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9440" windowHeight="12210" activeTab="4"/>
  </bookViews>
  <sheets>
    <sheet name="A様式(ワークシート）" sheetId="1" r:id="rId1"/>
    <sheet name="A様式(手書き）" sheetId="2" r:id="rId2"/>
    <sheet name="B様式(ワークシート）" sheetId="3" r:id="rId3"/>
    <sheet name="B様式(手書き）" sheetId="4" r:id="rId4"/>
    <sheet name="記載要領" sheetId="5" r:id="rId5"/>
  </sheets>
  <definedNames>
    <definedName name="_xlnm.Print_Area" localSheetId="0">'A様式(ワークシート）'!$A$1:$AJ$32</definedName>
    <definedName name="_xlnm.Print_Area" localSheetId="1">'A様式(手書き）'!$A$1:$AJ$35</definedName>
    <definedName name="_xlnm.Print_Area" localSheetId="4">'記載要領'!$A$1:$F$18</definedName>
  </definedNames>
  <calcPr fullCalcOnLoad="1"/>
</workbook>
</file>

<file path=xl/sharedStrings.xml><?xml version="1.0" encoding="utf-8"?>
<sst xmlns="http://schemas.openxmlformats.org/spreadsheetml/2006/main" count="435" uniqueCount="143">
  <si>
    <t>（平成</t>
  </si>
  <si>
    <t>年</t>
  </si>
  <si>
    <t>月サービス分　）</t>
  </si>
  <si>
    <t>事業所番号</t>
  </si>
  <si>
    <t>開設日の入力漏れ警告</t>
  </si>
  <si>
    <t>　　　区　分</t>
  </si>
  <si>
    <t>１日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</si>
  <si>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</si>
  <si>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</si>
  <si>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</si>
  <si>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</si>
  <si>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</si>
  <si>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</si>
  <si>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</si>
  <si>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</si>
  <si>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１０日</t>
  </si>
  <si>
    <t>１１日</t>
  </si>
  <si>
    <t>１２日</t>
  </si>
  <si>
    <t>１３日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</si>
  <si>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</si>
  <si>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</si>
  <si>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</si>
  <si>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</si>
  <si>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</si>
  <si>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</si>
  <si>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</si>
  <si>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</si>
  <si>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</si>
  <si>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</si>
  <si>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</si>
  <si>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</si>
  <si>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</si>
  <si>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</si>
  <si>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</si>
  <si>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</si>
  <si>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</si>
  <si>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３１日</t>
  </si>
  <si>
    <t>曜日</t>
  </si>
  <si>
    <t>利用者数</t>
  </si>
  <si>
    <t>算定対象外人数（再掲）</t>
  </si>
  <si>
    <t>　　　計</t>
  </si>
  <si>
    <t>実利用延べ日数（再掲）</t>
  </si>
  <si>
    <t>（単位：円）</t>
  </si>
  <si>
    <t>合計</t>
  </si>
  <si>
    <t>入院・外泊者数（入所）</t>
  </si>
  <si>
    <t>開所日</t>
  </si>
  <si>
    <t>施　設　名</t>
  </si>
  <si>
    <t>地域区分</t>
  </si>
  <si>
    <t>入　所</t>
  </si>
  <si>
    <t>通　所</t>
  </si>
  <si>
    <t>施設種別</t>
  </si>
  <si>
    <t>入所</t>
  </si>
  <si>
    <t>通所</t>
  </si>
  <si>
    <t>旧利用者数①</t>
  </si>
  <si>
    <t>現定員③</t>
  </si>
  <si>
    <t>旧定員②</t>
  </si>
  <si>
    <t>１単位当たり単価</t>
  </si>
  <si>
    <t>④</t>
  </si>
  <si>
    <t>⑤</t>
  </si>
  <si>
    <t>⑦</t>
  </si>
  <si>
    <t>⑧</t>
  </si>
  <si>
    <t>⑨</t>
  </si>
  <si>
    <t>⑩</t>
  </si>
  <si>
    <t>実利用延べ日数（⑤-⑥）</t>
  </si>
  <si>
    <r>
      <t>当該施設の助成算定基準数</t>
    </r>
    <r>
      <rPr>
        <sz val="9"/>
        <rFont val="ＭＳ Ｐゴシック"/>
        <family val="3"/>
      </rPr>
      <t>（①*(30.4 or 22)*0.9)</t>
    </r>
  </si>
  <si>
    <t>当該施設の助成算定基準数（再掲）</t>
  </si>
  <si>
    <t>→</t>
  </si>
  <si>
    <t>⑪</t>
  </si>
  <si>
    <t>定員②</t>
  </si>
  <si>
    <t>③</t>
  </si>
  <si>
    <t>実利用延べ日数（④-⑤）</t>
  </si>
  <si>
    <t>④</t>
  </si>
  <si>
    <t>⑥</t>
  </si>
  <si>
    <t>⑦</t>
  </si>
  <si>
    <t>⑫</t>
  </si>
  <si>
    <t>⑤</t>
  </si>
  <si>
    <t>⑥</t>
  </si>
  <si>
    <t>○　使用すべき様式について</t>
  </si>
  <si>
    <t>区分</t>
  </si>
  <si>
    <t>使用すべき様式</t>
  </si>
  <si>
    <t>福祉型</t>
  </si>
  <si>
    <t>下記条件に該当しない施設</t>
  </si>
  <si>
    <t>様式A</t>
  </si>
  <si>
    <t>下記条件に該当する施設</t>
  </si>
  <si>
    <t>様式B</t>
  </si>
  <si>
    <t>医療型</t>
  </si>
  <si>
    <t>○　ワークシート使用上の留意事項</t>
  </si>
  <si>
    <t>　次の区分に従い、様式A又は様式Bを使用すること。</t>
  </si>
  <si>
    <t>※　福祉型とは、指定知的障害児施設、指定第二種自閉症児施設、指定知的
　障害通園施設、指定盲児施設、指定ろうあ児施設、指定難聴幼児通園施設
　、指定肢体不自由児療護施設を指します。</t>
  </si>
  <si>
    <t>※　医療型とは、指定第一種自閉症児施設、指定肢体不自由児施設（入所・
　通所）、指定肢体不自由児通園施設、指定重症心身障害児施設、指定医
　療機関を指します。</t>
  </si>
  <si>
    <t>注１）　ワークシートを使用して激変緩和加算を算定する際は、黄色
　　　のセルの箇所のみ数値を入力してください。
　　　（その他は自動計算になっています。）</t>
  </si>
  <si>
    <t>注２）　入所定員や措置児童数等の取扱いについては、それぞれの様
　　　式に記載している注意事項に留意し、間違いのないように入力
　　　すること。</t>
  </si>
  <si>
    <t>措置児童等(入所・通所共通）</t>
  </si>
  <si>
    <t>事業運営安定化事業に係る算定単位数</t>
  </si>
  <si>
    <t>事業運営安定化事業に係る助成算定単位額</t>
  </si>
  <si>
    <t>⑪</t>
  </si>
  <si>
    <t>⑫</t>
  </si>
  <si>
    <t>※1　⑪＝（⑧*⑨－⑦*⑩）/⑦</t>
  </si>
  <si>
    <t>※2　⑫＝⑪×90/100</t>
  </si>
  <si>
    <t>事業運営安定化事業に係る助成算定単位額（⑫*④）</t>
  </si>
  <si>
    <t>⑬</t>
  </si>
  <si>
    <t>１級地</t>
  </si>
  <si>
    <t>○</t>
  </si>
  <si>
    <t>⑦</t>
  </si>
  <si>
    <t>⑥</t>
  </si>
  <si>
    <t>⑧</t>
  </si>
  <si>
    <t>⑨</t>
  </si>
  <si>
    <t>⑩</t>
  </si>
  <si>
    <t>⑪</t>
  </si>
  <si>
    <t>⑫</t>
  </si>
  <si>
    <t>※1　⑩＝（⑦*⑧－⑥*⑨）/⑥</t>
  </si>
  <si>
    <t>※2　⑪＝⑩×90/100</t>
  </si>
  <si>
    <t>事業運営安定化事業に係る助成算定単位額（⑪*③）</t>
  </si>
  <si>
    <t>⑤</t>
  </si>
  <si>
    <t>⑩</t>
  </si>
  <si>
    <t>⑪</t>
  </si>
  <si>
    <t>※1　⑩＝（⑦*⑧－⑥*⑨）/⑥</t>
  </si>
  <si>
    <t>※2　⑪＝⑩×90/100</t>
  </si>
  <si>
    <t>⑥</t>
  </si>
  <si>
    <t>⑧</t>
  </si>
  <si>
    <t>⑨</t>
  </si>
  <si>
    <t>⑫</t>
  </si>
  <si>
    <t>※1　⑪＝（⑧*⑨－⑦*⑩）/⑦</t>
  </si>
  <si>
    <t>※2　⑫＝⑪×90/100</t>
  </si>
  <si>
    <t>⑬</t>
  </si>
  <si>
    <t>１級地</t>
  </si>
  <si>
    <t>２級地</t>
  </si>
  <si>
    <t>３級地</t>
  </si>
  <si>
    <t>４級地</t>
  </si>
  <si>
    <t>５級地</t>
  </si>
  <si>
    <t>６級地</t>
  </si>
  <si>
    <t>７級地</t>
  </si>
  <si>
    <t>８級地</t>
  </si>
  <si>
    <t>９級地</t>
  </si>
  <si>
    <t>１０級地</t>
  </si>
  <si>
    <t>１１級地</t>
  </si>
  <si>
    <t>その他</t>
  </si>
  <si>
    <t>当該施設の所定単位数（旧単価）</t>
  </si>
  <si>
    <t>当該施設の所定単位数（現単価）</t>
  </si>
  <si>
    <t>事業運営安定化事業に係る助成算定単位数(※1)</t>
  </si>
  <si>
    <t>請求上の事業運営安定化事業に係る助成算定単位数(※2)</t>
  </si>
  <si>
    <t>事業運営安定化事業に係る利用実績記録票記載要領</t>
  </si>
  <si>
    <t>事業運営安定化事業に係る利用実績記録票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</si>
</sst>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[Red]\-#,##0.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10"/>
      <name val="ＭＳ Ｐゴシック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hair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89">
    <xf numFmtId="0" fontId="0" fillId="0" borderId="0" xfId="0" applyAlignment="1">
      <alignment vertical="center"/>
    </xf>
    <xf numFmtId="0" fontId="3" fillId="33" borderId="0" xfId="0" applyFont="1" applyFill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38" fontId="2" fillId="0" borderId="15" xfId="49" applyFont="1" applyFill="1" applyBorder="1" applyAlignment="1" applyProtection="1">
      <alignment vertical="center"/>
      <protection hidden="1"/>
    </xf>
    <xf numFmtId="38" fontId="2" fillId="0" borderId="16" xfId="49" applyFont="1" applyFill="1" applyBorder="1" applyAlignment="1" applyProtection="1">
      <alignment vertical="center"/>
      <protection hidden="1"/>
    </xf>
    <xf numFmtId="38" fontId="2" fillId="0" borderId="0" xfId="49" applyFont="1" applyFill="1" applyBorder="1" applyAlignment="1" applyProtection="1">
      <alignment vertical="center"/>
      <protection/>
    </xf>
    <xf numFmtId="177" fontId="2" fillId="0" borderId="0" xfId="49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horizontal="center" vertical="center"/>
      <protection hidden="1"/>
    </xf>
    <xf numFmtId="38" fontId="2" fillId="33" borderId="16" xfId="49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hidden="1"/>
    </xf>
    <xf numFmtId="0" fontId="2" fillId="0" borderId="18" xfId="0" applyFont="1" applyFill="1" applyBorder="1" applyAlignment="1" applyProtection="1">
      <alignment horizontal="center" vertical="center"/>
      <protection hidden="1"/>
    </xf>
    <xf numFmtId="38" fontId="2" fillId="0" borderId="16" xfId="49" applyFont="1" applyFill="1" applyBorder="1" applyAlignment="1" applyProtection="1">
      <alignment vertical="center"/>
      <protection locked="0"/>
    </xf>
    <xf numFmtId="38" fontId="2" fillId="0" borderId="19" xfId="49" applyFont="1" applyFill="1" applyBorder="1" applyAlignment="1" applyProtection="1">
      <alignment horizontal="center" vertical="center"/>
      <protection hidden="1"/>
    </xf>
    <xf numFmtId="38" fontId="2" fillId="0" borderId="20" xfId="49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Border="1" applyAlignment="1" applyProtection="1">
      <alignment vertical="center"/>
      <protection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21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vertical="center"/>
      <protection locked="0"/>
    </xf>
    <xf numFmtId="0" fontId="2" fillId="33" borderId="23" xfId="0" applyFont="1" applyFill="1" applyBorder="1" applyAlignment="1" applyProtection="1">
      <alignment vertical="center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vertical="center"/>
      <protection locked="0"/>
    </xf>
    <xf numFmtId="38" fontId="2" fillId="0" borderId="26" xfId="49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38" fontId="2" fillId="0" borderId="22" xfId="49" applyFont="1" applyFill="1" applyBorder="1" applyAlignment="1" applyProtection="1">
      <alignment horizontal="right" vertical="center"/>
      <protection hidden="1"/>
    </xf>
    <xf numFmtId="0" fontId="2" fillId="0" borderId="25" xfId="0" applyFont="1" applyFill="1" applyBorder="1" applyAlignment="1" applyProtection="1">
      <alignment vertical="center"/>
      <protection locked="0"/>
    </xf>
    <xf numFmtId="38" fontId="2" fillId="0" borderId="22" xfId="49" applyFont="1" applyFill="1" applyBorder="1" applyAlignment="1" applyProtection="1">
      <alignment vertical="center"/>
      <protection hidden="1"/>
    </xf>
    <xf numFmtId="38" fontId="2" fillId="0" borderId="27" xfId="49" applyFont="1" applyFill="1" applyBorder="1" applyAlignment="1" applyProtection="1">
      <alignment vertical="center"/>
      <protection hidden="1"/>
    </xf>
    <xf numFmtId="38" fontId="2" fillId="0" borderId="28" xfId="49" applyFont="1" applyFill="1" applyBorder="1" applyAlignment="1" applyProtection="1">
      <alignment vertical="center"/>
      <protection hidden="1"/>
    </xf>
    <xf numFmtId="38" fontId="2" fillId="0" borderId="29" xfId="49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 applyProtection="1">
      <alignment vertical="center"/>
      <protection hidden="1"/>
    </xf>
    <xf numFmtId="38" fontId="2" fillId="0" borderId="16" xfId="49" applyFont="1" applyFill="1" applyBorder="1" applyAlignment="1" applyProtection="1">
      <alignment vertical="center"/>
      <protection hidden="1"/>
    </xf>
    <xf numFmtId="0" fontId="2" fillId="0" borderId="30" xfId="0" applyFont="1" applyFill="1" applyBorder="1" applyAlignment="1" applyProtection="1">
      <alignment vertical="center"/>
      <protection hidden="1"/>
    </xf>
    <xf numFmtId="0" fontId="2" fillId="0" borderId="31" xfId="0" applyFont="1" applyFill="1" applyBorder="1" applyAlignment="1" applyProtection="1">
      <alignment vertical="center"/>
      <protection hidden="1"/>
    </xf>
    <xf numFmtId="38" fontId="2" fillId="0" borderId="32" xfId="49" applyFont="1" applyFill="1" applyBorder="1" applyAlignment="1" applyProtection="1">
      <alignment vertical="center"/>
      <protection hidden="1"/>
    </xf>
    <xf numFmtId="0" fontId="2" fillId="0" borderId="22" xfId="0" applyFont="1" applyFill="1" applyBorder="1" applyAlignment="1" applyProtection="1">
      <alignment vertical="center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38" fontId="2" fillId="0" borderId="0" xfId="49" applyFont="1" applyFill="1" applyBorder="1" applyAlignment="1" applyProtection="1">
      <alignment vertical="center"/>
      <protection hidden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33" xfId="49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locked="0"/>
    </xf>
    <xf numFmtId="0" fontId="2" fillId="33" borderId="16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34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35" xfId="0" applyFont="1" applyFill="1" applyBorder="1" applyAlignment="1" applyProtection="1">
      <alignment vertical="center"/>
      <protection hidden="1"/>
    </xf>
    <xf numFmtId="0" fontId="2" fillId="0" borderId="36" xfId="0" applyFont="1" applyFill="1" applyBorder="1" applyAlignment="1" applyProtection="1" quotePrefix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2" fillId="0" borderId="38" xfId="0" applyFont="1" applyFill="1" applyBorder="1" applyAlignment="1" applyProtection="1">
      <alignment vertical="center"/>
      <protection hidden="1"/>
    </xf>
    <xf numFmtId="0" fontId="2" fillId="0" borderId="39" xfId="0" applyFont="1" applyFill="1" applyBorder="1" applyAlignment="1" applyProtection="1">
      <alignment vertical="center"/>
      <protection hidden="1"/>
    </xf>
    <xf numFmtId="0" fontId="2" fillId="0" borderId="39" xfId="0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vertical="center"/>
      <protection hidden="1"/>
    </xf>
    <xf numFmtId="0" fontId="2" fillId="0" borderId="41" xfId="0" applyFont="1" applyFill="1" applyBorder="1" applyAlignment="1" applyProtection="1">
      <alignment vertical="center"/>
      <protection hidden="1"/>
    </xf>
    <xf numFmtId="0" fontId="2" fillId="0" borderId="42" xfId="0" applyFont="1" applyFill="1" applyBorder="1" applyAlignment="1" applyProtection="1">
      <alignment horizontal="center" vertical="center"/>
      <protection hidden="1"/>
    </xf>
    <xf numFmtId="0" fontId="2" fillId="0" borderId="43" xfId="0" applyFont="1" applyFill="1" applyBorder="1" applyAlignment="1" applyProtection="1">
      <alignment vertical="center"/>
      <protection hidden="1"/>
    </xf>
    <xf numFmtId="0" fontId="2" fillId="0" borderId="44" xfId="0" applyFont="1" applyFill="1" applyBorder="1" applyAlignment="1" applyProtection="1">
      <alignment vertical="center"/>
      <protection hidden="1" locked="0"/>
    </xf>
    <xf numFmtId="0" fontId="2" fillId="0" borderId="45" xfId="0" applyFont="1" applyFill="1" applyBorder="1" applyAlignment="1" applyProtection="1">
      <alignment horizontal="center" vertical="center"/>
      <protection hidden="1" locked="0"/>
    </xf>
    <xf numFmtId="0" fontId="2" fillId="0" borderId="46" xfId="0" applyFont="1" applyFill="1" applyBorder="1" applyAlignment="1" applyProtection="1">
      <alignment vertical="center"/>
      <protection hidden="1" locked="0"/>
    </xf>
    <xf numFmtId="0" fontId="2" fillId="0" borderId="47" xfId="0" applyFont="1" applyFill="1" applyBorder="1" applyAlignment="1" applyProtection="1">
      <alignment horizontal="center" vertical="center"/>
      <protection hidden="1" locked="0"/>
    </xf>
    <xf numFmtId="0" fontId="2" fillId="0" borderId="48" xfId="0" applyFont="1" applyFill="1" applyBorder="1" applyAlignment="1" applyProtection="1">
      <alignment vertical="center"/>
      <protection hidden="1" locked="0"/>
    </xf>
    <xf numFmtId="0" fontId="2" fillId="0" borderId="49" xfId="0" applyFont="1" applyFill="1" applyBorder="1" applyAlignment="1" applyProtection="1">
      <alignment vertical="center"/>
      <protection hidden="1" locked="0"/>
    </xf>
    <xf numFmtId="0" fontId="2" fillId="0" borderId="50" xfId="0" applyFont="1" applyFill="1" applyBorder="1" applyAlignment="1" applyProtection="1">
      <alignment horizontal="center" vertical="center"/>
      <protection hidden="1" locked="0"/>
    </xf>
    <xf numFmtId="0" fontId="2" fillId="0" borderId="51" xfId="0" applyFont="1" applyFill="1" applyBorder="1" applyAlignment="1" applyProtection="1">
      <alignment horizontal="center" vertical="center"/>
      <protection hidden="1"/>
    </xf>
    <xf numFmtId="0" fontId="5" fillId="0" borderId="52" xfId="0" applyFont="1" applyFill="1" applyBorder="1" applyAlignment="1" applyProtection="1">
      <alignment vertical="center"/>
      <protection hidden="1"/>
    </xf>
    <xf numFmtId="0" fontId="2" fillId="0" borderId="17" xfId="0" applyFont="1" applyFill="1" applyBorder="1" applyAlignment="1" applyProtection="1">
      <alignment vertical="center"/>
      <protection hidden="1"/>
    </xf>
    <xf numFmtId="0" fontId="2" fillId="0" borderId="53" xfId="0" applyFont="1" applyFill="1" applyBorder="1" applyAlignment="1" applyProtection="1">
      <alignment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>
      <alignment vertical="center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38" fontId="2" fillId="0" borderId="22" xfId="49" applyFont="1" applyFill="1" applyBorder="1" applyAlignment="1" applyProtection="1">
      <alignment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38" fontId="2" fillId="0" borderId="56" xfId="49" applyFont="1" applyFill="1" applyBorder="1" applyAlignment="1" applyProtection="1">
      <alignment vertical="center"/>
      <protection hidden="1"/>
    </xf>
    <xf numFmtId="49" fontId="2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 hidden="1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38" fontId="2" fillId="0" borderId="23" xfId="49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left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vertical="center"/>
      <protection/>
    </xf>
    <xf numFmtId="0" fontId="2" fillId="0" borderId="36" xfId="0" applyFont="1" applyBorder="1" applyAlignment="1" applyProtection="1" quotePrefix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38" fontId="2" fillId="0" borderId="22" xfId="49" applyFont="1" applyBorder="1" applyAlignment="1" applyProtection="1">
      <alignment horizontal="right" vertical="center"/>
      <protection/>
    </xf>
    <xf numFmtId="0" fontId="2" fillId="0" borderId="40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38" fontId="2" fillId="0" borderId="22" xfId="49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38" fontId="2" fillId="0" borderId="27" xfId="49" applyFont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38" fontId="2" fillId="0" borderId="28" xfId="49" applyFont="1" applyBorder="1" applyAlignment="1" applyProtection="1">
      <alignment vertical="center"/>
      <protection/>
    </xf>
    <xf numFmtId="0" fontId="2" fillId="0" borderId="48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38" fontId="2" fillId="0" borderId="29" xfId="49" applyFont="1" applyBorder="1" applyAlignment="1" applyProtection="1">
      <alignment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vertical="center"/>
      <protection/>
    </xf>
    <xf numFmtId="38" fontId="2" fillId="0" borderId="16" xfId="49" applyFont="1" applyBorder="1" applyAlignment="1" applyProtection="1">
      <alignment vertical="center"/>
      <protection/>
    </xf>
    <xf numFmtId="0" fontId="5" fillId="0" borderId="52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38" fontId="2" fillId="0" borderId="32" xfId="49" applyFont="1" applyBorder="1" applyAlignment="1" applyProtection="1">
      <alignment vertical="center"/>
      <protection/>
    </xf>
    <xf numFmtId="0" fontId="2" fillId="0" borderId="53" xfId="0" applyFont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38" fontId="2" fillId="0" borderId="26" xfId="49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8" fontId="2" fillId="0" borderId="19" xfId="49" applyFont="1" applyFill="1" applyBorder="1" applyAlignment="1" applyProtection="1">
      <alignment horizontal="center" vertical="center"/>
      <protection/>
    </xf>
    <xf numFmtId="38" fontId="2" fillId="0" borderId="15" xfId="49" applyFont="1" applyFill="1" applyBorder="1" applyAlignment="1" applyProtection="1">
      <alignment vertical="center"/>
      <protection/>
    </xf>
    <xf numFmtId="38" fontId="2" fillId="0" borderId="20" xfId="49" applyFont="1" applyFill="1" applyBorder="1" applyAlignment="1" applyProtection="1">
      <alignment horizontal="center" vertical="center"/>
      <protection/>
    </xf>
    <xf numFmtId="38" fontId="2" fillId="0" borderId="16" xfId="49" applyFont="1" applyFill="1" applyBorder="1" applyAlignment="1" applyProtection="1">
      <alignment vertical="center"/>
      <protection/>
    </xf>
    <xf numFmtId="38" fontId="2" fillId="0" borderId="20" xfId="49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38" fontId="2" fillId="0" borderId="22" xfId="49" applyFont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38" fontId="2" fillId="0" borderId="56" xfId="49" applyFont="1" applyBorder="1" applyAlignment="1" applyProtection="1">
      <alignment vertical="center"/>
      <protection/>
    </xf>
    <xf numFmtId="38" fontId="2" fillId="0" borderId="33" xfId="49" applyFont="1" applyFill="1" applyBorder="1" applyAlignment="1" applyProtection="1">
      <alignment vertical="center"/>
      <protection/>
    </xf>
    <xf numFmtId="38" fontId="2" fillId="0" borderId="0" xfId="49" applyFont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38" fontId="2" fillId="0" borderId="23" xfId="49" applyFont="1" applyBorder="1" applyAlignment="1" applyProtection="1">
      <alignment vertical="center"/>
      <protection/>
    </xf>
    <xf numFmtId="0" fontId="5" fillId="0" borderId="52" xfId="0" applyFont="1" applyFill="1" applyBorder="1" applyAlignment="1" applyProtection="1">
      <alignment horizontal="left" vertical="center" shrinkToFit="1"/>
      <protection/>
    </xf>
    <xf numFmtId="0" fontId="5" fillId="0" borderId="17" xfId="0" applyFont="1" applyFill="1" applyBorder="1" applyAlignment="1" applyProtection="1">
      <alignment horizontal="left" vertical="center" shrinkToFit="1"/>
      <protection/>
    </xf>
    <xf numFmtId="0" fontId="5" fillId="0" borderId="14" xfId="0" applyFont="1" applyFill="1" applyBorder="1" applyAlignment="1" applyProtection="1">
      <alignment horizontal="left" vertical="center" shrinkToFit="1"/>
      <protection/>
    </xf>
    <xf numFmtId="0" fontId="2" fillId="0" borderId="57" xfId="0" applyFont="1" applyBorder="1" applyAlignment="1" applyProtection="1">
      <alignment horizontal="left" vertical="center" shrinkToFit="1"/>
      <protection/>
    </xf>
    <xf numFmtId="0" fontId="2" fillId="0" borderId="58" xfId="0" applyFont="1" applyBorder="1" applyAlignment="1" applyProtection="1">
      <alignment horizontal="left" vertical="center" shrinkToFit="1"/>
      <protection/>
    </xf>
    <xf numFmtId="0" fontId="2" fillId="0" borderId="59" xfId="0" applyFont="1" applyBorder="1" applyAlignment="1" applyProtection="1">
      <alignment horizontal="center" vertical="center"/>
      <protection/>
    </xf>
    <xf numFmtId="0" fontId="2" fillId="0" borderId="60" xfId="0" applyFont="1" applyBorder="1" applyAlignment="1" applyProtection="1">
      <alignment horizontal="center" vertical="center"/>
      <protection/>
    </xf>
    <xf numFmtId="0" fontId="2" fillId="0" borderId="61" xfId="0" applyFont="1" applyBorder="1" applyAlignment="1" applyProtection="1">
      <alignment horizontal="center" vertical="center"/>
      <protection/>
    </xf>
    <xf numFmtId="0" fontId="2" fillId="0" borderId="62" xfId="0" applyFont="1" applyBorder="1" applyAlignment="1" applyProtection="1">
      <alignment horizontal="center" vertical="center"/>
      <protection/>
    </xf>
    <xf numFmtId="0" fontId="2" fillId="0" borderId="6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33" borderId="64" xfId="0" applyFont="1" applyFill="1" applyBorder="1" applyAlignment="1" applyProtection="1">
      <alignment horizontal="center" vertical="center"/>
      <protection locked="0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vertical="center"/>
      <protection locked="0"/>
    </xf>
    <xf numFmtId="0" fontId="2" fillId="33" borderId="65" xfId="0" applyFont="1" applyFill="1" applyBorder="1" applyAlignment="1" applyProtection="1">
      <alignment horizontal="center" vertical="center"/>
      <protection locked="0"/>
    </xf>
    <xf numFmtId="0" fontId="2" fillId="33" borderId="63" xfId="0" applyFont="1" applyFill="1" applyBorder="1" applyAlignment="1" applyProtection="1">
      <alignment horizontal="center" vertical="center"/>
      <protection locked="0"/>
    </xf>
    <xf numFmtId="0" fontId="0" fillId="0" borderId="66" xfId="0" applyFont="1" applyBorder="1" applyAlignment="1" applyProtection="1">
      <alignment vertical="center"/>
      <protection locked="0"/>
    </xf>
    <xf numFmtId="0" fontId="2" fillId="0" borderId="6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33" borderId="68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33" borderId="68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7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71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2" fillId="0" borderId="70" xfId="0" applyFont="1" applyBorder="1" applyAlignment="1" applyProtection="1">
      <alignment horizontal="center" vertical="center" shrinkToFit="1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2" fillId="0" borderId="68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72" xfId="0" applyFont="1" applyBorder="1" applyAlignment="1" applyProtection="1">
      <alignment horizontal="center" vertical="center" shrinkToFit="1"/>
      <protection/>
    </xf>
    <xf numFmtId="0" fontId="2" fillId="0" borderId="73" xfId="0" applyFont="1" applyBorder="1" applyAlignment="1" applyProtection="1">
      <alignment horizontal="center" vertical="center" shrinkToFit="1"/>
      <protection/>
    </xf>
    <xf numFmtId="0" fontId="2" fillId="0" borderId="62" xfId="0" applyFont="1" applyBorder="1" applyAlignment="1" applyProtection="1">
      <alignment horizontal="left" vertical="center"/>
      <protection/>
    </xf>
    <xf numFmtId="0" fontId="2" fillId="0" borderId="6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5" fillId="0" borderId="62" xfId="0" applyFont="1" applyFill="1" applyBorder="1" applyAlignment="1" applyProtection="1">
      <alignment horizontal="left" vertical="center"/>
      <protection/>
    </xf>
    <xf numFmtId="0" fontId="5" fillId="0" borderId="63" xfId="0" applyFont="1" applyFill="1" applyBorder="1" applyAlignment="1" applyProtection="1">
      <alignment horizontal="left" vertical="center"/>
      <protection/>
    </xf>
    <xf numFmtId="0" fontId="5" fillId="0" borderId="34" xfId="0" applyFont="1" applyFill="1" applyBorder="1" applyAlignment="1" applyProtection="1">
      <alignment horizontal="left" vertical="center"/>
      <protection/>
    </xf>
    <xf numFmtId="0" fontId="4" fillId="0" borderId="74" xfId="0" applyFont="1" applyBorder="1" applyAlignment="1" applyProtection="1">
      <alignment horizontal="center" vertical="center" textRotation="255"/>
      <protection/>
    </xf>
    <xf numFmtId="0" fontId="4" fillId="0" borderId="75" xfId="0" applyFont="1" applyBorder="1" applyAlignment="1" applyProtection="1">
      <alignment horizontal="center" vertical="center" textRotation="255"/>
      <protection/>
    </xf>
    <xf numFmtId="0" fontId="4" fillId="0" borderId="76" xfId="0" applyFont="1" applyBorder="1" applyAlignment="1" applyProtection="1">
      <alignment horizontal="center" vertical="center" textRotation="255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58" xfId="0" applyFont="1" applyBorder="1" applyAlignment="1" applyProtection="1">
      <alignment horizontal="left" vertical="center"/>
      <protection/>
    </xf>
    <xf numFmtId="0" fontId="2" fillId="0" borderId="59" xfId="0" applyFont="1" applyBorder="1" applyAlignment="1" applyProtection="1">
      <alignment horizontal="left" vertical="center"/>
      <protection/>
    </xf>
    <xf numFmtId="0" fontId="2" fillId="0" borderId="60" xfId="0" applyFont="1" applyBorder="1" applyAlignment="1" applyProtection="1">
      <alignment horizontal="left" vertical="center"/>
      <protection/>
    </xf>
    <xf numFmtId="0" fontId="2" fillId="0" borderId="61" xfId="0" applyFont="1" applyBorder="1" applyAlignment="1" applyProtection="1">
      <alignment horizontal="left" vertical="center"/>
      <protection/>
    </xf>
    <xf numFmtId="0" fontId="2" fillId="0" borderId="69" xfId="0" applyFont="1" applyFill="1" applyBorder="1" applyAlignment="1" applyProtection="1">
      <alignment horizontal="center" vertical="center"/>
      <protection hidden="1"/>
    </xf>
    <xf numFmtId="0" fontId="2" fillId="0" borderId="33" xfId="0" applyFont="1" applyFill="1" applyBorder="1" applyAlignment="1" applyProtection="1">
      <alignment horizontal="center" vertical="center"/>
      <protection hidden="1"/>
    </xf>
    <xf numFmtId="0" fontId="2" fillId="0" borderId="7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4" fillId="0" borderId="74" xfId="0" applyFont="1" applyFill="1" applyBorder="1" applyAlignment="1" applyProtection="1">
      <alignment horizontal="center" vertical="center" textRotation="255"/>
      <protection hidden="1"/>
    </xf>
    <xf numFmtId="0" fontId="4" fillId="0" borderId="75" xfId="0" applyFont="1" applyFill="1" applyBorder="1" applyAlignment="1" applyProtection="1">
      <alignment horizontal="center" vertical="center" textRotation="255"/>
      <protection hidden="1"/>
    </xf>
    <xf numFmtId="0" fontId="4" fillId="0" borderId="76" xfId="0" applyFont="1" applyFill="1" applyBorder="1" applyAlignment="1" applyProtection="1">
      <alignment horizontal="center" vertical="center" textRotation="255"/>
      <protection hidden="1"/>
    </xf>
    <xf numFmtId="0" fontId="2" fillId="0" borderId="57" xfId="0" applyFont="1" applyFill="1" applyBorder="1" applyAlignment="1" applyProtection="1">
      <alignment horizontal="left" vertical="center"/>
      <protection hidden="1"/>
    </xf>
    <xf numFmtId="0" fontId="2" fillId="0" borderId="58" xfId="0" applyFont="1" applyFill="1" applyBorder="1" applyAlignment="1" applyProtection="1">
      <alignment horizontal="left" vertical="center"/>
      <protection hidden="1"/>
    </xf>
    <xf numFmtId="0" fontId="2" fillId="0" borderId="59" xfId="0" applyFont="1" applyFill="1" applyBorder="1" applyAlignment="1" applyProtection="1">
      <alignment horizontal="left" vertical="center"/>
      <protection hidden="1"/>
    </xf>
    <xf numFmtId="0" fontId="2" fillId="0" borderId="60" xfId="0" applyFont="1" applyFill="1" applyBorder="1" applyAlignment="1" applyProtection="1">
      <alignment horizontal="left" vertical="center"/>
      <protection hidden="1"/>
    </xf>
    <xf numFmtId="0" fontId="2" fillId="0" borderId="61" xfId="0" applyFont="1" applyFill="1" applyBorder="1" applyAlignment="1" applyProtection="1">
      <alignment horizontal="left" vertical="center"/>
      <protection hidden="1"/>
    </xf>
    <xf numFmtId="0" fontId="2" fillId="0" borderId="62" xfId="0" applyFont="1" applyFill="1" applyBorder="1" applyAlignment="1" applyProtection="1">
      <alignment horizontal="left" vertical="center"/>
      <protection hidden="1"/>
    </xf>
    <xf numFmtId="0" fontId="2" fillId="0" borderId="63" xfId="0" applyFont="1" applyFill="1" applyBorder="1" applyAlignment="1" applyProtection="1">
      <alignment horizontal="left" vertical="center"/>
      <protection hidden="1"/>
    </xf>
    <xf numFmtId="0" fontId="2" fillId="0" borderId="34" xfId="0" applyFont="1" applyFill="1" applyBorder="1" applyAlignment="1" applyProtection="1">
      <alignment horizontal="left" vertical="center"/>
      <protection hidden="1"/>
    </xf>
    <xf numFmtId="0" fontId="2" fillId="0" borderId="71" xfId="0" applyFont="1" applyFill="1" applyBorder="1" applyAlignment="1" applyProtection="1">
      <alignment horizontal="center" vertical="center"/>
      <protection hidden="1"/>
    </xf>
    <xf numFmtId="0" fontId="2" fillId="0" borderId="56" xfId="0" applyFont="1" applyFill="1" applyBorder="1" applyAlignment="1" applyProtection="1">
      <alignment horizontal="center" vertical="center"/>
      <protection hidden="1"/>
    </xf>
    <xf numFmtId="0" fontId="2" fillId="0" borderId="70" xfId="0" applyFont="1" applyFill="1" applyBorder="1" applyAlignment="1" applyProtection="1">
      <alignment horizontal="center" vertical="center" shrinkToFit="1"/>
      <protection hidden="1"/>
    </xf>
    <xf numFmtId="0" fontId="2" fillId="0" borderId="21" xfId="0" applyFont="1" applyFill="1" applyBorder="1" applyAlignment="1" applyProtection="1">
      <alignment horizontal="center" vertical="center" shrinkToFit="1"/>
      <protection hidden="1"/>
    </xf>
    <xf numFmtId="0" fontId="2" fillId="0" borderId="68" xfId="0" applyFont="1" applyFill="1" applyBorder="1" applyAlignment="1" applyProtection="1">
      <alignment horizontal="center" vertical="center" shrinkToFit="1"/>
      <protection hidden="1"/>
    </xf>
    <xf numFmtId="0" fontId="2" fillId="0" borderId="14" xfId="0" applyFont="1" applyFill="1" applyBorder="1" applyAlignment="1" applyProtection="1">
      <alignment horizontal="center" vertical="center" shrinkToFit="1"/>
      <protection hidden="1"/>
    </xf>
    <xf numFmtId="0" fontId="2" fillId="0" borderId="72" xfId="0" applyFont="1" applyFill="1" applyBorder="1" applyAlignment="1" applyProtection="1">
      <alignment horizontal="center" vertical="center" shrinkToFit="1"/>
      <protection hidden="1"/>
    </xf>
    <xf numFmtId="0" fontId="2" fillId="0" borderId="73" xfId="0" applyFont="1" applyFill="1" applyBorder="1" applyAlignment="1" applyProtection="1">
      <alignment horizontal="center" vertical="center" shrinkToFit="1"/>
      <protection hidden="1"/>
    </xf>
    <xf numFmtId="0" fontId="2" fillId="0" borderId="52" xfId="0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68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2" fillId="0" borderId="57" xfId="0" applyFont="1" applyFill="1" applyBorder="1" applyAlignment="1" applyProtection="1">
      <alignment horizontal="left" vertical="center" shrinkToFit="1"/>
      <protection hidden="1"/>
    </xf>
    <xf numFmtId="0" fontId="2" fillId="0" borderId="58" xfId="0" applyFont="1" applyFill="1" applyBorder="1" applyAlignment="1" applyProtection="1">
      <alignment horizontal="left" vertical="center" shrinkToFit="1"/>
      <protection hidden="1"/>
    </xf>
    <xf numFmtId="0" fontId="2" fillId="0" borderId="59" xfId="0" applyFont="1" applyFill="1" applyBorder="1" applyAlignment="1" applyProtection="1">
      <alignment horizontal="center" vertical="center"/>
      <protection hidden="1"/>
    </xf>
    <xf numFmtId="0" fontId="2" fillId="0" borderId="60" xfId="0" applyFont="1" applyFill="1" applyBorder="1" applyAlignment="1" applyProtection="1">
      <alignment horizontal="center" vertical="center"/>
      <protection hidden="1"/>
    </xf>
    <xf numFmtId="0" fontId="2" fillId="0" borderId="61" xfId="0" applyFont="1" applyFill="1" applyBorder="1" applyAlignment="1" applyProtection="1">
      <alignment horizontal="center" vertical="center"/>
      <protection hidden="1"/>
    </xf>
    <xf numFmtId="0" fontId="2" fillId="0" borderId="62" xfId="0" applyFont="1" applyFill="1" applyBorder="1" applyAlignment="1" applyProtection="1">
      <alignment horizontal="center" vertical="center"/>
      <protection hidden="1"/>
    </xf>
    <xf numFmtId="0" fontId="2" fillId="0" borderId="63" xfId="0" applyFont="1" applyFill="1" applyBorder="1" applyAlignment="1" applyProtection="1">
      <alignment horizontal="center" vertical="center"/>
      <protection hidden="1"/>
    </xf>
    <xf numFmtId="0" fontId="2" fillId="0" borderId="34" xfId="0" applyFont="1" applyFill="1" applyBorder="1" applyAlignment="1" applyProtection="1">
      <alignment horizontal="center" vertical="center"/>
      <protection hidden="1"/>
    </xf>
    <xf numFmtId="0" fontId="2" fillId="0" borderId="64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vertical="center"/>
      <protection locked="0"/>
    </xf>
    <xf numFmtId="0" fontId="2" fillId="0" borderId="65" xfId="0" applyFont="1" applyFill="1" applyBorder="1" applyAlignment="1" applyProtection="1">
      <alignment horizontal="center" vertical="center"/>
      <protection locked="0"/>
    </xf>
    <xf numFmtId="0" fontId="2" fillId="0" borderId="63" xfId="0" applyFont="1" applyFill="1" applyBorder="1" applyAlignment="1" applyProtection="1">
      <alignment horizontal="center" vertical="center"/>
      <protection locked="0"/>
    </xf>
    <xf numFmtId="0" fontId="0" fillId="0" borderId="66" xfId="0" applyFont="1" applyFill="1" applyBorder="1" applyAlignment="1" applyProtection="1">
      <alignment vertical="center"/>
      <protection locked="0"/>
    </xf>
    <xf numFmtId="0" fontId="2" fillId="0" borderId="67" xfId="0" applyFont="1" applyFill="1" applyBorder="1" applyAlignment="1" applyProtection="1">
      <alignment horizontal="center" vertical="center"/>
      <protection hidden="1"/>
    </xf>
    <xf numFmtId="0" fontId="2" fillId="0" borderId="43" xfId="0" applyFont="1" applyFill="1" applyBorder="1" applyAlignment="1" applyProtection="1">
      <alignment horizontal="center" vertical="center"/>
      <protection hidden="1"/>
    </xf>
    <xf numFmtId="0" fontId="2" fillId="0" borderId="68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2" fillId="0" borderId="65" xfId="0" applyFont="1" applyFill="1" applyBorder="1" applyAlignment="1" applyProtection="1">
      <alignment horizontal="center" vertical="center"/>
      <protection hidden="1" locked="0"/>
    </xf>
    <xf numFmtId="0" fontId="0" fillId="0" borderId="34" xfId="0" applyFont="1" applyFill="1" applyBorder="1" applyAlignment="1" applyProtection="1">
      <alignment horizontal="center" vertical="center"/>
      <protection hidden="1" locked="0"/>
    </xf>
    <xf numFmtId="0" fontId="2" fillId="0" borderId="77" xfId="0" applyFont="1" applyBorder="1" applyAlignment="1" applyProtection="1">
      <alignment horizontal="center" vertical="center" shrinkToFit="1"/>
      <protection/>
    </xf>
    <xf numFmtId="0" fontId="2" fillId="0" borderId="61" xfId="0" applyFont="1" applyBorder="1" applyAlignment="1" applyProtection="1">
      <alignment horizontal="center" vertical="center" shrinkToFit="1"/>
      <protection/>
    </xf>
    <xf numFmtId="0" fontId="2" fillId="0" borderId="65" xfId="0" applyFont="1" applyBorder="1" applyAlignment="1" applyProtection="1">
      <alignment horizontal="center" vertical="center" shrinkToFit="1"/>
      <protection/>
    </xf>
    <xf numFmtId="0" fontId="2" fillId="0" borderId="34" xfId="0" applyFont="1" applyBorder="1" applyAlignment="1" applyProtection="1">
      <alignment horizontal="center" vertical="center" shrinkToFit="1"/>
      <protection/>
    </xf>
    <xf numFmtId="0" fontId="0" fillId="0" borderId="34" xfId="0" applyFont="1" applyBorder="1" applyAlignment="1" applyProtection="1">
      <alignment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2" fillId="0" borderId="77" xfId="0" applyFont="1" applyFill="1" applyBorder="1" applyAlignment="1" applyProtection="1">
      <alignment horizontal="center" vertical="center" shrinkToFit="1"/>
      <protection hidden="1"/>
    </xf>
    <xf numFmtId="0" fontId="2" fillId="0" borderId="61" xfId="0" applyFont="1" applyFill="1" applyBorder="1" applyAlignment="1" applyProtection="1">
      <alignment horizontal="center" vertical="center" shrinkToFit="1"/>
      <protection hidden="1"/>
    </xf>
    <xf numFmtId="0" fontId="2" fillId="0" borderId="65" xfId="0" applyFont="1" applyFill="1" applyBorder="1" applyAlignment="1" applyProtection="1">
      <alignment horizontal="center" vertical="center" shrinkToFit="1"/>
      <protection hidden="1"/>
    </xf>
    <xf numFmtId="0" fontId="2" fillId="0" borderId="34" xfId="0" applyFont="1" applyFill="1" applyBorder="1" applyAlignment="1" applyProtection="1">
      <alignment horizontal="center" vertical="center" shrinkToFit="1"/>
      <protection hidden="1"/>
    </xf>
    <xf numFmtId="0" fontId="0" fillId="0" borderId="34" xfId="0" applyFont="1" applyFill="1" applyBorder="1" applyAlignment="1" applyProtection="1">
      <alignment vertical="center"/>
      <protection locked="0"/>
    </xf>
    <xf numFmtId="0" fontId="10" fillId="0" borderId="20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79" xfId="0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17</xdr:row>
      <xdr:rowOff>57150</xdr:rowOff>
    </xdr:from>
    <xdr:to>
      <xdr:col>25</xdr:col>
      <xdr:colOff>352425</xdr:colOff>
      <xdr:row>31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5400675"/>
          <a:ext cx="11725275" cy="455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注１）　本票は、激変緩和加算が算定される場合に作成し、各都道府県（指定都市・児童相談所設置市を含む。）に対する請求書に添付すること。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注２）　黄色のセルのみ入力すること。（他は自動計算）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注３）　施設種別欄で入所又は通所の別を選択すること。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注４）　「旧利用者数①」欄には、平成１８年９月の定員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福祉型。暫定定員を設定していた場合は当該暫定定員とする。）又は９月初日の措置人員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医療型）を入力すること。ただし、激変緩和加算を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算定する当該月において児童福祉法第２７条第１項第３号の措置又は同条第２項の委託による入所児童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以下「措置児童」等という。）がいる場合には、その数を控除した後の数を入力するこ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と。なお、通所施設において相互利用に係る定員を設定していた場合は、平成１８年９月における当該相互利用分の定員を「旧利用者数①」欄に上乗せすること。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注５）　定員数は、②欄に激変緩和加算を算定する当該月の定員数を入力すること。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注６）　事業を行った日は、開所日の欄に○印を入力すること。（○印がないにもかかわらず障害児の数が計上された場合は、表上に「注！」が表示される。）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注７）　障害児の数は、開所日に実際に利用した人数（措置児童等、入所施設における入院・外泊中の者を含む。）を計上し、内訳欄に実利用延べ日数に算定されない者（措置児童等及び入所施設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における入院・外泊中の者）の数を再掲すること。なお措置児童等の数は、各月初日の措置児童等の数とすること。　　　　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注８）　⑧欄には、平成２０年４月改正前の所定単位数（本体報酬のみ）、⑨欄には当該月の所定単位数（本体報酬のみ）を入力すること。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注９）　障害児施設給付等明細書（様式第二）には、「請求上の事業運営安定化事業に係る助成算定単位数⑪」欄の算定単位数を記載し、同明細書中、本体報酬等とは欄を分けて給付率の欄を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100/100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として処理すること。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平成１８年９月時点において定員（暫定定員を設定している場合は当該暫定定員とする。）と現員（平成１８年９月初日の措置人員数とする。）が、入所施設にあっては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％、通所施設にあっ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ては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％以上の乖離がある福祉型施設については、様式Ｂを使用すること。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47625</xdr:rowOff>
    </xdr:from>
    <xdr:to>
      <xdr:col>25</xdr:col>
      <xdr:colOff>342900</xdr:colOff>
      <xdr:row>34</xdr:row>
      <xdr:rowOff>209550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8100" y="5391150"/>
          <a:ext cx="11744325" cy="532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注１）　本票は、激変緩和加算が算定される場合に作成し、各都道府県（指定都市・児童相談所設置市を含む。）に対する請求書に添付すること。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注２）　施設種別欄で入所又は通所の別を選択すること。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注３）　「旧利用者数①」欄には、平成１８年９月の定員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福祉型。暫定定員を設定していた場合は当該暫定定員とする。）又は９月初日の措置人員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医療型）を入力すること。ただし、激変緩和加算を算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定する当該月において児童福祉法第２７条第１項第３号の措置又は同条第２項の委託による入所児童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以下「措置児童」等という。）がいる場合には、その数を控除した後の数を入力すること。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なお、通所施設において相互利用に係る定員を設定していた場合は、平成１８年９月における当該相互利用分の定員を「旧利用者数①」欄に上乗せすること。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注４）　定員数は、②欄に激変緩和加算を算定する当該月の定員数を入力すること。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注５）　事業を行った日は、開所日の欄に○印を入力すること。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注６）　障害児の数は、開所日に実際に利用した人数（措置児童等、入所施設における入院・外泊中の者を含む。）を計上し、内訳欄に実利用延べ日数に算定されない者（措置児童等及び入所施設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における入院・外泊中の者）の数を再掲すること。なお措置児童等の数は、各月初日の措置児童等の数とすること。　　　　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注７）　算定対象外人数欄の入所施設における入院・外泊者数は、入院・外泊の初日及び最終日は計上しないこと。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注８）　⑦欄を記入するに当たっては、①に、入所施設であれば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30.4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を、通所施設であれば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をそれぞれ乗じ、その後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を乗じること（小数点以下切り捨て）。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　　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注９）　⑧欄には、平成２０年４月改定前の所定単位数　（本体報酬のみ）、⑨欄には当該月の所定単位数（本体報酬のみ）を入力すること。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  障害児施設給付等明細書（様式第二）には、「請求上の事業運営安定化事業に係る助成算定単位数⑪」欄の算定単位数をそれぞれ記載し、同明細書中、給付率の欄を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100/100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として処理すること。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）端数処理は、⑦⑫は少数点第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位以下切り捨て、⑩⑪は小数点以下第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位を四捨五入すること。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）平成１８年９月時点において定員（暫定定員を設定している場合は当該暫定定員とする。）と現員（平成１８年９月初日の措置人員数とする。）が、入所施設にあっては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％、通所施設にあっては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％以上の乖離がある福祉型施設については、様式Ｂを使用すること。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17</xdr:row>
      <xdr:rowOff>95250</xdr:rowOff>
    </xdr:from>
    <xdr:to>
      <xdr:col>25</xdr:col>
      <xdr:colOff>342900</xdr:colOff>
      <xdr:row>31</xdr:row>
      <xdr:rowOff>304800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57150" y="5438775"/>
          <a:ext cx="11725275" cy="461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注１）　本票は、激変緩和加算が算定される場合に作成し、各都道府県（指定都市・児童相談所設置市を含む。）に対する請求書に添付すること。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注２）　黄色のセルのみ入力すること。（他は自動計算）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注３）　施設種別欄で入所又は通所の別を選択すること。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注４）　「旧利用者数①」欄には、平成１８年９月の定員（福祉型。暫定定員を設定していた場合は当該暫定定員とする。）を入力すること（ここで入力した数を注５において「旧定員数」という。）。ただし、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激変緩和加算を算定する当該月において児童福祉法第２７条第１項第３号の措置による入所児童（以下「措置児童等」という。）がいる場合は、その数を控除した後の数を入力すること。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なお、通所施設において相互利用に係る定員を設定していた場合は、平成１８年９月における当該相互利用分の定員を「旧利用者数①」欄に上乗せすること。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注５）　定員数は、②欄に旧定員数、③欄に激変緩和加算を算定する当該月の定員数を入力すること。（変更がない場合も必ず両方記入する。）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注６）　事業を行った日は、開所日の欄に○印を入力すること。（○印がないにもかかわらず障害児の数が計上された場合は、表上に「注！」が表示される。）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注７）　障害児の数は、開所日に実際に利用した人数（措置児童、入所施設における入院・外泊中の者を含む。）を計上し、内訳欄に実利用延べ日数に算定されない者（措置児童等及び入所施設に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おける入院・外泊中の者）の数を再掲すること。なお、措置児童等の数は、各月初日の措置児童等の数とすること。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注８）　⑨欄には、当該施設に係る②の定員区分に係る平成２０年４月改定前の所定単位数　（本体報酬のみ）、⑩欄には当該施設に係る③の定員区分 （③の定員数が②の定員数を上回る場合は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②の定員区分）に係る当該月の所定単位数（本体報酬のみ）を入力すること。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注９）　障害児施設給付等明細書（様式第二）には、「請求上の事業運営安定化事業に係る助成算定単位数⑫」欄の算定単位数を記載し、同明細書中、給付率の欄を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100/100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として処理すること。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）平成１８年９月時点において定員（暫定定員を設定している場合は当該暫定定員とする。）と現員（平成１８年９月初日の措置人員数とする。）の乖離が、入所施設にあっては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％、通所施設に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あっては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％未満の福祉型施設については、様式Ａを使用すること。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47625</xdr:rowOff>
    </xdr:from>
    <xdr:to>
      <xdr:col>25</xdr:col>
      <xdr:colOff>314325</xdr:colOff>
      <xdr:row>34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47625" y="5391150"/>
          <a:ext cx="11706225" cy="537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注１）　本票は、激変緩和加算が算定される場合に作成し、各都道府県（指定都市・児童相談所設置市を含む。）に対する請求書に添付すること。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注２）　施設種別欄で入所又は通所の別を選択すること。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注３）　「旧利用者数①」欄には、平成１８年９月の定員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福祉型。暫定定員を設定していた場合は当該暫定定員とする。）又は９月初日の措置人員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医療型）を入力すること。ただし、激変緩和加算を算定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する当該月において児童福祉法第２７条第３項の措置又は同条第２項の委託による入所児童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以下「措置児童」等という。）がいる場合には、その数を控除した後の数を入力すること。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なお、通所施設において相互利用に係る定員を設定していた場合は、平成１８年９月における当該相互利用分の定員を「旧利用者数①」欄に上乗せすること。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注４）　定員数は、②欄に旧定員数、③欄に激変緩和加算を算定する当該月の定員数を入力すること。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注５）　事業を行った日は、開所日の欄に○印を入力すること。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注６）　障害児の数は、開所日に実際に利用した人数（措置児童等、入所施設における入院・外泊中の者を含む。）を計上し、内訳欄に実利用延べ日数に算定されない者（措置児童等及び入所施設にお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ける入院・外泊中の者）の数を再掲すること。なお措置児童等の数は、各月初日の措置児童等の数とすること。　　　　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注７）　算定対象外人数欄の入所施設における入院・外泊者数は、入院・外泊の初日及び最終日は計上しないこと。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注８）　⑧欄を記入するに当たっては、①に、入所施設であれば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30.4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を、通所施設であれば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をそれぞれ乗じ、その後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を乗じること（小数点以下切り捨て）。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注９）　⑨欄には当該施設に係る②の定員区分に係る平成２０年４月改定前の所定単位数　（本体報酬のみ）、⑩欄に当該施設に係る③の定員区分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（③の定員数が②の定員数を上回る場合は②の定員区分）に係る当該月の所定単位数（本体報酬のみ）を入力すること。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）障害児施設給付等明細書（様式第二）には、「請求上の事業運営安定化事業に係る助成算定単位数⑫」欄の算定単位数をそれぞれ記載し、同明細書中、給付率の欄を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100/100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として処理すること。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）端数処理は、⑧⑬は少数点第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位以下切り捨て、⑪⑫は小数点以下第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位を四捨五入すること。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）平成１８年９月時点において定員（暫定定員を設定している場合は当該暫定定員とする。）と現員（平成１８年９月初日の措置人員数とする。）の乖離が、入所施設にあっては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％、通所施設に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　 あっては、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％未満の福祉型施設については、様式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を使用すること。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161925</xdr:rowOff>
    </xdr:from>
    <xdr:to>
      <xdr:col>5</xdr:col>
      <xdr:colOff>990600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7625" y="3781425"/>
          <a:ext cx="5019675" cy="12763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条件</a:t>
          </a:r>
          <a:r>
            <a:rPr lang="en-US" cap="none" sz="1200" b="0" i="0" u="none" baseline="0">
              <a:solidFill>
                <a:srgbClr val="000000"/>
              </a:solidFill>
            </a:rPr>
            <a:t>】
</a:t>
          </a:r>
          <a:r>
            <a:rPr lang="en-US" cap="none" sz="1200" b="0" i="0" u="none" baseline="0">
              <a:solidFill>
                <a:srgbClr val="000000"/>
              </a:solidFill>
            </a:rPr>
            <a:t>　平成１８年９月時点において、定員（暫定定員を設定していた施設にあっては当該暫定定員とする。）と現員（平成１８年９月初日の措置人員数とする。）が、入所施設にあっては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％、通所施設にあっては</a:t>
          </a:r>
          <a:r>
            <a:rPr lang="en-US" cap="none" sz="1200" b="0" i="0" u="none" baseline="0">
              <a:solidFill>
                <a:srgbClr val="000000"/>
              </a:solidFill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</a:rPr>
            <a:t>％以上の乖離のある施設であること。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7"/>
  <sheetViews>
    <sheetView showGridLines="0" view="pageBreakPreview" zoomScaleNormal="75" zoomScaleSheetLayoutView="100" zoomScalePageLayoutView="0" workbookViewId="0" topLeftCell="A1">
      <selection activeCell="D3" sqref="A3:D4"/>
    </sheetView>
  </sheetViews>
  <sheetFormatPr defaultColWidth="9.00390625" defaultRowHeight="24.75" customHeight="1"/>
  <cols>
    <col min="1" max="1" width="3.625" style="11" customWidth="1"/>
    <col min="2" max="2" width="4.625" style="11" customWidth="1"/>
    <col min="3" max="3" width="18.125" style="11" customWidth="1"/>
    <col min="4" max="35" width="5.625" style="11" customWidth="1"/>
    <col min="36" max="36" width="8.625" style="11" customWidth="1"/>
    <col min="37" max="37" width="9.00390625" style="11" customWidth="1"/>
    <col min="38" max="38" width="11.875" style="11" hidden="1" customWidth="1"/>
    <col min="39" max="16384" width="9.00390625" style="11" customWidth="1"/>
  </cols>
  <sheetData>
    <row r="1" spans="2:37" ht="24.75" customHeight="1">
      <c r="B1" s="102"/>
      <c r="C1" s="102"/>
      <c r="D1" s="102"/>
      <c r="E1" s="102"/>
      <c r="F1" s="102"/>
      <c r="G1" s="102"/>
      <c r="H1" s="102"/>
      <c r="I1" s="102"/>
      <c r="J1" s="60" t="s">
        <v>142</v>
      </c>
      <c r="K1" s="102"/>
      <c r="L1" s="102"/>
      <c r="M1" s="102"/>
      <c r="N1" s="102"/>
      <c r="O1" s="102"/>
      <c r="P1" s="102"/>
      <c r="Q1" s="102"/>
      <c r="R1" s="102"/>
      <c r="T1" s="103" t="s">
        <v>0</v>
      </c>
      <c r="U1" s="1"/>
      <c r="V1" s="104" t="s">
        <v>1</v>
      </c>
      <c r="W1" s="1"/>
      <c r="X1" s="102" t="s">
        <v>2</v>
      </c>
      <c r="Y1" s="102"/>
      <c r="Z1" s="102"/>
      <c r="AA1" s="102"/>
      <c r="AD1" s="105"/>
      <c r="AE1" s="106"/>
      <c r="AF1" s="105"/>
      <c r="AG1" s="105"/>
      <c r="AH1" s="105"/>
      <c r="AI1" s="105"/>
      <c r="AJ1" s="105"/>
      <c r="AK1" s="12"/>
    </row>
    <row r="2" spans="13:36" ht="24.75" customHeight="1" thickBot="1"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AD2" s="105"/>
      <c r="AE2" s="105"/>
      <c r="AF2" s="105"/>
      <c r="AG2" s="105"/>
      <c r="AH2" s="105"/>
      <c r="AI2" s="105"/>
      <c r="AJ2" s="105"/>
    </row>
    <row r="3" spans="17:33" ht="24.75" customHeight="1">
      <c r="Q3" s="12"/>
      <c r="R3" s="12"/>
      <c r="S3" s="12"/>
      <c r="T3" s="107"/>
      <c r="U3" s="65"/>
      <c r="V3" s="65"/>
      <c r="W3" s="65"/>
      <c r="X3" s="169" t="s">
        <v>3</v>
      </c>
      <c r="Y3" s="170"/>
      <c r="Z3" s="171"/>
      <c r="AA3" s="175"/>
      <c r="AB3" s="176"/>
      <c r="AC3" s="176"/>
      <c r="AD3" s="176"/>
      <c r="AE3" s="176"/>
      <c r="AF3" s="176"/>
      <c r="AG3" s="177"/>
    </row>
    <row r="4" spans="17:36" ht="24.75" customHeight="1" thickBot="1">
      <c r="Q4" s="105"/>
      <c r="R4" s="12"/>
      <c r="S4" s="12"/>
      <c r="T4" s="107"/>
      <c r="U4" s="65"/>
      <c r="V4" s="65"/>
      <c r="W4" s="65"/>
      <c r="X4" s="172" t="s">
        <v>46</v>
      </c>
      <c r="Y4" s="173"/>
      <c r="Z4" s="174"/>
      <c r="AA4" s="178"/>
      <c r="AB4" s="179"/>
      <c r="AC4" s="179"/>
      <c r="AD4" s="179"/>
      <c r="AE4" s="179"/>
      <c r="AF4" s="179"/>
      <c r="AG4" s="180"/>
      <c r="AH4" s="199"/>
      <c r="AI4" s="200"/>
      <c r="AJ4" s="34"/>
    </row>
    <row r="5" spans="21:38" ht="24.75" customHeight="1">
      <c r="U5" s="109"/>
      <c r="V5" s="109"/>
      <c r="W5" s="66"/>
      <c r="X5" s="183" t="s">
        <v>50</v>
      </c>
      <c r="Y5" s="182"/>
      <c r="Z5" s="178" t="s">
        <v>51</v>
      </c>
      <c r="AA5" s="186"/>
      <c r="AB5" s="189" t="s">
        <v>48</v>
      </c>
      <c r="AC5" s="190"/>
      <c r="AD5" s="21" t="str">
        <f>IF($Z$5="入所","○","")</f>
        <v>○</v>
      </c>
      <c r="AE5" s="181" t="s">
        <v>49</v>
      </c>
      <c r="AF5" s="182"/>
      <c r="AG5" s="110">
        <f>IF($Z$5="通所","○","")</f>
      </c>
      <c r="AH5" s="203" t="s">
        <v>53</v>
      </c>
      <c r="AI5" s="204"/>
      <c r="AJ5" s="35">
        <v>30</v>
      </c>
      <c r="AL5" s="11" t="s">
        <v>51</v>
      </c>
    </row>
    <row r="6" spans="21:38" ht="24.75" customHeight="1" thickBot="1">
      <c r="U6" s="109"/>
      <c r="V6" s="109"/>
      <c r="W6" s="66"/>
      <c r="X6" s="187" t="s">
        <v>47</v>
      </c>
      <c r="Y6" s="188"/>
      <c r="Z6" s="191" t="s">
        <v>125</v>
      </c>
      <c r="AA6" s="192"/>
      <c r="AB6" s="111" t="s">
        <v>56</v>
      </c>
      <c r="AC6" s="112"/>
      <c r="AD6" s="112"/>
      <c r="AE6" s="113" t="s">
        <v>69</v>
      </c>
      <c r="AF6" s="184">
        <v>10</v>
      </c>
      <c r="AG6" s="185"/>
      <c r="AH6" s="201" t="s">
        <v>68</v>
      </c>
      <c r="AI6" s="202"/>
      <c r="AJ6" s="36">
        <v>30</v>
      </c>
      <c r="AL6" s="11" t="s">
        <v>52</v>
      </c>
    </row>
    <row r="7" spans="1:35" ht="24.75" customHeight="1" thickBot="1">
      <c r="A7" s="105"/>
      <c r="B7" s="105"/>
      <c r="C7" s="105" t="s">
        <v>4</v>
      </c>
      <c r="D7" s="114" t="s">
        <v>66</v>
      </c>
      <c r="E7" s="115">
        <f aca="true" t="shared" si="0" ref="E7:AI7">IF(AND(E10="",E11&gt;0),"注！","")</f>
      </c>
      <c r="F7" s="115">
        <f t="shared" si="0"/>
      </c>
      <c r="G7" s="115">
        <f t="shared" si="0"/>
      </c>
      <c r="H7" s="115">
        <f t="shared" si="0"/>
      </c>
      <c r="I7" s="115">
        <f t="shared" si="0"/>
      </c>
      <c r="J7" s="115">
        <f t="shared" si="0"/>
      </c>
      <c r="K7" s="115">
        <f t="shared" si="0"/>
      </c>
      <c r="L7" s="115">
        <f t="shared" si="0"/>
      </c>
      <c r="M7" s="115">
        <f t="shared" si="0"/>
      </c>
      <c r="N7" s="115">
        <f t="shared" si="0"/>
      </c>
      <c r="O7" s="115">
        <f t="shared" si="0"/>
      </c>
      <c r="P7" s="115">
        <f t="shared" si="0"/>
      </c>
      <c r="Q7" s="115">
        <f t="shared" si="0"/>
      </c>
      <c r="R7" s="115">
        <f t="shared" si="0"/>
      </c>
      <c r="S7" s="115">
        <f t="shared" si="0"/>
      </c>
      <c r="T7" s="115">
        <f t="shared" si="0"/>
      </c>
      <c r="U7" s="115">
        <f t="shared" si="0"/>
      </c>
      <c r="V7" s="115">
        <f t="shared" si="0"/>
      </c>
      <c r="W7" s="115">
        <f t="shared" si="0"/>
      </c>
      <c r="X7" s="115">
        <f t="shared" si="0"/>
      </c>
      <c r="Y7" s="115">
        <f t="shared" si="0"/>
      </c>
      <c r="Z7" s="115">
        <f t="shared" si="0"/>
      </c>
      <c r="AA7" s="115">
        <f t="shared" si="0"/>
      </c>
      <c r="AB7" s="115">
        <f t="shared" si="0"/>
      </c>
      <c r="AC7" s="115">
        <f t="shared" si="0"/>
      </c>
      <c r="AD7" s="115">
        <f t="shared" si="0"/>
      </c>
      <c r="AE7" s="115">
        <f t="shared" si="0"/>
      </c>
      <c r="AF7" s="115">
        <f t="shared" si="0"/>
      </c>
      <c r="AG7" s="115">
        <f t="shared" si="0"/>
      </c>
      <c r="AH7" s="115">
        <f t="shared" si="0"/>
      </c>
      <c r="AI7" s="115">
        <f t="shared" si="0"/>
      </c>
    </row>
    <row r="8" spans="1:38" ht="24.75" customHeight="1">
      <c r="A8" s="193" t="s">
        <v>5</v>
      </c>
      <c r="B8" s="194"/>
      <c r="C8" s="194"/>
      <c r="D8" s="116"/>
      <c r="E8" s="117" t="s">
        <v>6</v>
      </c>
      <c r="F8" s="117" t="s">
        <v>7</v>
      </c>
      <c r="G8" s="117" t="s">
        <v>8</v>
      </c>
      <c r="H8" s="117" t="s">
        <v>9</v>
      </c>
      <c r="I8" s="117" t="s">
        <v>10</v>
      </c>
      <c r="J8" s="117" t="s">
        <v>11</v>
      </c>
      <c r="K8" s="117" t="s">
        <v>12</v>
      </c>
      <c r="L8" s="117" t="s">
        <v>13</v>
      </c>
      <c r="M8" s="117" t="s">
        <v>14</v>
      </c>
      <c r="N8" s="117" t="s">
        <v>15</v>
      </c>
      <c r="O8" s="117" t="s">
        <v>16</v>
      </c>
      <c r="P8" s="117" t="s">
        <v>17</v>
      </c>
      <c r="Q8" s="117" t="s">
        <v>18</v>
      </c>
      <c r="R8" s="117" t="s">
        <v>19</v>
      </c>
      <c r="S8" s="117" t="s">
        <v>20</v>
      </c>
      <c r="T8" s="117" t="s">
        <v>21</v>
      </c>
      <c r="U8" s="117" t="s">
        <v>22</v>
      </c>
      <c r="V8" s="117" t="s">
        <v>23</v>
      </c>
      <c r="W8" s="117" t="s">
        <v>24</v>
      </c>
      <c r="X8" s="117" t="s">
        <v>25</v>
      </c>
      <c r="Y8" s="117" t="s">
        <v>26</v>
      </c>
      <c r="Z8" s="117" t="s">
        <v>27</v>
      </c>
      <c r="AA8" s="117" t="s">
        <v>28</v>
      </c>
      <c r="AB8" s="117" t="s">
        <v>29</v>
      </c>
      <c r="AC8" s="117" t="s">
        <v>30</v>
      </c>
      <c r="AD8" s="117" t="s">
        <v>31</v>
      </c>
      <c r="AE8" s="117" t="s">
        <v>32</v>
      </c>
      <c r="AF8" s="117" t="s">
        <v>33</v>
      </c>
      <c r="AG8" s="117" t="s">
        <v>34</v>
      </c>
      <c r="AH8" s="117" t="s">
        <v>35</v>
      </c>
      <c r="AI8" s="117" t="s">
        <v>36</v>
      </c>
      <c r="AJ8" s="197" t="s">
        <v>43</v>
      </c>
      <c r="AL8" s="11" t="s">
        <v>125</v>
      </c>
    </row>
    <row r="9" spans="1:38" ht="24.75" customHeight="1" thickBot="1">
      <c r="A9" s="195"/>
      <c r="B9" s="196"/>
      <c r="C9" s="196"/>
      <c r="D9" s="118" t="s">
        <v>37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198"/>
      <c r="AL9" s="11" t="s">
        <v>126</v>
      </c>
    </row>
    <row r="10" spans="1:38" ht="24.75" customHeight="1">
      <c r="A10" s="119" t="s">
        <v>45</v>
      </c>
      <c r="B10" s="120"/>
      <c r="C10" s="120"/>
      <c r="D10" s="121"/>
      <c r="E10" s="37" t="s">
        <v>102</v>
      </c>
      <c r="F10" s="37" t="s">
        <v>102</v>
      </c>
      <c r="G10" s="37" t="s">
        <v>102</v>
      </c>
      <c r="H10" s="37" t="s">
        <v>102</v>
      </c>
      <c r="I10" s="37" t="s">
        <v>102</v>
      </c>
      <c r="J10" s="37" t="s">
        <v>102</v>
      </c>
      <c r="K10" s="37" t="s">
        <v>102</v>
      </c>
      <c r="L10" s="37" t="s">
        <v>102</v>
      </c>
      <c r="M10" s="37" t="s">
        <v>102</v>
      </c>
      <c r="N10" s="37" t="s">
        <v>102</v>
      </c>
      <c r="O10" s="37" t="s">
        <v>102</v>
      </c>
      <c r="P10" s="37" t="s">
        <v>102</v>
      </c>
      <c r="Q10" s="37" t="s">
        <v>102</v>
      </c>
      <c r="R10" s="37" t="s">
        <v>102</v>
      </c>
      <c r="S10" s="37" t="s">
        <v>102</v>
      </c>
      <c r="T10" s="37" t="s">
        <v>102</v>
      </c>
      <c r="U10" s="37" t="s">
        <v>102</v>
      </c>
      <c r="V10" s="37" t="s">
        <v>102</v>
      </c>
      <c r="W10" s="37" t="s">
        <v>102</v>
      </c>
      <c r="X10" s="37" t="s">
        <v>102</v>
      </c>
      <c r="Y10" s="37" t="s">
        <v>102</v>
      </c>
      <c r="Z10" s="37" t="s">
        <v>102</v>
      </c>
      <c r="AA10" s="37" t="s">
        <v>102</v>
      </c>
      <c r="AB10" s="37" t="s">
        <v>102</v>
      </c>
      <c r="AC10" s="37" t="s">
        <v>102</v>
      </c>
      <c r="AD10" s="37" t="s">
        <v>102</v>
      </c>
      <c r="AE10" s="37" t="s">
        <v>102</v>
      </c>
      <c r="AF10" s="37" t="s">
        <v>102</v>
      </c>
      <c r="AG10" s="37" t="s">
        <v>102</v>
      </c>
      <c r="AH10" s="37" t="s">
        <v>102</v>
      </c>
      <c r="AI10" s="37" t="s">
        <v>102</v>
      </c>
      <c r="AJ10" s="122">
        <f>COUNTIF(E10:AI10,"○")</f>
        <v>31</v>
      </c>
      <c r="AL10" s="11" t="s">
        <v>127</v>
      </c>
    </row>
    <row r="11" spans="1:38" ht="24.75" customHeight="1">
      <c r="A11" s="123" t="s">
        <v>38</v>
      </c>
      <c r="B11" s="124"/>
      <c r="C11" s="124"/>
      <c r="D11" s="125" t="s">
        <v>71</v>
      </c>
      <c r="E11" s="38">
        <v>16</v>
      </c>
      <c r="F11" s="38">
        <v>16</v>
      </c>
      <c r="G11" s="38">
        <v>16</v>
      </c>
      <c r="H11" s="38">
        <v>16</v>
      </c>
      <c r="I11" s="38">
        <v>16</v>
      </c>
      <c r="J11" s="38">
        <v>16</v>
      </c>
      <c r="K11" s="38">
        <v>16</v>
      </c>
      <c r="L11" s="38">
        <v>16</v>
      </c>
      <c r="M11" s="38">
        <v>16</v>
      </c>
      <c r="N11" s="38">
        <v>16</v>
      </c>
      <c r="O11" s="38">
        <v>16</v>
      </c>
      <c r="P11" s="38">
        <v>16</v>
      </c>
      <c r="Q11" s="38">
        <v>16</v>
      </c>
      <c r="R11" s="38">
        <v>16</v>
      </c>
      <c r="S11" s="38">
        <v>16</v>
      </c>
      <c r="T11" s="38">
        <v>16</v>
      </c>
      <c r="U11" s="38">
        <v>16</v>
      </c>
      <c r="V11" s="38">
        <v>16</v>
      </c>
      <c r="W11" s="38">
        <v>16</v>
      </c>
      <c r="X11" s="38">
        <v>16</v>
      </c>
      <c r="Y11" s="38">
        <v>16</v>
      </c>
      <c r="Z11" s="38">
        <v>16</v>
      </c>
      <c r="AA11" s="38">
        <v>16</v>
      </c>
      <c r="AB11" s="38">
        <v>16</v>
      </c>
      <c r="AC11" s="38">
        <v>16</v>
      </c>
      <c r="AD11" s="38">
        <v>16</v>
      </c>
      <c r="AE11" s="38">
        <v>16</v>
      </c>
      <c r="AF11" s="38">
        <v>16</v>
      </c>
      <c r="AG11" s="38">
        <v>16</v>
      </c>
      <c r="AH11" s="38">
        <v>16</v>
      </c>
      <c r="AI11" s="38">
        <v>16</v>
      </c>
      <c r="AJ11" s="126">
        <f aca="true" t="shared" si="1" ref="AJ11:AJ17">SUM(E11:AI11)</f>
        <v>496</v>
      </c>
      <c r="AL11" s="11" t="s">
        <v>128</v>
      </c>
    </row>
    <row r="12" spans="1:38" ht="24.75" customHeight="1">
      <c r="A12" s="127"/>
      <c r="B12" s="211" t="s">
        <v>39</v>
      </c>
      <c r="C12" s="128" t="s">
        <v>92</v>
      </c>
      <c r="D12" s="12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130">
        <f t="shared" si="1"/>
        <v>0</v>
      </c>
      <c r="AL12" s="11" t="s">
        <v>129</v>
      </c>
    </row>
    <row r="13" spans="1:38" ht="24.75" customHeight="1">
      <c r="A13" s="127"/>
      <c r="B13" s="212"/>
      <c r="C13" s="131" t="s">
        <v>44</v>
      </c>
      <c r="D13" s="132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33">
        <f t="shared" si="1"/>
        <v>0</v>
      </c>
      <c r="AL13" s="11" t="s">
        <v>130</v>
      </c>
    </row>
    <row r="14" spans="1:38" ht="24.75" customHeight="1">
      <c r="A14" s="127"/>
      <c r="B14" s="212"/>
      <c r="C14" s="134"/>
      <c r="D14" s="13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33">
        <f t="shared" si="1"/>
        <v>0</v>
      </c>
      <c r="AL14" s="11" t="s">
        <v>131</v>
      </c>
    </row>
    <row r="15" spans="1:38" ht="24.75" customHeight="1">
      <c r="A15" s="127"/>
      <c r="B15" s="212"/>
      <c r="C15" s="135"/>
      <c r="D15" s="136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137">
        <f t="shared" si="1"/>
        <v>0</v>
      </c>
      <c r="AL15" s="11" t="s">
        <v>132</v>
      </c>
    </row>
    <row r="16" spans="1:38" ht="24.75" customHeight="1">
      <c r="A16" s="119"/>
      <c r="B16" s="213"/>
      <c r="C16" s="138" t="s">
        <v>40</v>
      </c>
      <c r="D16" s="108" t="s">
        <v>75</v>
      </c>
      <c r="E16" s="139">
        <f aca="true" t="shared" si="2" ref="E16:AI16">SUM(E12:E15)</f>
        <v>0</v>
      </c>
      <c r="F16" s="139">
        <f t="shared" si="2"/>
        <v>0</v>
      </c>
      <c r="G16" s="139">
        <f t="shared" si="2"/>
        <v>0</v>
      </c>
      <c r="H16" s="139">
        <f t="shared" si="2"/>
        <v>0</v>
      </c>
      <c r="I16" s="139">
        <f t="shared" si="2"/>
        <v>0</v>
      </c>
      <c r="J16" s="139">
        <f t="shared" si="2"/>
        <v>0</v>
      </c>
      <c r="K16" s="139">
        <f t="shared" si="2"/>
        <v>0</v>
      </c>
      <c r="L16" s="139">
        <f t="shared" si="2"/>
        <v>0</v>
      </c>
      <c r="M16" s="139">
        <f t="shared" si="2"/>
        <v>0</v>
      </c>
      <c r="N16" s="139">
        <f t="shared" si="2"/>
        <v>0</v>
      </c>
      <c r="O16" s="139">
        <f t="shared" si="2"/>
        <v>0</v>
      </c>
      <c r="P16" s="139">
        <f t="shared" si="2"/>
        <v>0</v>
      </c>
      <c r="Q16" s="139">
        <f t="shared" si="2"/>
        <v>0</v>
      </c>
      <c r="R16" s="139">
        <f t="shared" si="2"/>
        <v>0</v>
      </c>
      <c r="S16" s="139">
        <f t="shared" si="2"/>
        <v>0</v>
      </c>
      <c r="T16" s="139">
        <f t="shared" si="2"/>
        <v>0</v>
      </c>
      <c r="U16" s="139">
        <f t="shared" si="2"/>
        <v>0</v>
      </c>
      <c r="V16" s="139">
        <f t="shared" si="2"/>
        <v>0</v>
      </c>
      <c r="W16" s="139">
        <f t="shared" si="2"/>
        <v>0</v>
      </c>
      <c r="X16" s="139">
        <f t="shared" si="2"/>
        <v>0</v>
      </c>
      <c r="Y16" s="139">
        <f t="shared" si="2"/>
        <v>0</v>
      </c>
      <c r="Z16" s="139">
        <f t="shared" si="2"/>
        <v>0</v>
      </c>
      <c r="AA16" s="139">
        <f t="shared" si="2"/>
        <v>0</v>
      </c>
      <c r="AB16" s="139">
        <f t="shared" si="2"/>
        <v>0</v>
      </c>
      <c r="AC16" s="139">
        <f t="shared" si="2"/>
        <v>0</v>
      </c>
      <c r="AD16" s="139">
        <f t="shared" si="2"/>
        <v>0</v>
      </c>
      <c r="AE16" s="139">
        <f t="shared" si="2"/>
        <v>0</v>
      </c>
      <c r="AF16" s="139">
        <f t="shared" si="2"/>
        <v>0</v>
      </c>
      <c r="AG16" s="139">
        <f t="shared" si="2"/>
        <v>0</v>
      </c>
      <c r="AH16" s="139">
        <f t="shared" si="2"/>
        <v>0</v>
      </c>
      <c r="AI16" s="139">
        <f t="shared" si="2"/>
        <v>0</v>
      </c>
      <c r="AJ16" s="140">
        <f t="shared" si="1"/>
        <v>0</v>
      </c>
      <c r="AL16" s="11" t="s">
        <v>133</v>
      </c>
    </row>
    <row r="17" spans="1:38" ht="24.75" customHeight="1" thickBot="1">
      <c r="A17" s="141" t="s">
        <v>70</v>
      </c>
      <c r="B17" s="142"/>
      <c r="C17" s="142"/>
      <c r="D17" s="143" t="s">
        <v>72</v>
      </c>
      <c r="E17" s="144">
        <f aca="true" t="shared" si="3" ref="E17:AI17">E11-E16</f>
        <v>16</v>
      </c>
      <c r="F17" s="144">
        <f t="shared" si="3"/>
        <v>16</v>
      </c>
      <c r="G17" s="144">
        <f t="shared" si="3"/>
        <v>16</v>
      </c>
      <c r="H17" s="144">
        <f t="shared" si="3"/>
        <v>16</v>
      </c>
      <c r="I17" s="144">
        <f t="shared" si="3"/>
        <v>16</v>
      </c>
      <c r="J17" s="144">
        <f t="shared" si="3"/>
        <v>16</v>
      </c>
      <c r="K17" s="144">
        <f t="shared" si="3"/>
        <v>16</v>
      </c>
      <c r="L17" s="144">
        <f t="shared" si="3"/>
        <v>16</v>
      </c>
      <c r="M17" s="144">
        <f t="shared" si="3"/>
        <v>16</v>
      </c>
      <c r="N17" s="144">
        <f t="shared" si="3"/>
        <v>16</v>
      </c>
      <c r="O17" s="144">
        <f t="shared" si="3"/>
        <v>16</v>
      </c>
      <c r="P17" s="144">
        <f t="shared" si="3"/>
        <v>16</v>
      </c>
      <c r="Q17" s="144">
        <f t="shared" si="3"/>
        <v>16</v>
      </c>
      <c r="R17" s="144">
        <f t="shared" si="3"/>
        <v>16</v>
      </c>
      <c r="S17" s="144">
        <f t="shared" si="3"/>
        <v>16</v>
      </c>
      <c r="T17" s="144">
        <f t="shared" si="3"/>
        <v>16</v>
      </c>
      <c r="U17" s="144">
        <f t="shared" si="3"/>
        <v>16</v>
      </c>
      <c r="V17" s="144">
        <f t="shared" si="3"/>
        <v>16</v>
      </c>
      <c r="W17" s="144">
        <f t="shared" si="3"/>
        <v>16</v>
      </c>
      <c r="X17" s="144">
        <f t="shared" si="3"/>
        <v>16</v>
      </c>
      <c r="Y17" s="144">
        <f t="shared" si="3"/>
        <v>16</v>
      </c>
      <c r="Z17" s="145">
        <f t="shared" si="3"/>
        <v>16</v>
      </c>
      <c r="AA17" s="145">
        <f t="shared" si="3"/>
        <v>16</v>
      </c>
      <c r="AB17" s="145">
        <f t="shared" si="3"/>
        <v>16</v>
      </c>
      <c r="AC17" s="145">
        <f t="shared" si="3"/>
        <v>16</v>
      </c>
      <c r="AD17" s="145">
        <f t="shared" si="3"/>
        <v>16</v>
      </c>
      <c r="AE17" s="145">
        <f t="shared" si="3"/>
        <v>16</v>
      </c>
      <c r="AF17" s="145">
        <f t="shared" si="3"/>
        <v>16</v>
      </c>
      <c r="AG17" s="145">
        <f t="shared" si="3"/>
        <v>16</v>
      </c>
      <c r="AH17" s="145">
        <f t="shared" si="3"/>
        <v>16</v>
      </c>
      <c r="AI17" s="145">
        <f t="shared" si="3"/>
        <v>16</v>
      </c>
      <c r="AJ17" s="146">
        <f t="shared" si="1"/>
        <v>496</v>
      </c>
      <c r="AL17" s="11" t="s">
        <v>134</v>
      </c>
    </row>
    <row r="18" spans="26:38" ht="24.75" customHeight="1" thickBot="1">
      <c r="Z18" s="147"/>
      <c r="AA18" s="214" t="s">
        <v>64</v>
      </c>
      <c r="AB18" s="215"/>
      <c r="AC18" s="215"/>
      <c r="AD18" s="215"/>
      <c r="AE18" s="215"/>
      <c r="AF18" s="215"/>
      <c r="AG18" s="215"/>
      <c r="AH18" s="215"/>
      <c r="AI18" s="148" t="s">
        <v>103</v>
      </c>
      <c r="AJ18" s="149">
        <f>IF(AD5="○",ROUNDDOWN(AJ5*30.4*90/100,0),IF(AG5="○",ROUNDDOWN(AJ5*22*90/100,0),"E"))</f>
        <v>820</v>
      </c>
      <c r="AL18" s="11" t="s">
        <v>135</v>
      </c>
    </row>
    <row r="19" ht="24.75" customHeight="1">
      <c r="AL19" s="11" t="s">
        <v>136</v>
      </c>
    </row>
    <row r="20" spans="1:27" ht="24.75" customHeight="1" thickBo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50" t="s">
        <v>93</v>
      </c>
    </row>
    <row r="21" spans="1:37" ht="24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216" t="s">
        <v>41</v>
      </c>
      <c r="AB21" s="217"/>
      <c r="AC21" s="217"/>
      <c r="AD21" s="217"/>
      <c r="AE21" s="217"/>
      <c r="AF21" s="217"/>
      <c r="AG21" s="217"/>
      <c r="AH21" s="218"/>
      <c r="AI21" s="151" t="s">
        <v>104</v>
      </c>
      <c r="AJ21" s="152">
        <f>AJ17</f>
        <v>496</v>
      </c>
      <c r="AK21" s="12"/>
    </row>
    <row r="22" spans="1:36" ht="24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205" t="s">
        <v>65</v>
      </c>
      <c r="AB22" s="206"/>
      <c r="AC22" s="206"/>
      <c r="AD22" s="206"/>
      <c r="AE22" s="206"/>
      <c r="AF22" s="206"/>
      <c r="AG22" s="206"/>
      <c r="AH22" s="207"/>
      <c r="AI22" s="153" t="s">
        <v>103</v>
      </c>
      <c r="AJ22" s="154">
        <f>AJ18</f>
        <v>820</v>
      </c>
    </row>
    <row r="23" spans="1:36" ht="24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205" t="s">
        <v>137</v>
      </c>
      <c r="AB23" s="206"/>
      <c r="AC23" s="206"/>
      <c r="AD23" s="206"/>
      <c r="AE23" s="206"/>
      <c r="AF23" s="206"/>
      <c r="AG23" s="206"/>
      <c r="AH23" s="207"/>
      <c r="AI23" s="155" t="s">
        <v>105</v>
      </c>
      <c r="AJ23" s="23">
        <v>700</v>
      </c>
    </row>
    <row r="24" spans="1:36" ht="24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205" t="s">
        <v>138</v>
      </c>
      <c r="AB24" s="206"/>
      <c r="AC24" s="206"/>
      <c r="AD24" s="206"/>
      <c r="AE24" s="206"/>
      <c r="AF24" s="206"/>
      <c r="AG24" s="206"/>
      <c r="AH24" s="207"/>
      <c r="AI24" s="155" t="s">
        <v>106</v>
      </c>
      <c r="AJ24" s="23">
        <v>800</v>
      </c>
    </row>
    <row r="25" spans="1:37" ht="24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208" t="s">
        <v>139</v>
      </c>
      <c r="AB25" s="209"/>
      <c r="AC25" s="209"/>
      <c r="AD25" s="209"/>
      <c r="AE25" s="209"/>
      <c r="AF25" s="209"/>
      <c r="AG25" s="209"/>
      <c r="AH25" s="210"/>
      <c r="AI25" s="156" t="s">
        <v>107</v>
      </c>
      <c r="AJ25" s="157">
        <f>ROUND((AJ22*AJ23-AJ21*AJ24)/AJ21,0)</f>
        <v>357</v>
      </c>
      <c r="AK25" s="19"/>
    </row>
    <row r="26" spans="1:37" ht="24.75" customHeight="1" thickBo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64" t="s">
        <v>140</v>
      </c>
      <c r="AB26" s="165"/>
      <c r="AC26" s="165"/>
      <c r="AD26" s="165"/>
      <c r="AE26" s="165"/>
      <c r="AF26" s="165"/>
      <c r="AG26" s="165"/>
      <c r="AH26" s="166"/>
      <c r="AI26" s="158" t="s">
        <v>108</v>
      </c>
      <c r="AJ26" s="159">
        <f>ROUND(AJ25*90/100,0)</f>
        <v>321</v>
      </c>
      <c r="AK26" s="30"/>
    </row>
    <row r="27" spans="1:37" ht="24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24" t="s">
        <v>110</v>
      </c>
      <c r="AB27" s="24"/>
      <c r="AC27" s="24"/>
      <c r="AD27" s="24"/>
      <c r="AE27" s="24"/>
      <c r="AF27" s="24"/>
      <c r="AG27" s="24"/>
      <c r="AH27" s="24"/>
      <c r="AI27" s="107"/>
      <c r="AJ27" s="160"/>
      <c r="AK27" s="161"/>
    </row>
    <row r="28" spans="1:36" ht="24.7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62" t="s">
        <v>111</v>
      </c>
      <c r="AB28" s="66"/>
      <c r="AC28" s="66"/>
      <c r="AD28" s="66"/>
      <c r="AE28" s="66"/>
      <c r="AF28" s="66"/>
      <c r="AG28" s="66"/>
      <c r="AH28" s="66"/>
      <c r="AI28" s="66"/>
      <c r="AJ28" s="66"/>
    </row>
    <row r="29" spans="1:36" ht="24.75" customHeight="1" thickBo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50" t="s">
        <v>94</v>
      </c>
      <c r="AJ29" s="109" t="s">
        <v>42</v>
      </c>
    </row>
    <row r="30" spans="1:36" ht="24.75" customHeight="1" thickBo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67" t="s">
        <v>112</v>
      </c>
      <c r="AB30" s="168"/>
      <c r="AC30" s="168"/>
      <c r="AD30" s="168"/>
      <c r="AE30" s="168"/>
      <c r="AF30" s="168"/>
      <c r="AG30" s="168"/>
      <c r="AH30" s="168"/>
      <c r="AI30" s="148" t="s">
        <v>109</v>
      </c>
      <c r="AJ30" s="149">
        <f>ROUNDDOWN((AJ26)*AF6,0)</f>
        <v>3210</v>
      </c>
    </row>
    <row r="31" spans="1:25" ht="26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9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19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9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ht="19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ht="19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ht="19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ht="19.5" customHeight="1"/>
    <row r="39" ht="12.75" customHeight="1"/>
  </sheetData>
  <sheetProtection selectLockedCells="1"/>
  <mergeCells count="25">
    <mergeCell ref="AA23:AH23"/>
    <mergeCell ref="AA24:AH24"/>
    <mergeCell ref="AA25:AH25"/>
    <mergeCell ref="B12:B16"/>
    <mergeCell ref="AA18:AH18"/>
    <mergeCell ref="AA21:AH21"/>
    <mergeCell ref="AA22:AH22"/>
    <mergeCell ref="X6:Y6"/>
    <mergeCell ref="AB5:AC5"/>
    <mergeCell ref="Z6:AA6"/>
    <mergeCell ref="A8:C9"/>
    <mergeCell ref="AJ8:AJ9"/>
    <mergeCell ref="AH4:AI4"/>
    <mergeCell ref="AH6:AI6"/>
    <mergeCell ref="AH5:AI5"/>
    <mergeCell ref="AA26:AH26"/>
    <mergeCell ref="AA30:AH30"/>
    <mergeCell ref="X3:Z3"/>
    <mergeCell ref="X4:Z4"/>
    <mergeCell ref="AA3:AG3"/>
    <mergeCell ref="AA4:AG4"/>
    <mergeCell ref="AE5:AF5"/>
    <mergeCell ref="X5:Y5"/>
    <mergeCell ref="AF6:AG6"/>
    <mergeCell ref="Z5:AA5"/>
  </mergeCells>
  <dataValidations count="7">
    <dataValidation allowBlank="1" showInputMessage="1" showErrorMessage="1" imeMode="off" sqref="AA3:AF3"/>
    <dataValidation type="whole" allowBlank="1" showInputMessage="1" showErrorMessage="1" sqref="U1">
      <formula1>18</formula1>
      <formula2>21</formula2>
    </dataValidation>
    <dataValidation type="whole" allowBlank="1" showInputMessage="1" showErrorMessage="1" sqref="W1">
      <formula1>1</formula1>
      <formula2>12</formula2>
    </dataValidation>
    <dataValidation operator="notEqual" allowBlank="1" showInputMessage="1" showErrorMessage="1" sqref="AD5"/>
    <dataValidation type="list" allowBlank="1" showInputMessage="1" showErrorMessage="1" sqref="Z5:AA5">
      <formula1>$AL$5:$AL$6</formula1>
    </dataValidation>
    <dataValidation type="whole" operator="greaterThanOrEqual" allowBlank="1" showInputMessage="1" showErrorMessage="1" sqref="AJ4:AJ6 E11:AI15">
      <formula1>0</formula1>
    </dataValidation>
    <dataValidation type="list" allowBlank="1" showInputMessage="1" showErrorMessage="1" sqref="Z6:AA6">
      <formula1>$AL$8:$AL$19</formula1>
    </dataValidation>
  </dataValidations>
  <printOptions horizontalCentered="1"/>
  <pageMargins left="0.3937007874015748" right="0.3937007874015748" top="0.3937007874015748" bottom="0.35433070866141736" header="0.4330708661417323" footer="0.2362204724409449"/>
  <pageSetup horizontalDpi="600" verticalDpi="600" orientation="landscape" paperSize="9" scale="65" r:id="rId2"/>
  <headerFooter alignWithMargins="0">
    <oddHeader>&amp;R（様式A）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K37"/>
  <sheetViews>
    <sheetView showGridLines="0" view="pageBreakPreview" zoomScaleNormal="75" zoomScaleSheetLayoutView="100" zoomScalePageLayoutView="0" workbookViewId="0" topLeftCell="A1">
      <selection activeCell="H5" sqref="A4:H5"/>
    </sheetView>
  </sheetViews>
  <sheetFormatPr defaultColWidth="9.00390625" defaultRowHeight="24.75" customHeight="1"/>
  <cols>
    <col min="1" max="1" width="3.625" style="56" customWidth="1"/>
    <col min="2" max="2" width="4.625" style="56" customWidth="1"/>
    <col min="3" max="3" width="18.125" style="56" customWidth="1"/>
    <col min="4" max="35" width="5.625" style="56" customWidth="1"/>
    <col min="36" max="36" width="8.625" style="56" customWidth="1"/>
    <col min="37" max="37" width="9.00390625" style="66" customWidth="1"/>
    <col min="38" max="38" width="40.50390625" style="56" customWidth="1"/>
    <col min="39" max="16384" width="9.00390625" style="56" customWidth="1"/>
  </cols>
  <sheetData>
    <row r="1" spans="1:37" ht="24.75" customHeight="1">
      <c r="A1" s="15"/>
      <c r="B1" s="60"/>
      <c r="C1" s="60"/>
      <c r="D1" s="60"/>
      <c r="E1" s="60"/>
      <c r="F1" s="60"/>
      <c r="G1" s="60"/>
      <c r="H1" s="60"/>
      <c r="I1" s="60"/>
      <c r="J1" s="60" t="s">
        <v>142</v>
      </c>
      <c r="K1" s="60"/>
      <c r="L1" s="60"/>
      <c r="M1" s="60"/>
      <c r="N1" s="60"/>
      <c r="O1" s="60"/>
      <c r="P1" s="60"/>
      <c r="Q1" s="60"/>
      <c r="R1" s="60"/>
      <c r="S1" s="15"/>
      <c r="T1" s="61" t="s">
        <v>0</v>
      </c>
      <c r="U1" s="6"/>
      <c r="V1" s="62" t="s">
        <v>1</v>
      </c>
      <c r="W1" s="6"/>
      <c r="X1" s="60" t="s">
        <v>2</v>
      </c>
      <c r="Y1" s="60"/>
      <c r="Z1" s="60"/>
      <c r="AA1" s="60"/>
      <c r="AB1" s="15"/>
      <c r="AC1" s="15"/>
      <c r="AD1" s="63"/>
      <c r="AE1" s="64"/>
      <c r="AF1" s="63"/>
      <c r="AG1" s="63"/>
      <c r="AH1" s="63"/>
      <c r="AI1" s="63"/>
      <c r="AJ1" s="63"/>
      <c r="AK1" s="65"/>
    </row>
    <row r="2" spans="1:36" ht="24.75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15"/>
      <c r="Y2" s="15"/>
      <c r="Z2" s="15"/>
      <c r="AA2" s="15"/>
      <c r="AB2" s="15"/>
      <c r="AC2" s="15"/>
      <c r="AD2" s="63"/>
      <c r="AE2" s="63"/>
      <c r="AF2" s="63"/>
      <c r="AG2" s="63"/>
      <c r="AH2" s="63"/>
      <c r="AI2" s="63"/>
      <c r="AJ2" s="63"/>
    </row>
    <row r="3" spans="1:33" ht="24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4"/>
      <c r="R3" s="14"/>
      <c r="S3" s="14"/>
      <c r="T3" s="13"/>
      <c r="U3" s="14"/>
      <c r="V3" s="14"/>
      <c r="W3" s="14"/>
      <c r="X3" s="250" t="s">
        <v>3</v>
      </c>
      <c r="Y3" s="251"/>
      <c r="Z3" s="252"/>
      <c r="AA3" s="256"/>
      <c r="AB3" s="257"/>
      <c r="AC3" s="257"/>
      <c r="AD3" s="257"/>
      <c r="AE3" s="257"/>
      <c r="AF3" s="257"/>
      <c r="AG3" s="258"/>
    </row>
    <row r="4" spans="1:36" ht="24.7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63"/>
      <c r="R4" s="14"/>
      <c r="S4" s="14"/>
      <c r="T4" s="13"/>
      <c r="U4" s="14"/>
      <c r="V4" s="14"/>
      <c r="W4" s="14"/>
      <c r="X4" s="253" t="s">
        <v>46</v>
      </c>
      <c r="Y4" s="254"/>
      <c r="Z4" s="255"/>
      <c r="AA4" s="259"/>
      <c r="AB4" s="260"/>
      <c r="AC4" s="260"/>
      <c r="AD4" s="260"/>
      <c r="AE4" s="260"/>
      <c r="AF4" s="260"/>
      <c r="AG4" s="261"/>
      <c r="AH4" s="236"/>
      <c r="AI4" s="237"/>
      <c r="AJ4" s="34"/>
    </row>
    <row r="5" spans="1:36" ht="24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68"/>
      <c r="V5" s="68"/>
      <c r="W5" s="15"/>
      <c r="X5" s="263" t="s">
        <v>50</v>
      </c>
      <c r="Y5" s="244"/>
      <c r="Z5" s="266"/>
      <c r="AA5" s="267"/>
      <c r="AB5" s="244" t="s">
        <v>48</v>
      </c>
      <c r="AC5" s="245"/>
      <c r="AD5" s="21">
        <f>IF($Z$5="入所","○","")</f>
      </c>
      <c r="AE5" s="262" t="s">
        <v>49</v>
      </c>
      <c r="AF5" s="244"/>
      <c r="AG5" s="26">
        <f>IF($Z$5="通所","○","")</f>
      </c>
      <c r="AH5" s="240" t="s">
        <v>53</v>
      </c>
      <c r="AI5" s="241"/>
      <c r="AJ5" s="52"/>
    </row>
    <row r="6" spans="1:36" ht="24.75" customHeight="1" thickBo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68"/>
      <c r="V6" s="68"/>
      <c r="W6" s="15"/>
      <c r="X6" s="242" t="s">
        <v>47</v>
      </c>
      <c r="Y6" s="243"/>
      <c r="Z6" s="246"/>
      <c r="AA6" s="247"/>
      <c r="AB6" s="25" t="s">
        <v>56</v>
      </c>
      <c r="AC6" s="22"/>
      <c r="AD6" s="22"/>
      <c r="AE6" s="16" t="s">
        <v>69</v>
      </c>
      <c r="AF6" s="264"/>
      <c r="AG6" s="265"/>
      <c r="AH6" s="238" t="s">
        <v>68</v>
      </c>
      <c r="AI6" s="239"/>
      <c r="AJ6" s="53"/>
    </row>
    <row r="7" spans="1:36" ht="24.75" customHeight="1" thickBot="1">
      <c r="A7" s="63"/>
      <c r="B7" s="63"/>
      <c r="C7" s="63"/>
      <c r="D7" s="13"/>
      <c r="E7" s="69">
        <f aca="true" t="shared" si="0" ref="E7:AI7">IF(AND(E10="",E11&gt;0),"注！","")</f>
      </c>
      <c r="F7" s="69">
        <f t="shared" si="0"/>
      </c>
      <c r="G7" s="69">
        <f t="shared" si="0"/>
      </c>
      <c r="H7" s="69">
        <f t="shared" si="0"/>
      </c>
      <c r="I7" s="69">
        <f t="shared" si="0"/>
      </c>
      <c r="J7" s="69">
        <f t="shared" si="0"/>
      </c>
      <c r="K7" s="69">
        <f t="shared" si="0"/>
      </c>
      <c r="L7" s="69">
        <f t="shared" si="0"/>
      </c>
      <c r="M7" s="69">
        <f t="shared" si="0"/>
      </c>
      <c r="N7" s="69">
        <f t="shared" si="0"/>
      </c>
      <c r="O7" s="69">
        <f t="shared" si="0"/>
      </c>
      <c r="P7" s="69">
        <f t="shared" si="0"/>
      </c>
      <c r="Q7" s="69">
        <f t="shared" si="0"/>
      </c>
      <c r="R7" s="69">
        <f t="shared" si="0"/>
      </c>
      <c r="S7" s="69">
        <f t="shared" si="0"/>
      </c>
      <c r="T7" s="69">
        <f t="shared" si="0"/>
      </c>
      <c r="U7" s="69">
        <f t="shared" si="0"/>
      </c>
      <c r="V7" s="69">
        <f t="shared" si="0"/>
      </c>
      <c r="W7" s="69">
        <f t="shared" si="0"/>
      </c>
      <c r="X7" s="69">
        <f t="shared" si="0"/>
      </c>
      <c r="Y7" s="69">
        <f t="shared" si="0"/>
      </c>
      <c r="Z7" s="69">
        <f t="shared" si="0"/>
      </c>
      <c r="AA7" s="69">
        <f t="shared" si="0"/>
      </c>
      <c r="AB7" s="69">
        <f t="shared" si="0"/>
      </c>
      <c r="AC7" s="69">
        <f t="shared" si="0"/>
      </c>
      <c r="AD7" s="69">
        <f t="shared" si="0"/>
      </c>
      <c r="AE7" s="69">
        <f t="shared" si="0"/>
      </c>
      <c r="AF7" s="69">
        <f t="shared" si="0"/>
      </c>
      <c r="AG7" s="69">
        <f t="shared" si="0"/>
      </c>
      <c r="AH7" s="69">
        <f t="shared" si="0"/>
      </c>
      <c r="AI7" s="69">
        <f t="shared" si="0"/>
      </c>
      <c r="AJ7" s="15"/>
    </row>
    <row r="8" spans="1:36" ht="24.75" customHeight="1">
      <c r="A8" s="219" t="s">
        <v>5</v>
      </c>
      <c r="B8" s="220"/>
      <c r="C8" s="220"/>
      <c r="D8" s="70"/>
      <c r="E8" s="71" t="s">
        <v>6</v>
      </c>
      <c r="F8" s="71" t="s">
        <v>7</v>
      </c>
      <c r="G8" s="71" t="s">
        <v>8</v>
      </c>
      <c r="H8" s="71" t="s">
        <v>9</v>
      </c>
      <c r="I8" s="71" t="s">
        <v>10</v>
      </c>
      <c r="J8" s="71" t="s">
        <v>11</v>
      </c>
      <c r="K8" s="71" t="s">
        <v>12</v>
      </c>
      <c r="L8" s="71" t="s">
        <v>13</v>
      </c>
      <c r="M8" s="71" t="s">
        <v>14</v>
      </c>
      <c r="N8" s="71" t="s">
        <v>15</v>
      </c>
      <c r="O8" s="71" t="s">
        <v>16</v>
      </c>
      <c r="P8" s="71" t="s">
        <v>17</v>
      </c>
      <c r="Q8" s="71" t="s">
        <v>18</v>
      </c>
      <c r="R8" s="71" t="s">
        <v>19</v>
      </c>
      <c r="S8" s="71" t="s">
        <v>20</v>
      </c>
      <c r="T8" s="71" t="s">
        <v>21</v>
      </c>
      <c r="U8" s="71" t="s">
        <v>22</v>
      </c>
      <c r="V8" s="71" t="s">
        <v>23</v>
      </c>
      <c r="W8" s="71" t="s">
        <v>24</v>
      </c>
      <c r="X8" s="71" t="s">
        <v>25</v>
      </c>
      <c r="Y8" s="71" t="s">
        <v>26</v>
      </c>
      <c r="Z8" s="71" t="s">
        <v>27</v>
      </c>
      <c r="AA8" s="71" t="s">
        <v>28</v>
      </c>
      <c r="AB8" s="71" t="s">
        <v>29</v>
      </c>
      <c r="AC8" s="71" t="s">
        <v>30</v>
      </c>
      <c r="AD8" s="71" t="s">
        <v>31</v>
      </c>
      <c r="AE8" s="71" t="s">
        <v>32</v>
      </c>
      <c r="AF8" s="71" t="s">
        <v>33</v>
      </c>
      <c r="AG8" s="71" t="s">
        <v>34</v>
      </c>
      <c r="AH8" s="71" t="s">
        <v>35</v>
      </c>
      <c r="AI8" s="71" t="s">
        <v>36</v>
      </c>
      <c r="AJ8" s="234" t="s">
        <v>43</v>
      </c>
    </row>
    <row r="9" spans="1:36" ht="24.75" customHeight="1" thickBot="1">
      <c r="A9" s="221"/>
      <c r="B9" s="222"/>
      <c r="C9" s="222"/>
      <c r="D9" s="72" t="s">
        <v>37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235"/>
    </row>
    <row r="10" spans="1:36" ht="24.75" customHeight="1">
      <c r="A10" s="73" t="s">
        <v>45</v>
      </c>
      <c r="B10" s="74"/>
      <c r="C10" s="74"/>
      <c r="D10" s="75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1"/>
    </row>
    <row r="11" spans="1:36" ht="24.75" customHeight="1">
      <c r="A11" s="76" t="s">
        <v>38</v>
      </c>
      <c r="B11" s="77"/>
      <c r="C11" s="77"/>
      <c r="D11" s="78" t="s">
        <v>71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3"/>
    </row>
    <row r="12" spans="1:36" ht="24.75" customHeight="1">
      <c r="A12" s="79"/>
      <c r="B12" s="223" t="s">
        <v>39</v>
      </c>
      <c r="C12" s="80" t="s">
        <v>92</v>
      </c>
      <c r="D12" s="81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4"/>
    </row>
    <row r="13" spans="1:36" ht="24.75" customHeight="1">
      <c r="A13" s="79"/>
      <c r="B13" s="224"/>
      <c r="C13" s="82" t="s">
        <v>44</v>
      </c>
      <c r="D13" s="83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45"/>
    </row>
    <row r="14" spans="1:36" ht="24.75" customHeight="1">
      <c r="A14" s="79"/>
      <c r="B14" s="224"/>
      <c r="C14" s="84"/>
      <c r="D14" s="83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45"/>
    </row>
    <row r="15" spans="1:36" ht="24.75" customHeight="1">
      <c r="A15" s="79"/>
      <c r="B15" s="224"/>
      <c r="C15" s="85"/>
      <c r="D15" s="86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46"/>
    </row>
    <row r="16" spans="1:36" ht="24.75" customHeight="1">
      <c r="A16" s="73"/>
      <c r="B16" s="225"/>
      <c r="C16" s="87" t="s">
        <v>40</v>
      </c>
      <c r="D16" s="67" t="s">
        <v>113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8"/>
    </row>
    <row r="17" spans="1:36" ht="24.75" customHeight="1" thickBot="1">
      <c r="A17" s="88" t="s">
        <v>70</v>
      </c>
      <c r="B17" s="89"/>
      <c r="C17" s="89"/>
      <c r="D17" s="22" t="s">
        <v>72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1"/>
    </row>
    <row r="18" spans="1:36" ht="24.75" customHeight="1" thickBo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90"/>
      <c r="AA18" s="226" t="s">
        <v>64</v>
      </c>
      <c r="AB18" s="227"/>
      <c r="AC18" s="227"/>
      <c r="AD18" s="227"/>
      <c r="AE18" s="227"/>
      <c r="AF18" s="227"/>
      <c r="AG18" s="227"/>
      <c r="AH18" s="227"/>
      <c r="AI18" s="91" t="s">
        <v>73</v>
      </c>
      <c r="AJ18" s="39"/>
    </row>
    <row r="19" spans="1:26" ht="24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37" ht="24.75" customHeight="1" thickBo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92" t="s">
        <v>93</v>
      </c>
      <c r="AB20" s="15"/>
      <c r="AC20" s="15"/>
      <c r="AD20" s="15"/>
      <c r="AE20" s="15"/>
      <c r="AF20" s="15"/>
      <c r="AG20" s="15"/>
      <c r="AH20" s="15"/>
      <c r="AI20" s="15"/>
      <c r="AJ20" s="15"/>
      <c r="AK20" s="56"/>
    </row>
    <row r="21" spans="1:37" ht="24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228" t="s">
        <v>41</v>
      </c>
      <c r="AB21" s="229"/>
      <c r="AC21" s="229"/>
      <c r="AD21" s="229"/>
      <c r="AE21" s="229"/>
      <c r="AF21" s="229"/>
      <c r="AG21" s="229"/>
      <c r="AH21" s="230"/>
      <c r="AI21" s="28" t="s">
        <v>72</v>
      </c>
      <c r="AJ21" s="17"/>
      <c r="AK21" s="65"/>
    </row>
    <row r="22" spans="1:36" ht="24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231" t="s">
        <v>65</v>
      </c>
      <c r="AB22" s="232"/>
      <c r="AC22" s="232"/>
      <c r="AD22" s="232"/>
      <c r="AE22" s="232"/>
      <c r="AF22" s="232"/>
      <c r="AG22" s="232"/>
      <c r="AH22" s="233"/>
      <c r="AI22" s="29" t="s">
        <v>73</v>
      </c>
      <c r="AJ22" s="18"/>
    </row>
    <row r="23" spans="1:36" ht="24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205" t="s">
        <v>137</v>
      </c>
      <c r="AB23" s="206"/>
      <c r="AC23" s="206"/>
      <c r="AD23" s="206"/>
      <c r="AE23" s="206"/>
      <c r="AF23" s="206"/>
      <c r="AG23" s="206"/>
      <c r="AH23" s="207"/>
      <c r="AI23" s="29" t="s">
        <v>60</v>
      </c>
      <c r="AJ23" s="27"/>
    </row>
    <row r="24" spans="1:36" ht="24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205" t="s">
        <v>138</v>
      </c>
      <c r="AB24" s="206"/>
      <c r="AC24" s="206"/>
      <c r="AD24" s="206"/>
      <c r="AE24" s="206"/>
      <c r="AF24" s="206"/>
      <c r="AG24" s="206"/>
      <c r="AH24" s="207"/>
      <c r="AI24" s="29" t="s">
        <v>61</v>
      </c>
      <c r="AJ24" s="27"/>
    </row>
    <row r="25" spans="1:37" ht="24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208" t="s">
        <v>139</v>
      </c>
      <c r="AB25" s="209"/>
      <c r="AC25" s="209"/>
      <c r="AD25" s="209"/>
      <c r="AE25" s="209"/>
      <c r="AF25" s="209"/>
      <c r="AG25" s="209"/>
      <c r="AH25" s="210"/>
      <c r="AI25" s="93" t="s">
        <v>114</v>
      </c>
      <c r="AJ25" s="94"/>
      <c r="AK25" s="19"/>
    </row>
    <row r="26" spans="1:37" ht="24.75" customHeight="1" thickBo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64" t="s">
        <v>140</v>
      </c>
      <c r="AB26" s="165"/>
      <c r="AC26" s="165"/>
      <c r="AD26" s="165"/>
      <c r="AE26" s="165"/>
      <c r="AF26" s="165"/>
      <c r="AG26" s="165"/>
      <c r="AH26" s="166"/>
      <c r="AI26" s="95" t="s">
        <v>115</v>
      </c>
      <c r="AJ26" s="96"/>
      <c r="AK26" s="97"/>
    </row>
    <row r="27" spans="1:37" ht="24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24" t="s">
        <v>116</v>
      </c>
      <c r="AB27" s="24"/>
      <c r="AC27" s="24"/>
      <c r="AD27" s="24"/>
      <c r="AE27" s="24"/>
      <c r="AF27" s="24"/>
      <c r="AG27" s="24"/>
      <c r="AH27" s="24"/>
      <c r="AI27" s="13"/>
      <c r="AJ27" s="57"/>
      <c r="AK27" s="54"/>
    </row>
    <row r="28" spans="1:27" ht="24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55" t="s">
        <v>117</v>
      </c>
    </row>
    <row r="29" spans="1:36" ht="24.75" customHeight="1" thickBo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98" t="s">
        <v>94</v>
      </c>
      <c r="AB29" s="15"/>
      <c r="AC29" s="15"/>
      <c r="AD29" s="15"/>
      <c r="AE29" s="15"/>
      <c r="AF29" s="15"/>
      <c r="AG29" s="15"/>
      <c r="AH29" s="15"/>
      <c r="AI29" s="15"/>
      <c r="AJ29" s="68" t="s">
        <v>42</v>
      </c>
    </row>
    <row r="30" spans="1:36" ht="24.75" customHeight="1" thickBo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248" t="s">
        <v>112</v>
      </c>
      <c r="AB30" s="249"/>
      <c r="AC30" s="249"/>
      <c r="AD30" s="249"/>
      <c r="AE30" s="249"/>
      <c r="AF30" s="249"/>
      <c r="AG30" s="249"/>
      <c r="AH30" s="249"/>
      <c r="AI30" s="91" t="s">
        <v>74</v>
      </c>
      <c r="AJ30" s="39"/>
    </row>
    <row r="31" spans="1:26" ht="26.2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5"/>
    </row>
    <row r="32" spans="1:26" ht="19.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</row>
    <row r="33" spans="1:26" ht="19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5"/>
    </row>
    <row r="34" spans="1:25" ht="19.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ht="19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ht="19.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ht="19.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ht="19.5" customHeight="1"/>
    <row r="39" ht="12.75" customHeight="1"/>
  </sheetData>
  <sheetProtection selectLockedCells="1"/>
  <mergeCells count="25">
    <mergeCell ref="AA26:AH26"/>
    <mergeCell ref="AA30:AH30"/>
    <mergeCell ref="X3:Z3"/>
    <mergeCell ref="X4:Z4"/>
    <mergeCell ref="AA3:AG3"/>
    <mergeCell ref="AA4:AG4"/>
    <mergeCell ref="AE5:AF5"/>
    <mergeCell ref="X5:Y5"/>
    <mergeCell ref="AF6:AG6"/>
    <mergeCell ref="Z5:AA5"/>
    <mergeCell ref="AJ8:AJ9"/>
    <mergeCell ref="AH4:AI4"/>
    <mergeCell ref="AH6:AI6"/>
    <mergeCell ref="AH5:AI5"/>
    <mergeCell ref="X6:Y6"/>
    <mergeCell ref="AB5:AC5"/>
    <mergeCell ref="Z6:AA6"/>
    <mergeCell ref="A8:C9"/>
    <mergeCell ref="AA23:AH23"/>
    <mergeCell ref="AA24:AH24"/>
    <mergeCell ref="AA25:AH25"/>
    <mergeCell ref="B12:B16"/>
    <mergeCell ref="AA18:AH18"/>
    <mergeCell ref="AA21:AH21"/>
    <mergeCell ref="AA22:AH22"/>
  </mergeCells>
  <dataValidations count="7">
    <dataValidation allowBlank="1" showInputMessage="1" showErrorMessage="1" imeMode="off" sqref="AA3:AF3"/>
    <dataValidation type="whole" allowBlank="1" showInputMessage="1" showErrorMessage="1" sqref="U1">
      <formula1>18</formula1>
      <formula2>21</formula2>
    </dataValidation>
    <dataValidation type="whole" allowBlank="1" showInputMessage="1" showErrorMessage="1" sqref="W1">
      <formula1>1</formula1>
      <formula2>12</formula2>
    </dataValidation>
    <dataValidation operator="notEqual" allowBlank="1" showInputMessage="1" showErrorMessage="1" sqref="AD5"/>
    <dataValidation type="list" allowBlank="1" showInputMessage="1" showErrorMessage="1" sqref="Z5:AA5">
      <formula1>$AL$5:$AL$6</formula1>
    </dataValidation>
    <dataValidation type="whole" operator="greaterThanOrEqual" allowBlank="1" showInputMessage="1" showErrorMessage="1" sqref="AJ4:AJ6 E11:AI15">
      <formula1>0</formula1>
    </dataValidation>
    <dataValidation type="list" allowBlank="1" showInputMessage="1" showErrorMessage="1" sqref="Z6:AA6">
      <formula1>"１級地,２級地,３級地,４級地,５級地,６級地,７級地,８級地,９級地,１０級地,その他"</formula1>
    </dataValidation>
  </dataValidations>
  <printOptions horizontalCentered="1"/>
  <pageMargins left="0.3937007874015748" right="0.3937007874015748" top="0.3937007874015748" bottom="0.35433070866141736" header="0.4330708661417323" footer="0.2362204724409449"/>
  <pageSetup horizontalDpi="600" verticalDpi="600" orientation="landscape" paperSize="9" scale="65" r:id="rId2"/>
  <headerFooter alignWithMargins="0">
    <oddHeader>&amp;R（様式A）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5"/>
  <sheetViews>
    <sheetView showGridLines="0" view="pageBreakPreview" zoomScaleNormal="75" zoomScaleSheetLayoutView="100" zoomScalePageLayoutView="0" workbookViewId="0" topLeftCell="A1">
      <selection activeCell="C4" sqref="A4:C4"/>
    </sheetView>
  </sheetViews>
  <sheetFormatPr defaultColWidth="9.00390625" defaultRowHeight="24.75" customHeight="1"/>
  <cols>
    <col min="1" max="1" width="3.625" style="11" customWidth="1"/>
    <col min="2" max="2" width="4.625" style="11" customWidth="1"/>
    <col min="3" max="3" width="18.125" style="11" customWidth="1"/>
    <col min="4" max="35" width="5.625" style="11" customWidth="1"/>
    <col min="36" max="36" width="8.625" style="11" customWidth="1"/>
    <col min="37" max="37" width="9.00390625" style="11" customWidth="1"/>
    <col min="38" max="38" width="12.50390625" style="11" hidden="1" customWidth="1"/>
    <col min="39" max="16384" width="9.00390625" style="11" customWidth="1"/>
  </cols>
  <sheetData>
    <row r="1" spans="2:37" ht="24.75" customHeight="1">
      <c r="B1" s="102"/>
      <c r="C1" s="102"/>
      <c r="D1" s="102"/>
      <c r="E1" s="102"/>
      <c r="F1" s="102"/>
      <c r="G1" s="102"/>
      <c r="H1" s="102"/>
      <c r="I1" s="102"/>
      <c r="J1" s="60" t="s">
        <v>142</v>
      </c>
      <c r="K1" s="102"/>
      <c r="L1" s="102"/>
      <c r="M1" s="102"/>
      <c r="N1" s="102"/>
      <c r="O1" s="102"/>
      <c r="P1" s="102"/>
      <c r="Q1" s="102"/>
      <c r="R1" s="102"/>
      <c r="T1" s="103" t="s">
        <v>0</v>
      </c>
      <c r="U1" s="1"/>
      <c r="V1" s="104" t="s">
        <v>1</v>
      </c>
      <c r="W1" s="1"/>
      <c r="X1" s="102" t="s">
        <v>2</v>
      </c>
      <c r="Y1" s="102"/>
      <c r="Z1" s="102"/>
      <c r="AA1" s="102"/>
      <c r="AD1" s="105"/>
      <c r="AE1" s="106"/>
      <c r="AF1" s="105"/>
      <c r="AG1" s="105"/>
      <c r="AH1" s="105"/>
      <c r="AI1" s="105"/>
      <c r="AJ1" s="105"/>
      <c r="AK1" s="12"/>
    </row>
    <row r="2" spans="13:36" ht="24.75" customHeight="1" thickBot="1"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AD2" s="105"/>
      <c r="AE2" s="105"/>
      <c r="AF2" s="105"/>
      <c r="AG2" s="105"/>
      <c r="AH2" s="105"/>
      <c r="AI2" s="105"/>
      <c r="AJ2" s="105"/>
    </row>
    <row r="3" spans="17:33" ht="24.75" customHeight="1" thickBot="1">
      <c r="Q3" s="12"/>
      <c r="R3" s="12"/>
      <c r="S3" s="12"/>
      <c r="T3" s="107"/>
      <c r="U3" s="65"/>
      <c r="V3" s="65"/>
      <c r="W3" s="65"/>
      <c r="X3" s="169" t="s">
        <v>3</v>
      </c>
      <c r="Y3" s="170"/>
      <c r="Z3" s="171"/>
      <c r="AA3" s="175"/>
      <c r="AB3" s="176"/>
      <c r="AC3" s="176"/>
      <c r="AD3" s="176"/>
      <c r="AE3" s="176"/>
      <c r="AF3" s="176"/>
      <c r="AG3" s="177"/>
    </row>
    <row r="4" spans="17:36" ht="24.75" customHeight="1">
      <c r="Q4" s="105"/>
      <c r="R4" s="12"/>
      <c r="S4" s="12"/>
      <c r="T4" s="107"/>
      <c r="U4" s="65"/>
      <c r="V4" s="65"/>
      <c r="W4" s="65"/>
      <c r="X4" s="172" t="s">
        <v>46</v>
      </c>
      <c r="Y4" s="173"/>
      <c r="Z4" s="174"/>
      <c r="AA4" s="178"/>
      <c r="AB4" s="179"/>
      <c r="AC4" s="179"/>
      <c r="AD4" s="179"/>
      <c r="AE4" s="179"/>
      <c r="AF4" s="179"/>
      <c r="AG4" s="272"/>
      <c r="AH4" s="268" t="s">
        <v>53</v>
      </c>
      <c r="AI4" s="269"/>
      <c r="AJ4" s="58">
        <v>30</v>
      </c>
    </row>
    <row r="5" spans="21:38" ht="24.75" customHeight="1">
      <c r="U5" s="109"/>
      <c r="V5" s="109"/>
      <c r="W5" s="66"/>
      <c r="X5" s="183" t="s">
        <v>50</v>
      </c>
      <c r="Y5" s="182"/>
      <c r="Z5" s="178" t="s">
        <v>51</v>
      </c>
      <c r="AA5" s="186"/>
      <c r="AB5" s="189" t="s">
        <v>48</v>
      </c>
      <c r="AC5" s="190"/>
      <c r="AD5" s="21" t="str">
        <f>IF($Z$5="入所","○","")</f>
        <v>○</v>
      </c>
      <c r="AE5" s="181" t="s">
        <v>49</v>
      </c>
      <c r="AF5" s="182"/>
      <c r="AG5" s="110">
        <f>IF($Z$5="通所","○","")</f>
      </c>
      <c r="AH5" s="270" t="s">
        <v>55</v>
      </c>
      <c r="AI5" s="271"/>
      <c r="AJ5" s="59">
        <v>50</v>
      </c>
      <c r="AL5" s="11" t="s">
        <v>51</v>
      </c>
    </row>
    <row r="6" spans="21:38" ht="24.75" customHeight="1" thickBot="1">
      <c r="U6" s="109"/>
      <c r="V6" s="109"/>
      <c r="W6" s="66"/>
      <c r="X6" s="187" t="s">
        <v>47</v>
      </c>
      <c r="Y6" s="188"/>
      <c r="Z6" s="191" t="s">
        <v>101</v>
      </c>
      <c r="AA6" s="192"/>
      <c r="AB6" s="111" t="s">
        <v>56</v>
      </c>
      <c r="AC6" s="112"/>
      <c r="AD6" s="112"/>
      <c r="AE6" s="113" t="s">
        <v>57</v>
      </c>
      <c r="AF6" s="184">
        <v>10</v>
      </c>
      <c r="AG6" s="185"/>
      <c r="AH6" s="201" t="s">
        <v>54</v>
      </c>
      <c r="AI6" s="202"/>
      <c r="AJ6" s="36">
        <v>50</v>
      </c>
      <c r="AL6" s="11" t="s">
        <v>52</v>
      </c>
    </row>
    <row r="7" spans="1:35" ht="24.75" customHeight="1" thickBot="1">
      <c r="A7" s="105"/>
      <c r="B7" s="105"/>
      <c r="C7" s="105" t="s">
        <v>4</v>
      </c>
      <c r="D7" s="114" t="s">
        <v>66</v>
      </c>
      <c r="E7" s="115">
        <f>IF(AND(E10="",E11&gt;0),"注！","")</f>
      </c>
      <c r="F7" s="115">
        <f aca="true" t="shared" si="0" ref="F7:AI7">IF(AND(F10="",F11&gt;0),"注！","")</f>
      </c>
      <c r="G7" s="115">
        <f t="shared" si="0"/>
      </c>
      <c r="H7" s="115">
        <f t="shared" si="0"/>
      </c>
      <c r="I7" s="115">
        <f t="shared" si="0"/>
      </c>
      <c r="J7" s="115">
        <f t="shared" si="0"/>
      </c>
      <c r="K7" s="115">
        <f t="shared" si="0"/>
      </c>
      <c r="L7" s="115">
        <f t="shared" si="0"/>
      </c>
      <c r="M7" s="115">
        <f t="shared" si="0"/>
      </c>
      <c r="N7" s="115">
        <f t="shared" si="0"/>
      </c>
      <c r="O7" s="115">
        <f t="shared" si="0"/>
      </c>
      <c r="P7" s="115">
        <f t="shared" si="0"/>
      </c>
      <c r="Q7" s="115">
        <f t="shared" si="0"/>
      </c>
      <c r="R7" s="115">
        <f>IF(AND(R10="",R11&gt;0),"注！","")</f>
      </c>
      <c r="S7" s="115">
        <f t="shared" si="0"/>
      </c>
      <c r="T7" s="115">
        <f t="shared" si="0"/>
      </c>
      <c r="U7" s="115">
        <f t="shared" si="0"/>
      </c>
      <c r="V7" s="115">
        <f t="shared" si="0"/>
      </c>
      <c r="W7" s="115">
        <f t="shared" si="0"/>
      </c>
      <c r="X7" s="115">
        <f t="shared" si="0"/>
      </c>
      <c r="Y7" s="115">
        <f t="shared" si="0"/>
      </c>
      <c r="Z7" s="115">
        <f t="shared" si="0"/>
      </c>
      <c r="AA7" s="115">
        <f t="shared" si="0"/>
      </c>
      <c r="AB7" s="115">
        <f t="shared" si="0"/>
      </c>
      <c r="AC7" s="115">
        <f t="shared" si="0"/>
      </c>
      <c r="AD7" s="115">
        <f t="shared" si="0"/>
      </c>
      <c r="AE7" s="115">
        <f t="shared" si="0"/>
      </c>
      <c r="AF7" s="115">
        <f t="shared" si="0"/>
      </c>
      <c r="AG7" s="115">
        <f t="shared" si="0"/>
      </c>
      <c r="AH7" s="115">
        <f t="shared" si="0"/>
      </c>
      <c r="AI7" s="115">
        <f t="shared" si="0"/>
      </c>
    </row>
    <row r="8" spans="1:38" ht="24.75" customHeight="1">
      <c r="A8" s="193" t="s">
        <v>5</v>
      </c>
      <c r="B8" s="194"/>
      <c r="C8" s="194"/>
      <c r="D8" s="116"/>
      <c r="E8" s="117" t="s">
        <v>6</v>
      </c>
      <c r="F8" s="117" t="s">
        <v>7</v>
      </c>
      <c r="G8" s="117" t="s">
        <v>8</v>
      </c>
      <c r="H8" s="117" t="s">
        <v>9</v>
      </c>
      <c r="I8" s="117" t="s">
        <v>10</v>
      </c>
      <c r="J8" s="117" t="s">
        <v>11</v>
      </c>
      <c r="K8" s="117" t="s">
        <v>12</v>
      </c>
      <c r="L8" s="117" t="s">
        <v>13</v>
      </c>
      <c r="M8" s="117" t="s">
        <v>14</v>
      </c>
      <c r="N8" s="117" t="s">
        <v>15</v>
      </c>
      <c r="O8" s="117" t="s">
        <v>16</v>
      </c>
      <c r="P8" s="117" t="s">
        <v>17</v>
      </c>
      <c r="Q8" s="117" t="s">
        <v>18</v>
      </c>
      <c r="R8" s="117" t="s">
        <v>19</v>
      </c>
      <c r="S8" s="117" t="s">
        <v>20</v>
      </c>
      <c r="T8" s="117" t="s">
        <v>21</v>
      </c>
      <c r="U8" s="117" t="s">
        <v>22</v>
      </c>
      <c r="V8" s="117" t="s">
        <v>23</v>
      </c>
      <c r="W8" s="117" t="s">
        <v>24</v>
      </c>
      <c r="X8" s="117" t="s">
        <v>25</v>
      </c>
      <c r="Y8" s="117" t="s">
        <v>26</v>
      </c>
      <c r="Z8" s="117" t="s">
        <v>27</v>
      </c>
      <c r="AA8" s="117" t="s">
        <v>28</v>
      </c>
      <c r="AB8" s="117" t="s">
        <v>29</v>
      </c>
      <c r="AC8" s="117" t="s">
        <v>30</v>
      </c>
      <c r="AD8" s="117" t="s">
        <v>31</v>
      </c>
      <c r="AE8" s="117" t="s">
        <v>32</v>
      </c>
      <c r="AF8" s="117" t="s">
        <v>33</v>
      </c>
      <c r="AG8" s="117" t="s">
        <v>34</v>
      </c>
      <c r="AH8" s="117" t="s">
        <v>35</v>
      </c>
      <c r="AI8" s="117" t="s">
        <v>36</v>
      </c>
      <c r="AJ8" s="197" t="s">
        <v>43</v>
      </c>
      <c r="AL8" s="11" t="s">
        <v>125</v>
      </c>
    </row>
    <row r="9" spans="1:38" ht="24.75" customHeight="1" thickBot="1">
      <c r="A9" s="195"/>
      <c r="B9" s="196"/>
      <c r="C9" s="196"/>
      <c r="D9" s="118" t="s">
        <v>37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198"/>
      <c r="AL9" s="11" t="s">
        <v>126</v>
      </c>
    </row>
    <row r="10" spans="1:38" ht="24.75" customHeight="1">
      <c r="A10" s="119" t="s">
        <v>45</v>
      </c>
      <c r="B10" s="120"/>
      <c r="C10" s="120"/>
      <c r="D10" s="121"/>
      <c r="E10" s="37" t="s">
        <v>102</v>
      </c>
      <c r="F10" s="37" t="s">
        <v>102</v>
      </c>
      <c r="G10" s="37" t="s">
        <v>102</v>
      </c>
      <c r="H10" s="37" t="s">
        <v>102</v>
      </c>
      <c r="I10" s="37" t="s">
        <v>102</v>
      </c>
      <c r="J10" s="37" t="s">
        <v>102</v>
      </c>
      <c r="K10" s="37" t="s">
        <v>102</v>
      </c>
      <c r="L10" s="37" t="s">
        <v>102</v>
      </c>
      <c r="M10" s="37" t="s">
        <v>102</v>
      </c>
      <c r="N10" s="37" t="s">
        <v>102</v>
      </c>
      <c r="O10" s="37" t="s">
        <v>102</v>
      </c>
      <c r="P10" s="37" t="s">
        <v>102</v>
      </c>
      <c r="Q10" s="37" t="s">
        <v>102</v>
      </c>
      <c r="R10" s="37" t="s">
        <v>102</v>
      </c>
      <c r="S10" s="37" t="s">
        <v>102</v>
      </c>
      <c r="T10" s="37" t="s">
        <v>102</v>
      </c>
      <c r="U10" s="37" t="s">
        <v>102</v>
      </c>
      <c r="V10" s="37" t="s">
        <v>102</v>
      </c>
      <c r="W10" s="37" t="s">
        <v>102</v>
      </c>
      <c r="X10" s="37" t="s">
        <v>102</v>
      </c>
      <c r="Y10" s="37" t="s">
        <v>102</v>
      </c>
      <c r="Z10" s="37" t="s">
        <v>102</v>
      </c>
      <c r="AA10" s="37" t="s">
        <v>102</v>
      </c>
      <c r="AB10" s="37" t="s">
        <v>102</v>
      </c>
      <c r="AC10" s="37" t="s">
        <v>102</v>
      </c>
      <c r="AD10" s="37" t="s">
        <v>102</v>
      </c>
      <c r="AE10" s="37" t="s">
        <v>102</v>
      </c>
      <c r="AF10" s="37" t="s">
        <v>102</v>
      </c>
      <c r="AG10" s="37" t="s">
        <v>102</v>
      </c>
      <c r="AH10" s="37" t="s">
        <v>102</v>
      </c>
      <c r="AI10" s="37" t="s">
        <v>102</v>
      </c>
      <c r="AJ10" s="122">
        <f>COUNTIF(E10:AI10,"○")</f>
        <v>31</v>
      </c>
      <c r="AL10" s="11" t="s">
        <v>127</v>
      </c>
    </row>
    <row r="11" spans="1:38" ht="24.75" customHeight="1">
      <c r="A11" s="123" t="s">
        <v>38</v>
      </c>
      <c r="B11" s="124"/>
      <c r="C11" s="124"/>
      <c r="D11" s="125" t="s">
        <v>58</v>
      </c>
      <c r="E11" s="38">
        <v>16</v>
      </c>
      <c r="F11" s="38">
        <v>16</v>
      </c>
      <c r="G11" s="38">
        <v>16</v>
      </c>
      <c r="H11" s="38">
        <v>16</v>
      </c>
      <c r="I11" s="38">
        <v>16</v>
      </c>
      <c r="J11" s="38">
        <v>16</v>
      </c>
      <c r="K11" s="38">
        <v>16</v>
      </c>
      <c r="L11" s="38">
        <v>16</v>
      </c>
      <c r="M11" s="38">
        <v>16</v>
      </c>
      <c r="N11" s="38">
        <v>16</v>
      </c>
      <c r="O11" s="38">
        <v>16</v>
      </c>
      <c r="P11" s="38">
        <v>16</v>
      </c>
      <c r="Q11" s="38">
        <v>16</v>
      </c>
      <c r="R11" s="38">
        <v>16</v>
      </c>
      <c r="S11" s="38">
        <v>16</v>
      </c>
      <c r="T11" s="38">
        <v>16</v>
      </c>
      <c r="U11" s="38">
        <v>16</v>
      </c>
      <c r="V11" s="38">
        <v>16</v>
      </c>
      <c r="W11" s="38">
        <v>16</v>
      </c>
      <c r="X11" s="38">
        <v>16</v>
      </c>
      <c r="Y11" s="38">
        <v>16</v>
      </c>
      <c r="Z11" s="38">
        <v>16</v>
      </c>
      <c r="AA11" s="38">
        <v>16</v>
      </c>
      <c r="AB11" s="38">
        <v>16</v>
      </c>
      <c r="AC11" s="38">
        <v>16</v>
      </c>
      <c r="AD11" s="38">
        <v>16</v>
      </c>
      <c r="AE11" s="38">
        <v>16</v>
      </c>
      <c r="AF11" s="38">
        <v>16</v>
      </c>
      <c r="AG11" s="38">
        <v>16</v>
      </c>
      <c r="AH11" s="38">
        <v>16</v>
      </c>
      <c r="AI11" s="38">
        <v>16</v>
      </c>
      <c r="AJ11" s="126">
        <f aca="true" t="shared" si="1" ref="AJ11:AJ17">SUM(E11:AI11)</f>
        <v>496</v>
      </c>
      <c r="AL11" s="11" t="s">
        <v>128</v>
      </c>
    </row>
    <row r="12" spans="1:38" ht="24.75" customHeight="1">
      <c r="A12" s="127"/>
      <c r="B12" s="211" t="s">
        <v>39</v>
      </c>
      <c r="C12" s="128" t="s">
        <v>92</v>
      </c>
      <c r="D12" s="12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130">
        <f t="shared" si="1"/>
        <v>0</v>
      </c>
      <c r="AL12" s="11" t="s">
        <v>129</v>
      </c>
    </row>
    <row r="13" spans="1:38" ht="24.75" customHeight="1">
      <c r="A13" s="127"/>
      <c r="B13" s="212"/>
      <c r="C13" s="131" t="s">
        <v>44</v>
      </c>
      <c r="D13" s="132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33">
        <f t="shared" si="1"/>
        <v>0</v>
      </c>
      <c r="AL13" s="11" t="s">
        <v>130</v>
      </c>
    </row>
    <row r="14" spans="1:38" ht="24.75" customHeight="1">
      <c r="A14" s="127"/>
      <c r="B14" s="212"/>
      <c r="C14" s="134"/>
      <c r="D14" s="13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33">
        <f t="shared" si="1"/>
        <v>0</v>
      </c>
      <c r="AL14" s="11" t="s">
        <v>131</v>
      </c>
    </row>
    <row r="15" spans="1:38" ht="24.75" customHeight="1">
      <c r="A15" s="127"/>
      <c r="B15" s="212"/>
      <c r="C15" s="135"/>
      <c r="D15" s="136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137">
        <f t="shared" si="1"/>
        <v>0</v>
      </c>
      <c r="AL15" s="11" t="s">
        <v>132</v>
      </c>
    </row>
    <row r="16" spans="1:38" ht="24.75" customHeight="1">
      <c r="A16" s="119"/>
      <c r="B16" s="213"/>
      <c r="C16" s="138" t="s">
        <v>40</v>
      </c>
      <c r="D16" s="108" t="s">
        <v>76</v>
      </c>
      <c r="E16" s="139">
        <f aca="true" t="shared" si="2" ref="E16:AI16">SUM(E12:E15)</f>
        <v>0</v>
      </c>
      <c r="F16" s="139">
        <f t="shared" si="2"/>
        <v>0</v>
      </c>
      <c r="G16" s="139">
        <f t="shared" si="2"/>
        <v>0</v>
      </c>
      <c r="H16" s="139">
        <f t="shared" si="2"/>
        <v>0</v>
      </c>
      <c r="I16" s="139">
        <f t="shared" si="2"/>
        <v>0</v>
      </c>
      <c r="J16" s="139">
        <f t="shared" si="2"/>
        <v>0</v>
      </c>
      <c r="K16" s="139">
        <f t="shared" si="2"/>
        <v>0</v>
      </c>
      <c r="L16" s="139">
        <f t="shared" si="2"/>
        <v>0</v>
      </c>
      <c r="M16" s="139">
        <f t="shared" si="2"/>
        <v>0</v>
      </c>
      <c r="N16" s="139">
        <f t="shared" si="2"/>
        <v>0</v>
      </c>
      <c r="O16" s="139">
        <f t="shared" si="2"/>
        <v>0</v>
      </c>
      <c r="P16" s="139">
        <f t="shared" si="2"/>
        <v>0</v>
      </c>
      <c r="Q16" s="139">
        <f t="shared" si="2"/>
        <v>0</v>
      </c>
      <c r="R16" s="139">
        <f t="shared" si="2"/>
        <v>0</v>
      </c>
      <c r="S16" s="139">
        <f t="shared" si="2"/>
        <v>0</v>
      </c>
      <c r="T16" s="139">
        <f t="shared" si="2"/>
        <v>0</v>
      </c>
      <c r="U16" s="139">
        <f t="shared" si="2"/>
        <v>0</v>
      </c>
      <c r="V16" s="139">
        <f t="shared" si="2"/>
        <v>0</v>
      </c>
      <c r="W16" s="139">
        <f t="shared" si="2"/>
        <v>0</v>
      </c>
      <c r="X16" s="139">
        <f t="shared" si="2"/>
        <v>0</v>
      </c>
      <c r="Y16" s="139">
        <f t="shared" si="2"/>
        <v>0</v>
      </c>
      <c r="Z16" s="139">
        <f t="shared" si="2"/>
        <v>0</v>
      </c>
      <c r="AA16" s="139">
        <f t="shared" si="2"/>
        <v>0</v>
      </c>
      <c r="AB16" s="139">
        <f t="shared" si="2"/>
        <v>0</v>
      </c>
      <c r="AC16" s="139">
        <f t="shared" si="2"/>
        <v>0</v>
      </c>
      <c r="AD16" s="139">
        <f t="shared" si="2"/>
        <v>0</v>
      </c>
      <c r="AE16" s="139">
        <f t="shared" si="2"/>
        <v>0</v>
      </c>
      <c r="AF16" s="139">
        <f t="shared" si="2"/>
        <v>0</v>
      </c>
      <c r="AG16" s="139">
        <f t="shared" si="2"/>
        <v>0</v>
      </c>
      <c r="AH16" s="139">
        <f t="shared" si="2"/>
        <v>0</v>
      </c>
      <c r="AI16" s="139">
        <f t="shared" si="2"/>
        <v>0</v>
      </c>
      <c r="AJ16" s="140">
        <f t="shared" si="1"/>
        <v>0</v>
      </c>
      <c r="AL16" s="11" t="s">
        <v>133</v>
      </c>
    </row>
    <row r="17" spans="1:38" ht="24.75" customHeight="1" thickBot="1">
      <c r="A17" s="141" t="s">
        <v>63</v>
      </c>
      <c r="B17" s="142"/>
      <c r="C17" s="142"/>
      <c r="D17" s="143" t="s">
        <v>59</v>
      </c>
      <c r="E17" s="144">
        <f aca="true" t="shared" si="3" ref="E17:AI17">E11-E16</f>
        <v>16</v>
      </c>
      <c r="F17" s="144">
        <f t="shared" si="3"/>
        <v>16</v>
      </c>
      <c r="G17" s="144">
        <f t="shared" si="3"/>
        <v>16</v>
      </c>
      <c r="H17" s="144">
        <f t="shared" si="3"/>
        <v>16</v>
      </c>
      <c r="I17" s="144">
        <f t="shared" si="3"/>
        <v>16</v>
      </c>
      <c r="J17" s="144">
        <f t="shared" si="3"/>
        <v>16</v>
      </c>
      <c r="K17" s="144">
        <f t="shared" si="3"/>
        <v>16</v>
      </c>
      <c r="L17" s="144">
        <f t="shared" si="3"/>
        <v>16</v>
      </c>
      <c r="M17" s="144">
        <f t="shared" si="3"/>
        <v>16</v>
      </c>
      <c r="N17" s="144">
        <f t="shared" si="3"/>
        <v>16</v>
      </c>
      <c r="O17" s="144">
        <f t="shared" si="3"/>
        <v>16</v>
      </c>
      <c r="P17" s="144">
        <f t="shared" si="3"/>
        <v>16</v>
      </c>
      <c r="Q17" s="144">
        <f t="shared" si="3"/>
        <v>16</v>
      </c>
      <c r="R17" s="144">
        <f t="shared" si="3"/>
        <v>16</v>
      </c>
      <c r="S17" s="144">
        <f t="shared" si="3"/>
        <v>16</v>
      </c>
      <c r="T17" s="144">
        <f t="shared" si="3"/>
        <v>16</v>
      </c>
      <c r="U17" s="144">
        <f t="shared" si="3"/>
        <v>16</v>
      </c>
      <c r="V17" s="144">
        <f t="shared" si="3"/>
        <v>16</v>
      </c>
      <c r="W17" s="144">
        <f t="shared" si="3"/>
        <v>16</v>
      </c>
      <c r="X17" s="144">
        <f t="shared" si="3"/>
        <v>16</v>
      </c>
      <c r="Y17" s="144">
        <f t="shared" si="3"/>
        <v>16</v>
      </c>
      <c r="Z17" s="144">
        <f t="shared" si="3"/>
        <v>16</v>
      </c>
      <c r="AA17" s="145">
        <f t="shared" si="3"/>
        <v>16</v>
      </c>
      <c r="AB17" s="145">
        <f t="shared" si="3"/>
        <v>16</v>
      </c>
      <c r="AC17" s="145">
        <f t="shared" si="3"/>
        <v>16</v>
      </c>
      <c r="AD17" s="145">
        <f t="shared" si="3"/>
        <v>16</v>
      </c>
      <c r="AE17" s="145">
        <f t="shared" si="3"/>
        <v>16</v>
      </c>
      <c r="AF17" s="145">
        <f t="shared" si="3"/>
        <v>16</v>
      </c>
      <c r="AG17" s="145">
        <f t="shared" si="3"/>
        <v>16</v>
      </c>
      <c r="AH17" s="145">
        <f t="shared" si="3"/>
        <v>16</v>
      </c>
      <c r="AI17" s="145">
        <f t="shared" si="3"/>
        <v>16</v>
      </c>
      <c r="AJ17" s="163">
        <f t="shared" si="1"/>
        <v>496</v>
      </c>
      <c r="AL17" s="11" t="s">
        <v>134</v>
      </c>
    </row>
    <row r="18" spans="27:38" ht="24.75" customHeight="1" thickBot="1">
      <c r="AA18" s="214" t="s">
        <v>64</v>
      </c>
      <c r="AB18" s="215"/>
      <c r="AC18" s="215"/>
      <c r="AD18" s="215"/>
      <c r="AE18" s="215"/>
      <c r="AF18" s="215"/>
      <c r="AG18" s="215"/>
      <c r="AH18" s="215"/>
      <c r="AI18" s="148" t="s">
        <v>60</v>
      </c>
      <c r="AJ18" s="149">
        <f>IF(AD5="○",ROUNDDOWN(AJ4*30.4*90/100,0),IF(AG5="○",ROUNDDOWN(AJ4*22*90/100,0),"E"))</f>
        <v>820</v>
      </c>
      <c r="AL18" s="11" t="s">
        <v>135</v>
      </c>
    </row>
    <row r="19" ht="24.75" customHeight="1">
      <c r="AL19" s="11" t="s">
        <v>136</v>
      </c>
    </row>
    <row r="20" spans="1:27" ht="24.75" customHeight="1" thickBo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AA20" s="150" t="s">
        <v>93</v>
      </c>
    </row>
    <row r="21" spans="1:37" ht="24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AA21" s="216" t="s">
        <v>41</v>
      </c>
      <c r="AB21" s="217"/>
      <c r="AC21" s="217"/>
      <c r="AD21" s="217"/>
      <c r="AE21" s="217"/>
      <c r="AF21" s="217"/>
      <c r="AG21" s="217"/>
      <c r="AH21" s="218"/>
      <c r="AI21" s="151" t="s">
        <v>59</v>
      </c>
      <c r="AJ21" s="152">
        <f>AJ17</f>
        <v>496</v>
      </c>
      <c r="AK21" s="12"/>
    </row>
    <row r="22" spans="1:37" ht="24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AA22" s="205" t="s">
        <v>65</v>
      </c>
      <c r="AB22" s="206"/>
      <c r="AC22" s="206"/>
      <c r="AD22" s="206"/>
      <c r="AE22" s="206"/>
      <c r="AF22" s="206"/>
      <c r="AG22" s="206"/>
      <c r="AH22" s="207"/>
      <c r="AI22" s="153" t="s">
        <v>60</v>
      </c>
      <c r="AJ22" s="154">
        <f>AJ18</f>
        <v>820</v>
      </c>
      <c r="AK22" s="19"/>
    </row>
    <row r="23" spans="1:37" ht="24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AA23" s="205" t="s">
        <v>137</v>
      </c>
      <c r="AB23" s="206"/>
      <c r="AC23" s="206"/>
      <c r="AD23" s="206"/>
      <c r="AE23" s="206"/>
      <c r="AF23" s="206"/>
      <c r="AG23" s="206"/>
      <c r="AH23" s="207"/>
      <c r="AI23" s="155" t="s">
        <v>61</v>
      </c>
      <c r="AJ23" s="23">
        <v>700</v>
      </c>
      <c r="AK23" s="19"/>
    </row>
    <row r="24" spans="1:37" ht="24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AA24" s="205" t="s">
        <v>138</v>
      </c>
      <c r="AB24" s="206"/>
      <c r="AC24" s="206"/>
      <c r="AD24" s="206"/>
      <c r="AE24" s="206"/>
      <c r="AF24" s="206"/>
      <c r="AG24" s="206"/>
      <c r="AH24" s="207"/>
      <c r="AI24" s="155" t="s">
        <v>62</v>
      </c>
      <c r="AJ24" s="23">
        <v>800</v>
      </c>
      <c r="AK24" s="20"/>
    </row>
    <row r="25" spans="1:37" ht="24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AA25" s="208" t="s">
        <v>139</v>
      </c>
      <c r="AB25" s="209"/>
      <c r="AC25" s="209"/>
      <c r="AD25" s="209"/>
      <c r="AE25" s="209"/>
      <c r="AF25" s="209"/>
      <c r="AG25" s="209"/>
      <c r="AH25" s="210"/>
      <c r="AI25" s="156" t="s">
        <v>95</v>
      </c>
      <c r="AJ25" s="157">
        <f>ROUND((AJ22*AJ23-AJ21*AJ24)/AJ21,0)</f>
        <v>357</v>
      </c>
      <c r="AK25" s="19"/>
    </row>
    <row r="26" spans="1:37" ht="24.75" customHeight="1" thickBo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AA26" s="164" t="s">
        <v>140</v>
      </c>
      <c r="AB26" s="165"/>
      <c r="AC26" s="165"/>
      <c r="AD26" s="165"/>
      <c r="AE26" s="165"/>
      <c r="AF26" s="165"/>
      <c r="AG26" s="165"/>
      <c r="AH26" s="166"/>
      <c r="AI26" s="158" t="s">
        <v>96</v>
      </c>
      <c r="AJ26" s="159">
        <f>ROUND(AJ25*90/100,0)</f>
        <v>321</v>
      </c>
      <c r="AK26" s="30"/>
    </row>
    <row r="27" spans="1:37" ht="24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AA27" s="24" t="s">
        <v>97</v>
      </c>
      <c r="AB27" s="24"/>
      <c r="AC27" s="24"/>
      <c r="AD27" s="24"/>
      <c r="AE27" s="24"/>
      <c r="AF27" s="24"/>
      <c r="AG27" s="24"/>
      <c r="AH27" s="24"/>
      <c r="AI27" s="107"/>
      <c r="AJ27" s="160"/>
      <c r="AK27" s="161"/>
    </row>
    <row r="28" spans="1:36" ht="24.7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AA28" s="162" t="s">
        <v>98</v>
      </c>
      <c r="AB28" s="66"/>
      <c r="AC28" s="66"/>
      <c r="AD28" s="66"/>
      <c r="AE28" s="66"/>
      <c r="AF28" s="66"/>
      <c r="AG28" s="66"/>
      <c r="AH28" s="66"/>
      <c r="AI28" s="66"/>
      <c r="AJ28" s="66"/>
    </row>
    <row r="29" spans="1:36" ht="24.75" customHeight="1" thickBo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AA29" s="150" t="s">
        <v>94</v>
      </c>
      <c r="AJ29" s="109" t="s">
        <v>42</v>
      </c>
    </row>
    <row r="30" spans="1:36" ht="24.75" customHeight="1" thickBo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AA30" s="167" t="s">
        <v>99</v>
      </c>
      <c r="AB30" s="168"/>
      <c r="AC30" s="168"/>
      <c r="AD30" s="168"/>
      <c r="AE30" s="168"/>
      <c r="AF30" s="168"/>
      <c r="AG30" s="168"/>
      <c r="AH30" s="168"/>
      <c r="AI30" s="148" t="s">
        <v>100</v>
      </c>
      <c r="AJ30" s="149">
        <f>ROUNDDOWN((AJ26)*AF6,0)</f>
        <v>3210</v>
      </c>
    </row>
    <row r="31" spans="1:25" ht="24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24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24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24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ht="24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</sheetData>
  <sheetProtection selectLockedCells="1"/>
  <mergeCells count="25">
    <mergeCell ref="A8:C9"/>
    <mergeCell ref="B12:B16"/>
    <mergeCell ref="AA18:AH18"/>
    <mergeCell ref="AA24:AH24"/>
    <mergeCell ref="AA30:AH30"/>
    <mergeCell ref="AA25:AH25"/>
    <mergeCell ref="AA26:AH26"/>
    <mergeCell ref="AF6:AG6"/>
    <mergeCell ref="AA22:AH22"/>
    <mergeCell ref="AA23:AH23"/>
    <mergeCell ref="AA21:AH21"/>
    <mergeCell ref="Z5:AA5"/>
    <mergeCell ref="X6:Y6"/>
    <mergeCell ref="AB5:AC5"/>
    <mergeCell ref="Z6:AA6"/>
    <mergeCell ref="X3:Z3"/>
    <mergeCell ref="X4:Z4"/>
    <mergeCell ref="AJ8:AJ9"/>
    <mergeCell ref="AH4:AI4"/>
    <mergeCell ref="AH6:AI6"/>
    <mergeCell ref="AH5:AI5"/>
    <mergeCell ref="AA3:AG3"/>
    <mergeCell ref="AA4:AG4"/>
    <mergeCell ref="AE5:AF5"/>
    <mergeCell ref="X5:Y5"/>
  </mergeCells>
  <dataValidations count="7">
    <dataValidation allowBlank="1" showInputMessage="1" showErrorMessage="1" imeMode="off" sqref="AA3:AF3"/>
    <dataValidation type="whole" allowBlank="1" showInputMessage="1" showErrorMessage="1" sqref="U1">
      <formula1>18</formula1>
      <formula2>21</formula2>
    </dataValidation>
    <dataValidation type="whole" allowBlank="1" showInputMessage="1" showErrorMessage="1" sqref="W1">
      <formula1>1</formula1>
      <formula2>12</formula2>
    </dataValidation>
    <dataValidation operator="notEqual" allowBlank="1" showInputMessage="1" showErrorMessage="1" sqref="AD5"/>
    <dataValidation type="list" allowBlank="1" showInputMessage="1" showErrorMessage="1" sqref="Z5:AA5">
      <formula1>$AL$5:$AL$6</formula1>
    </dataValidation>
    <dataValidation type="whole" operator="greaterThanOrEqual" allowBlank="1" showInputMessage="1" showErrorMessage="1" sqref="AJ4:AJ6 E11:AI15">
      <formula1>0</formula1>
    </dataValidation>
    <dataValidation type="list" allowBlank="1" showInputMessage="1" showErrorMessage="1" sqref="Z6:AA6">
      <formula1>$AL$8:$AL$19</formula1>
    </dataValidation>
  </dataValidations>
  <printOptions horizontalCentered="1"/>
  <pageMargins left="0.3937007874015748" right="0.3937007874015748" top="0.3937007874015748" bottom="0.35433070866141736" header="0.4330708661417323" footer="0.2362204724409449"/>
  <pageSetup horizontalDpi="600" verticalDpi="600" orientation="landscape" paperSize="9" scale="65" r:id="rId2"/>
  <headerFooter alignWithMargins="0">
    <oddHeader>&amp;R（様式Ｂ）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A1:AL35"/>
  <sheetViews>
    <sheetView showGridLines="0" view="pageBreakPreview" zoomScaleNormal="75" zoomScaleSheetLayoutView="100" zoomScalePageLayoutView="0" workbookViewId="0" topLeftCell="A1">
      <selection activeCell="C3" sqref="A3:C3"/>
    </sheetView>
  </sheetViews>
  <sheetFormatPr defaultColWidth="9.00390625" defaultRowHeight="24.75" customHeight="1"/>
  <cols>
    <col min="1" max="1" width="3.625" style="56" customWidth="1"/>
    <col min="2" max="2" width="4.625" style="56" customWidth="1"/>
    <col min="3" max="3" width="18.125" style="56" customWidth="1"/>
    <col min="4" max="35" width="5.625" style="56" customWidth="1"/>
    <col min="36" max="36" width="8.625" style="56" customWidth="1"/>
    <col min="37" max="37" width="9.00390625" style="66" customWidth="1"/>
    <col min="38" max="38" width="0" style="56" hidden="1" customWidth="1"/>
    <col min="39" max="16384" width="9.00390625" style="56" customWidth="1"/>
  </cols>
  <sheetData>
    <row r="1" spans="1:37" ht="24.75" customHeight="1">
      <c r="A1" s="15"/>
      <c r="B1" s="60"/>
      <c r="C1" s="60"/>
      <c r="D1" s="60"/>
      <c r="E1" s="60"/>
      <c r="F1" s="60"/>
      <c r="G1" s="60"/>
      <c r="H1" s="60"/>
      <c r="I1" s="60"/>
      <c r="J1" s="60" t="s">
        <v>142</v>
      </c>
      <c r="K1" s="60"/>
      <c r="L1" s="60"/>
      <c r="M1" s="60"/>
      <c r="N1" s="60"/>
      <c r="O1" s="60"/>
      <c r="P1" s="60"/>
      <c r="Q1" s="60"/>
      <c r="R1" s="60"/>
      <c r="S1" s="15"/>
      <c r="T1" s="61" t="s">
        <v>0</v>
      </c>
      <c r="U1" s="6"/>
      <c r="V1" s="62" t="s">
        <v>1</v>
      </c>
      <c r="W1" s="6"/>
      <c r="X1" s="60" t="s">
        <v>2</v>
      </c>
      <c r="Y1" s="60"/>
      <c r="Z1" s="60"/>
      <c r="AA1" s="60"/>
      <c r="AB1" s="15"/>
      <c r="AC1" s="15"/>
      <c r="AD1" s="63"/>
      <c r="AE1" s="64"/>
      <c r="AF1" s="63"/>
      <c r="AG1" s="63"/>
      <c r="AH1" s="63"/>
      <c r="AI1" s="63"/>
      <c r="AJ1" s="63"/>
      <c r="AK1" s="65"/>
    </row>
    <row r="2" spans="1:36" ht="24.75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15"/>
      <c r="Y2" s="15"/>
      <c r="Z2" s="15"/>
      <c r="AA2" s="15"/>
      <c r="AB2" s="15"/>
      <c r="AC2" s="15"/>
      <c r="AD2" s="63"/>
      <c r="AE2" s="63"/>
      <c r="AF2" s="63"/>
      <c r="AG2" s="63"/>
      <c r="AH2" s="63"/>
      <c r="AI2" s="63"/>
      <c r="AJ2" s="63"/>
    </row>
    <row r="3" spans="1:33" ht="24.75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4"/>
      <c r="R3" s="14"/>
      <c r="S3" s="14"/>
      <c r="T3" s="13"/>
      <c r="U3" s="14"/>
      <c r="V3" s="14"/>
      <c r="W3" s="14"/>
      <c r="X3" s="250" t="s">
        <v>3</v>
      </c>
      <c r="Y3" s="251"/>
      <c r="Z3" s="252"/>
      <c r="AA3" s="256"/>
      <c r="AB3" s="257"/>
      <c r="AC3" s="257"/>
      <c r="AD3" s="257"/>
      <c r="AE3" s="257"/>
      <c r="AF3" s="257"/>
      <c r="AG3" s="258"/>
    </row>
    <row r="4" spans="1:36" ht="24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63"/>
      <c r="R4" s="14"/>
      <c r="S4" s="14"/>
      <c r="T4" s="13"/>
      <c r="U4" s="14"/>
      <c r="V4" s="14"/>
      <c r="W4" s="14"/>
      <c r="X4" s="253" t="s">
        <v>46</v>
      </c>
      <c r="Y4" s="254"/>
      <c r="Z4" s="255"/>
      <c r="AA4" s="259"/>
      <c r="AB4" s="260"/>
      <c r="AC4" s="260"/>
      <c r="AD4" s="260"/>
      <c r="AE4" s="260"/>
      <c r="AF4" s="260"/>
      <c r="AG4" s="278"/>
      <c r="AH4" s="274" t="s">
        <v>53</v>
      </c>
      <c r="AI4" s="275"/>
      <c r="AJ4" s="99"/>
    </row>
    <row r="5" spans="1:38" ht="24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68"/>
      <c r="V5" s="68"/>
      <c r="W5" s="15"/>
      <c r="X5" s="263" t="s">
        <v>50</v>
      </c>
      <c r="Y5" s="244"/>
      <c r="Z5" s="259"/>
      <c r="AA5" s="273"/>
      <c r="AB5" s="244" t="s">
        <v>48</v>
      </c>
      <c r="AC5" s="245"/>
      <c r="AD5" s="21">
        <f>IF($Z$5="入所","○","")</f>
      </c>
      <c r="AE5" s="262" t="s">
        <v>49</v>
      </c>
      <c r="AF5" s="244"/>
      <c r="AG5" s="26">
        <f>IF($Z$5="通所","○","")</f>
      </c>
      <c r="AH5" s="276" t="s">
        <v>55</v>
      </c>
      <c r="AI5" s="277"/>
      <c r="AJ5" s="100"/>
      <c r="AL5" s="56" t="s">
        <v>51</v>
      </c>
    </row>
    <row r="6" spans="1:38" ht="24.75" customHeight="1" thickBo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68"/>
      <c r="V6" s="68"/>
      <c r="W6" s="15"/>
      <c r="X6" s="242" t="s">
        <v>47</v>
      </c>
      <c r="Y6" s="243"/>
      <c r="Z6" s="246"/>
      <c r="AA6" s="247"/>
      <c r="AB6" s="25" t="s">
        <v>56</v>
      </c>
      <c r="AC6" s="22"/>
      <c r="AD6" s="22"/>
      <c r="AE6" s="16" t="s">
        <v>57</v>
      </c>
      <c r="AF6" s="264"/>
      <c r="AG6" s="265"/>
      <c r="AH6" s="238" t="s">
        <v>54</v>
      </c>
      <c r="AI6" s="239"/>
      <c r="AJ6" s="53"/>
      <c r="AL6" s="56" t="s">
        <v>52</v>
      </c>
    </row>
    <row r="7" spans="1:36" ht="24.75" customHeight="1" thickBot="1">
      <c r="A7" s="63"/>
      <c r="B7" s="63"/>
      <c r="C7" s="63"/>
      <c r="D7" s="13"/>
      <c r="E7" s="69"/>
      <c r="F7" s="69">
        <f aca="true" t="shared" si="0" ref="F7:AI7">IF(AND(F10="",F11&gt;0),"注！","")</f>
      </c>
      <c r="G7" s="69">
        <f t="shared" si="0"/>
      </c>
      <c r="H7" s="69">
        <f t="shared" si="0"/>
      </c>
      <c r="I7" s="69">
        <f t="shared" si="0"/>
      </c>
      <c r="J7" s="69">
        <f t="shared" si="0"/>
      </c>
      <c r="K7" s="69">
        <f t="shared" si="0"/>
      </c>
      <c r="L7" s="69">
        <f t="shared" si="0"/>
      </c>
      <c r="M7" s="69">
        <f t="shared" si="0"/>
      </c>
      <c r="N7" s="69">
        <f t="shared" si="0"/>
      </c>
      <c r="O7" s="69">
        <f t="shared" si="0"/>
      </c>
      <c r="P7" s="69">
        <f t="shared" si="0"/>
      </c>
      <c r="Q7" s="69">
        <f t="shared" si="0"/>
      </c>
      <c r="R7" s="69">
        <f t="shared" si="0"/>
      </c>
      <c r="S7" s="69">
        <f t="shared" si="0"/>
      </c>
      <c r="T7" s="69">
        <f t="shared" si="0"/>
      </c>
      <c r="U7" s="69">
        <f t="shared" si="0"/>
      </c>
      <c r="V7" s="69">
        <f t="shared" si="0"/>
      </c>
      <c r="W7" s="69">
        <f t="shared" si="0"/>
      </c>
      <c r="X7" s="69">
        <f t="shared" si="0"/>
      </c>
      <c r="Y7" s="69">
        <f t="shared" si="0"/>
      </c>
      <c r="Z7" s="69">
        <f t="shared" si="0"/>
      </c>
      <c r="AA7" s="69">
        <f t="shared" si="0"/>
      </c>
      <c r="AB7" s="69">
        <f t="shared" si="0"/>
      </c>
      <c r="AC7" s="69">
        <f t="shared" si="0"/>
      </c>
      <c r="AD7" s="69">
        <f t="shared" si="0"/>
      </c>
      <c r="AE7" s="69">
        <f t="shared" si="0"/>
      </c>
      <c r="AF7" s="69">
        <f t="shared" si="0"/>
      </c>
      <c r="AG7" s="69">
        <f t="shared" si="0"/>
      </c>
      <c r="AH7" s="69">
        <f t="shared" si="0"/>
      </c>
      <c r="AI7" s="69">
        <f t="shared" si="0"/>
      </c>
      <c r="AJ7" s="15"/>
    </row>
    <row r="8" spans="1:36" ht="24.75" customHeight="1">
      <c r="A8" s="219" t="s">
        <v>5</v>
      </c>
      <c r="B8" s="220"/>
      <c r="C8" s="220"/>
      <c r="D8" s="70"/>
      <c r="E8" s="71" t="s">
        <v>6</v>
      </c>
      <c r="F8" s="71" t="s">
        <v>7</v>
      </c>
      <c r="G8" s="71" t="s">
        <v>8</v>
      </c>
      <c r="H8" s="71" t="s">
        <v>9</v>
      </c>
      <c r="I8" s="71" t="s">
        <v>10</v>
      </c>
      <c r="J8" s="71" t="s">
        <v>11</v>
      </c>
      <c r="K8" s="71" t="s">
        <v>12</v>
      </c>
      <c r="L8" s="71" t="s">
        <v>13</v>
      </c>
      <c r="M8" s="71" t="s">
        <v>14</v>
      </c>
      <c r="N8" s="71" t="s">
        <v>15</v>
      </c>
      <c r="O8" s="71" t="s">
        <v>16</v>
      </c>
      <c r="P8" s="71" t="s">
        <v>17</v>
      </c>
      <c r="Q8" s="71" t="s">
        <v>18</v>
      </c>
      <c r="R8" s="71" t="s">
        <v>19</v>
      </c>
      <c r="S8" s="71" t="s">
        <v>20</v>
      </c>
      <c r="T8" s="71" t="s">
        <v>21</v>
      </c>
      <c r="U8" s="71" t="s">
        <v>22</v>
      </c>
      <c r="V8" s="71" t="s">
        <v>23</v>
      </c>
      <c r="W8" s="71" t="s">
        <v>24</v>
      </c>
      <c r="X8" s="71" t="s">
        <v>25</v>
      </c>
      <c r="Y8" s="71" t="s">
        <v>26</v>
      </c>
      <c r="Z8" s="71" t="s">
        <v>27</v>
      </c>
      <c r="AA8" s="71" t="s">
        <v>28</v>
      </c>
      <c r="AB8" s="71" t="s">
        <v>29</v>
      </c>
      <c r="AC8" s="71" t="s">
        <v>30</v>
      </c>
      <c r="AD8" s="71" t="s">
        <v>31</v>
      </c>
      <c r="AE8" s="71" t="s">
        <v>32</v>
      </c>
      <c r="AF8" s="71" t="s">
        <v>33</v>
      </c>
      <c r="AG8" s="71" t="s">
        <v>34</v>
      </c>
      <c r="AH8" s="71" t="s">
        <v>35</v>
      </c>
      <c r="AI8" s="71" t="s">
        <v>36</v>
      </c>
      <c r="AJ8" s="234" t="s">
        <v>43</v>
      </c>
    </row>
    <row r="9" spans="1:36" ht="24.75" customHeight="1" thickBot="1">
      <c r="A9" s="221"/>
      <c r="B9" s="222"/>
      <c r="C9" s="222"/>
      <c r="D9" s="72" t="s">
        <v>37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235"/>
    </row>
    <row r="10" spans="1:36" ht="24.75" customHeight="1">
      <c r="A10" s="73" t="s">
        <v>45</v>
      </c>
      <c r="B10" s="74"/>
      <c r="C10" s="74"/>
      <c r="D10" s="75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1"/>
    </row>
    <row r="11" spans="1:36" ht="24.75" customHeight="1">
      <c r="A11" s="76" t="s">
        <v>38</v>
      </c>
      <c r="B11" s="77"/>
      <c r="C11" s="77"/>
      <c r="D11" s="78" t="s">
        <v>58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3"/>
    </row>
    <row r="12" spans="1:36" ht="24.75" customHeight="1">
      <c r="A12" s="79"/>
      <c r="B12" s="223" t="s">
        <v>39</v>
      </c>
      <c r="C12" s="80" t="s">
        <v>92</v>
      </c>
      <c r="D12" s="81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4"/>
    </row>
    <row r="13" spans="1:36" ht="24.75" customHeight="1">
      <c r="A13" s="79"/>
      <c r="B13" s="224"/>
      <c r="C13" s="82" t="s">
        <v>44</v>
      </c>
      <c r="D13" s="83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45"/>
    </row>
    <row r="14" spans="1:36" ht="24.75" customHeight="1">
      <c r="A14" s="79"/>
      <c r="B14" s="224"/>
      <c r="C14" s="84"/>
      <c r="D14" s="83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45"/>
    </row>
    <row r="15" spans="1:36" ht="24.75" customHeight="1">
      <c r="A15" s="79"/>
      <c r="B15" s="224"/>
      <c r="C15" s="85"/>
      <c r="D15" s="86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46"/>
    </row>
    <row r="16" spans="1:36" ht="24.75" customHeight="1">
      <c r="A16" s="73"/>
      <c r="B16" s="225"/>
      <c r="C16" s="87" t="s">
        <v>40</v>
      </c>
      <c r="D16" s="67" t="s">
        <v>118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8"/>
    </row>
    <row r="17" spans="1:36" ht="24.75" customHeight="1" thickBot="1">
      <c r="A17" s="88" t="s">
        <v>63</v>
      </c>
      <c r="B17" s="89"/>
      <c r="C17" s="89"/>
      <c r="D17" s="22" t="s">
        <v>59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0"/>
      <c r="AB17" s="50"/>
      <c r="AC17" s="50"/>
      <c r="AD17" s="50"/>
      <c r="AE17" s="50"/>
      <c r="AF17" s="50"/>
      <c r="AG17" s="50"/>
      <c r="AH17" s="50"/>
      <c r="AI17" s="50"/>
      <c r="AJ17" s="101"/>
    </row>
    <row r="18" spans="1:36" ht="24.75" customHeight="1" thickBo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226" t="s">
        <v>64</v>
      </c>
      <c r="AB18" s="227"/>
      <c r="AC18" s="227"/>
      <c r="AD18" s="227"/>
      <c r="AE18" s="227"/>
      <c r="AF18" s="227"/>
      <c r="AG18" s="227"/>
      <c r="AH18" s="227"/>
      <c r="AI18" s="91" t="s">
        <v>60</v>
      </c>
      <c r="AJ18" s="39"/>
    </row>
    <row r="19" spans="1:26" ht="24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36" ht="24.75" customHeight="1" thickBo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5"/>
      <c r="AA20" s="92" t="s">
        <v>93</v>
      </c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37" ht="24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5"/>
      <c r="AA21" s="228" t="s">
        <v>41</v>
      </c>
      <c r="AB21" s="229"/>
      <c r="AC21" s="229"/>
      <c r="AD21" s="229"/>
      <c r="AE21" s="229"/>
      <c r="AF21" s="229"/>
      <c r="AG21" s="229"/>
      <c r="AH21" s="230"/>
      <c r="AI21" s="28" t="s">
        <v>59</v>
      </c>
      <c r="AJ21" s="17"/>
      <c r="AK21" s="65"/>
    </row>
    <row r="22" spans="1:37" ht="24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5"/>
      <c r="AA22" s="231" t="s">
        <v>65</v>
      </c>
      <c r="AB22" s="232"/>
      <c r="AC22" s="232"/>
      <c r="AD22" s="232"/>
      <c r="AE22" s="232"/>
      <c r="AF22" s="232"/>
      <c r="AG22" s="232"/>
      <c r="AH22" s="233"/>
      <c r="AI22" s="29" t="s">
        <v>119</v>
      </c>
      <c r="AJ22" s="18"/>
      <c r="AK22" s="19"/>
    </row>
    <row r="23" spans="1:37" ht="24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5"/>
      <c r="AA23" s="205" t="s">
        <v>137</v>
      </c>
      <c r="AB23" s="206"/>
      <c r="AC23" s="206"/>
      <c r="AD23" s="206"/>
      <c r="AE23" s="206"/>
      <c r="AF23" s="206"/>
      <c r="AG23" s="206"/>
      <c r="AH23" s="207"/>
      <c r="AI23" s="29" t="s">
        <v>120</v>
      </c>
      <c r="AJ23" s="27"/>
      <c r="AK23" s="19"/>
    </row>
    <row r="24" spans="1:37" ht="24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5"/>
      <c r="AA24" s="205" t="s">
        <v>138</v>
      </c>
      <c r="AB24" s="206"/>
      <c r="AC24" s="206"/>
      <c r="AD24" s="206"/>
      <c r="AE24" s="206"/>
      <c r="AF24" s="206"/>
      <c r="AG24" s="206"/>
      <c r="AH24" s="207"/>
      <c r="AI24" s="29" t="s">
        <v>62</v>
      </c>
      <c r="AJ24" s="27"/>
      <c r="AK24" s="20"/>
    </row>
    <row r="25" spans="1:37" ht="24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5"/>
      <c r="AA25" s="208" t="s">
        <v>139</v>
      </c>
      <c r="AB25" s="209"/>
      <c r="AC25" s="209"/>
      <c r="AD25" s="209"/>
      <c r="AE25" s="209"/>
      <c r="AF25" s="209"/>
      <c r="AG25" s="209"/>
      <c r="AH25" s="210"/>
      <c r="AI25" s="93" t="s">
        <v>67</v>
      </c>
      <c r="AJ25" s="94"/>
      <c r="AK25" s="19"/>
    </row>
    <row r="26" spans="1:37" ht="24.75" customHeight="1" thickBo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5"/>
      <c r="AA26" s="164" t="s">
        <v>140</v>
      </c>
      <c r="AB26" s="165"/>
      <c r="AC26" s="165"/>
      <c r="AD26" s="165"/>
      <c r="AE26" s="165"/>
      <c r="AF26" s="165"/>
      <c r="AG26" s="165"/>
      <c r="AH26" s="166"/>
      <c r="AI26" s="95" t="s">
        <v>121</v>
      </c>
      <c r="AJ26" s="96"/>
      <c r="AK26" s="97"/>
    </row>
    <row r="27" spans="1:37" ht="24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5"/>
      <c r="AA27" s="24" t="s">
        <v>122</v>
      </c>
      <c r="AB27" s="24"/>
      <c r="AC27" s="24"/>
      <c r="AD27" s="24"/>
      <c r="AE27" s="24"/>
      <c r="AF27" s="24"/>
      <c r="AG27" s="24"/>
      <c r="AH27" s="24"/>
      <c r="AI27" s="13"/>
      <c r="AJ27" s="57"/>
      <c r="AK27" s="54"/>
    </row>
    <row r="28" spans="1:27" ht="24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5"/>
      <c r="AA28" s="55" t="s">
        <v>123</v>
      </c>
    </row>
    <row r="29" spans="1:36" ht="24.75" customHeight="1" thickBo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5"/>
      <c r="AA29" s="98" t="s">
        <v>94</v>
      </c>
      <c r="AB29" s="15"/>
      <c r="AC29" s="15"/>
      <c r="AD29" s="15"/>
      <c r="AE29" s="15"/>
      <c r="AF29" s="15"/>
      <c r="AG29" s="15"/>
      <c r="AH29" s="15"/>
      <c r="AI29" s="15"/>
      <c r="AJ29" s="68" t="s">
        <v>42</v>
      </c>
    </row>
    <row r="30" spans="1:36" ht="24.75" customHeight="1" thickBo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5"/>
      <c r="AA30" s="248" t="s">
        <v>99</v>
      </c>
      <c r="AB30" s="249"/>
      <c r="AC30" s="249"/>
      <c r="AD30" s="249"/>
      <c r="AE30" s="249"/>
      <c r="AF30" s="249"/>
      <c r="AG30" s="249"/>
      <c r="AH30" s="249"/>
      <c r="AI30" s="91" t="s">
        <v>124</v>
      </c>
      <c r="AJ30" s="39"/>
    </row>
    <row r="31" spans="1:26" ht="24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5"/>
    </row>
    <row r="32" spans="1:26" ht="24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</row>
    <row r="33" spans="1:26" ht="24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5"/>
    </row>
    <row r="34" spans="1:26" ht="24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5"/>
    </row>
    <row r="35" spans="1:25" ht="24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</sheetData>
  <sheetProtection selectLockedCells="1"/>
  <mergeCells count="25">
    <mergeCell ref="X3:Z3"/>
    <mergeCell ref="X4:Z4"/>
    <mergeCell ref="AJ8:AJ9"/>
    <mergeCell ref="AH4:AI4"/>
    <mergeCell ref="AH6:AI6"/>
    <mergeCell ref="AH5:AI5"/>
    <mergeCell ref="AA3:AG3"/>
    <mergeCell ref="AA4:AG4"/>
    <mergeCell ref="AE5:AF5"/>
    <mergeCell ref="X5:Y5"/>
    <mergeCell ref="AA30:AH30"/>
    <mergeCell ref="AA25:AH25"/>
    <mergeCell ref="AA26:AH26"/>
    <mergeCell ref="AF6:AG6"/>
    <mergeCell ref="AA22:AH22"/>
    <mergeCell ref="AA23:AH23"/>
    <mergeCell ref="AA21:AH21"/>
    <mergeCell ref="A8:C9"/>
    <mergeCell ref="B12:B16"/>
    <mergeCell ref="AA18:AH18"/>
    <mergeCell ref="AA24:AH24"/>
    <mergeCell ref="Z5:AA5"/>
    <mergeCell ref="X6:Y6"/>
    <mergeCell ref="AB5:AC5"/>
    <mergeCell ref="Z6:AA6"/>
  </mergeCells>
  <dataValidations count="7">
    <dataValidation allowBlank="1" showInputMessage="1" showErrorMessage="1" imeMode="off" sqref="AA3:AF3"/>
    <dataValidation type="whole" allowBlank="1" showInputMessage="1" showErrorMessage="1" sqref="U1">
      <formula1>18</formula1>
      <formula2>21</formula2>
    </dataValidation>
    <dataValidation type="whole" allowBlank="1" showInputMessage="1" showErrorMessage="1" sqref="W1">
      <formula1>1</formula1>
      <formula2>12</formula2>
    </dataValidation>
    <dataValidation operator="notEqual" allowBlank="1" showInputMessage="1" showErrorMessage="1" sqref="AD5"/>
    <dataValidation type="list" allowBlank="1" showInputMessage="1" showErrorMessage="1" sqref="Z5:AA5">
      <formula1>$AL$5:$AL$6</formula1>
    </dataValidation>
    <dataValidation type="whole" operator="greaterThanOrEqual" allowBlank="1" showInputMessage="1" showErrorMessage="1" sqref="AJ4:AJ6 E11:AI15">
      <formula1>0</formula1>
    </dataValidation>
    <dataValidation type="list" allowBlank="1" showInputMessage="1" showErrorMessage="1" sqref="Z6:AA6">
      <formula1>"１級地,２級地,３級地,４級地,５級地,６級地,７級地,８級地,９級地,１０級地,その他"</formula1>
    </dataValidation>
  </dataValidations>
  <printOptions horizontalCentered="1"/>
  <pageMargins left="0.3937007874015748" right="0.3937007874015748" top="0.3937007874015748" bottom="0.35433070866141736" header="0.4330708661417323" footer="0.2362204724409449"/>
  <pageSetup horizontalDpi="600" verticalDpi="600" orientation="landscape" paperSize="9" scale="65" r:id="rId2"/>
  <headerFooter alignWithMargins="0">
    <oddHeader>&amp;R（様式Ｂ）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F18"/>
  <sheetViews>
    <sheetView tabSelected="1" view="pageBreakPreview" zoomScale="60" zoomScalePageLayoutView="0" workbookViewId="0" topLeftCell="A1">
      <selection activeCell="A2" sqref="A2"/>
    </sheetView>
  </sheetViews>
  <sheetFormatPr defaultColWidth="9.00390625" defaultRowHeight="13.5"/>
  <cols>
    <col min="4" max="4" width="17.50390625" style="0" customWidth="1"/>
    <col min="6" max="6" width="15.50390625" style="0" customWidth="1"/>
  </cols>
  <sheetData>
    <row r="1" spans="1:6" ht="17.25">
      <c r="A1" s="282" t="s">
        <v>141</v>
      </c>
      <c r="B1" s="282"/>
      <c r="C1" s="282"/>
      <c r="D1" s="282"/>
      <c r="E1" s="282"/>
      <c r="F1" s="282"/>
    </row>
    <row r="2" spans="1:6" ht="17.25">
      <c r="A2" s="31"/>
      <c r="B2" s="31"/>
      <c r="C2" s="31"/>
      <c r="D2" s="31"/>
      <c r="E2" s="31"/>
      <c r="F2" s="31"/>
    </row>
    <row r="3" spans="1:6" ht="22.5" customHeight="1">
      <c r="A3" s="32" t="s">
        <v>77</v>
      </c>
      <c r="B3" s="33"/>
      <c r="C3" s="32"/>
      <c r="D3" s="32"/>
      <c r="E3" s="32"/>
      <c r="F3" s="32"/>
    </row>
    <row r="4" spans="1:6" ht="49.5" customHeight="1">
      <c r="A4" s="32" t="s">
        <v>87</v>
      </c>
      <c r="B4" s="33"/>
      <c r="C4" s="32"/>
      <c r="D4" s="32"/>
      <c r="E4" s="32"/>
      <c r="F4" s="32"/>
    </row>
    <row r="5" spans="1:6" ht="39" customHeight="1">
      <c r="A5" s="283"/>
      <c r="B5" s="283"/>
      <c r="C5" s="279" t="s">
        <v>78</v>
      </c>
      <c r="D5" s="279"/>
      <c r="E5" s="279" t="s">
        <v>79</v>
      </c>
      <c r="F5" s="279"/>
    </row>
    <row r="6" spans="1:6" ht="45" customHeight="1">
      <c r="A6" s="279" t="s">
        <v>80</v>
      </c>
      <c r="B6" s="279"/>
      <c r="C6" s="279" t="s">
        <v>81</v>
      </c>
      <c r="D6" s="279"/>
      <c r="E6" s="280" t="s">
        <v>82</v>
      </c>
      <c r="F6" s="281"/>
    </row>
    <row r="7" spans="1:6" ht="44.25" customHeight="1">
      <c r="A7" s="279"/>
      <c r="B7" s="279"/>
      <c r="C7" s="279" t="s">
        <v>83</v>
      </c>
      <c r="D7" s="279"/>
      <c r="E7" s="280" t="s">
        <v>84</v>
      </c>
      <c r="F7" s="281"/>
    </row>
    <row r="8" spans="1:6" ht="50.25" customHeight="1">
      <c r="A8" s="279" t="s">
        <v>85</v>
      </c>
      <c r="B8" s="279"/>
      <c r="C8" s="286"/>
      <c r="D8" s="287"/>
      <c r="E8" s="280" t="s">
        <v>82</v>
      </c>
      <c r="F8" s="281"/>
    </row>
    <row r="9" spans="1:6" ht="27.75" customHeight="1">
      <c r="A9" s="288"/>
      <c r="B9" s="288"/>
      <c r="C9" s="288"/>
      <c r="D9" s="288"/>
      <c r="E9" s="288"/>
      <c r="F9" s="288"/>
    </row>
    <row r="10" spans="1:6" ht="32.25" customHeight="1">
      <c r="A10" s="33"/>
      <c r="B10" s="33"/>
      <c r="C10" s="33"/>
      <c r="D10" s="33"/>
      <c r="E10" s="33"/>
      <c r="F10" s="33"/>
    </row>
    <row r="11" spans="1:6" ht="38.25" customHeight="1">
      <c r="A11" s="33"/>
      <c r="B11" s="33"/>
      <c r="C11" s="33"/>
      <c r="D11" s="33"/>
      <c r="E11" s="33"/>
      <c r="F11" s="33"/>
    </row>
    <row r="12" spans="1:6" ht="15" customHeight="1">
      <c r="A12" s="33"/>
      <c r="B12" s="33"/>
      <c r="C12" s="33"/>
      <c r="D12" s="33"/>
      <c r="E12" s="33"/>
      <c r="F12" s="33"/>
    </row>
    <row r="13" spans="1:6" ht="87.75" customHeight="1">
      <c r="A13" s="284" t="s">
        <v>88</v>
      </c>
      <c r="B13" s="284"/>
      <c r="C13" s="284"/>
      <c r="D13" s="284"/>
      <c r="E13" s="284"/>
      <c r="F13" s="284"/>
    </row>
    <row r="14" spans="1:6" ht="63.75" customHeight="1">
      <c r="A14" s="284" t="s">
        <v>89</v>
      </c>
      <c r="B14" s="284"/>
      <c r="C14" s="284"/>
      <c r="D14" s="284"/>
      <c r="E14" s="284"/>
      <c r="F14" s="284"/>
    </row>
    <row r="15" spans="1:6" ht="14.25">
      <c r="A15" s="32"/>
      <c r="B15" s="32"/>
      <c r="C15" s="32"/>
      <c r="D15" s="32"/>
      <c r="E15" s="32"/>
      <c r="F15" s="32"/>
    </row>
    <row r="16" spans="1:6" ht="23.25" customHeight="1">
      <c r="A16" s="32" t="s">
        <v>86</v>
      </c>
      <c r="B16" s="33"/>
      <c r="C16" s="32"/>
      <c r="D16" s="32"/>
      <c r="E16" s="32"/>
      <c r="F16" s="32"/>
    </row>
    <row r="17" spans="1:6" ht="65.25" customHeight="1">
      <c r="A17" s="285" t="s">
        <v>90</v>
      </c>
      <c r="B17" s="285"/>
      <c r="C17" s="285"/>
      <c r="D17" s="285"/>
      <c r="E17" s="285"/>
      <c r="F17" s="285"/>
    </row>
    <row r="18" spans="1:6" ht="67.5" customHeight="1">
      <c r="A18" s="285" t="s">
        <v>91</v>
      </c>
      <c r="B18" s="285"/>
      <c r="C18" s="285"/>
      <c r="D18" s="285"/>
      <c r="E18" s="285"/>
      <c r="F18" s="285"/>
    </row>
  </sheetData>
  <sheetProtection/>
  <mergeCells count="17">
    <mergeCell ref="A13:F13"/>
    <mergeCell ref="A14:F14"/>
    <mergeCell ref="A17:F17"/>
    <mergeCell ref="A18:F18"/>
    <mergeCell ref="A8:B8"/>
    <mergeCell ref="C8:D8"/>
    <mergeCell ref="E8:F8"/>
    <mergeCell ref="A9:F9"/>
    <mergeCell ref="A6:B7"/>
    <mergeCell ref="C6:D6"/>
    <mergeCell ref="E6:F6"/>
    <mergeCell ref="C7:D7"/>
    <mergeCell ref="E7:F7"/>
    <mergeCell ref="A1:F1"/>
    <mergeCell ref="A5:B5"/>
    <mergeCell ref="C5:D5"/>
    <mergeCell ref="E5:F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2009-05-08T04:09:09Z</cp:lastPrinted>
  <dcterms:created xsi:type="dcterms:W3CDTF">2006-04-13T20:21:28Z</dcterms:created>
  <dcterms:modified xsi:type="dcterms:W3CDTF">2009-05-08T04:09:28Z</dcterms:modified>
  <cp:category/>
  <cp:version/>
  <cp:contentType/>
  <cp:contentStatus/>
</cp:coreProperties>
</file>