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tabRatio="779" activeTab="3"/>
  </bookViews>
  <sheets>
    <sheet name="表紙" sheetId="1" r:id="rId1"/>
    <sheet name="説明" sheetId="2" r:id="rId2"/>
    <sheet name="1知的障害児(基本１)" sheetId="3" r:id="rId3"/>
    <sheet name="1知的障害児(基本２)" sheetId="4" r:id="rId4"/>
    <sheet name="1知的障害児(定超)" sheetId="5" r:id="rId5"/>
    <sheet name="2第一種自閉症児(基本・定超)" sheetId="6" r:id="rId6"/>
    <sheet name="3第二種自閉症児(基本)" sheetId="7" r:id="rId7"/>
    <sheet name="3第ニ種自閉症児(定超)" sheetId="8" r:id="rId8"/>
    <sheet name="4知的障害児通園(基本)" sheetId="9" r:id="rId9"/>
    <sheet name="4知的障害児通園(定超)" sheetId="10" r:id="rId10"/>
    <sheet name="5盲児(基本１)" sheetId="11" r:id="rId11"/>
    <sheet name="5盲児(基本２)" sheetId="12" r:id="rId12"/>
    <sheet name="5盲児(基本３)" sheetId="13" r:id="rId13"/>
    <sheet name="5盲児(定超)" sheetId="14" r:id="rId14"/>
    <sheet name="6ろうあ児(基本１)" sheetId="15" r:id="rId15"/>
    <sheet name="6ろうあ児(基本２)" sheetId="16" r:id="rId16"/>
    <sheet name="6ろうあ児(基本３)" sheetId="17" r:id="rId17"/>
    <sheet name="6ろうあ児(定超)" sheetId="18" r:id="rId18"/>
    <sheet name="7難聴幼児通園(基本)" sheetId="19" r:id="rId19"/>
    <sheet name="7難聴幼児通園(定超)" sheetId="20" r:id="rId20"/>
    <sheet name="8肢体不自由児 入所(基本・定超)" sheetId="21" r:id="rId21"/>
    <sheet name="9肢体不自由児 通所（基本・定超）" sheetId="22" r:id="rId22"/>
    <sheet name="10肢体不自由児療護(基本・定超)" sheetId="23" r:id="rId23"/>
    <sheet name="11肢体不自由児通園(基本・定超)" sheetId="24" r:id="rId24"/>
    <sheet name="12医療機関 肢体不自由児(基本)" sheetId="25" r:id="rId25"/>
    <sheet name="13重心障害児(基本・定超)" sheetId="26" r:id="rId26"/>
    <sheet name="14医療機関 重心障害児(基本)" sheetId="27" r:id="rId27"/>
  </sheets>
  <definedNames>
    <definedName name="_xlnm.Print_Area" localSheetId="22">'10肢体不自由児療護(基本・定超)'!$A$1:$BC$102</definedName>
    <definedName name="_xlnm.Print_Area" localSheetId="23">'11肢体不自由児通園(基本・定超)'!$A$1:$BC$68</definedName>
    <definedName name="_xlnm.Print_Area" localSheetId="24">'12医療機関 肢体不自由児(基本)'!$A$1:$BC$14</definedName>
    <definedName name="_xlnm.Print_Area" localSheetId="25">'13重心障害児(基本・定超)'!$A$1:$BD$19</definedName>
    <definedName name="_xlnm.Print_Area" localSheetId="26">'14医療機関 重心障害児(基本)'!$A$1:$BD$12</definedName>
    <definedName name="_xlnm.Print_Area" localSheetId="2">'1知的障害児(基本１)'!$A$1:$BC$85</definedName>
    <definedName name="_xlnm.Print_Area" localSheetId="4">'1知的障害児(定超)'!$A$1:$BF$58</definedName>
    <definedName name="_xlnm.Print_Area" localSheetId="5">'2第一種自閉症児(基本・定超)'!$A$1:$BC$24</definedName>
    <definedName name="_xlnm.Print_Area" localSheetId="7">'3第ニ種自閉症児(定超)'!$A$1:$BF$18</definedName>
    <definedName name="_xlnm.Print_Area" localSheetId="6">'3第二種自閉症児(基本)'!$A$1:$BC$111</definedName>
    <definedName name="_xlnm.Print_Area" localSheetId="8">'4知的障害児通園(基本)'!$A$1:$BB$82</definedName>
    <definedName name="_xlnm.Print_Area" localSheetId="9">'4知的障害児通園(定超)'!$A$1:$BB$41</definedName>
    <definedName name="_xlnm.Print_Area" localSheetId="10">'5盲児(基本１)'!$A$1:$BB$76</definedName>
    <definedName name="_xlnm.Print_Area" localSheetId="11">'5盲児(基本２)'!$A$1:$BB$71</definedName>
    <definedName name="_xlnm.Print_Area" localSheetId="12">'5盲児(基本３)'!$A$1:$BB$66</definedName>
    <definedName name="_xlnm.Print_Area" localSheetId="13">'5盲児(定超)'!$A$1:$BB$76</definedName>
    <definedName name="_xlnm.Print_Area" localSheetId="14">'6ろうあ児(基本１)'!$A$1:$BB$74</definedName>
    <definedName name="_xlnm.Print_Area" localSheetId="15">'6ろうあ児(基本２)'!$A$1:$BB$71</definedName>
    <definedName name="_xlnm.Print_Area" localSheetId="16">'6ろうあ児(基本３)'!$A$1:$BB$66</definedName>
    <definedName name="_xlnm.Print_Area" localSheetId="17">'6ろうあ児(定超)'!$A$1:$BB$74</definedName>
    <definedName name="_xlnm.Print_Area" localSheetId="18">'7難聴幼児通園(基本)'!$A$1:$BB$84</definedName>
    <definedName name="_xlnm.Print_Area" localSheetId="19">'7難聴幼児通園(定超)'!$A$1:$BB$41</definedName>
    <definedName name="_xlnm.Print_Area" localSheetId="20">'8肢体不自由児 入所(基本・定超)'!$A$1:$BC$21</definedName>
    <definedName name="_xlnm.Print_Area" localSheetId="21">'9肢体不自由児 通所（基本・定超）'!$A$1:$BC$68</definedName>
    <definedName name="_xlnm.Print_Area" localSheetId="1">'説明'!$A$1:$M$51</definedName>
    <definedName name="_xlnm.Print_Titles" localSheetId="6">'3第二種自閉症児(基本)'!$3:$6</definedName>
  </definedNames>
  <calcPr fullCalcOnLoad="1"/>
</workbook>
</file>

<file path=xl/sharedStrings.xml><?xml version="1.0" encoding="utf-8"?>
<sst xmlns="http://schemas.openxmlformats.org/spreadsheetml/2006/main" count="4499" uniqueCount="1656">
  <si>
    <t>盲児職業指導員加算３併設</t>
  </si>
  <si>
    <t>盲児職業指導員加算３単独</t>
  </si>
  <si>
    <t>盲児職業指導員加算４併設</t>
  </si>
  <si>
    <t>盲児職業指導員加算４単独</t>
  </si>
  <si>
    <t>盲児職業指導員加算５併設</t>
  </si>
  <si>
    <t>盲児職業指導員加算５単独</t>
  </si>
  <si>
    <t>盲児職業指導員加算６併設</t>
  </si>
  <si>
    <t>盲児職業指導員加算６単独</t>
  </si>
  <si>
    <t>盲児職業指導員加算７</t>
  </si>
  <si>
    <t>ト 定員３１人以上４０人以下</t>
  </si>
  <si>
    <t>盲児職業指導員加算８</t>
  </si>
  <si>
    <t>チ 定員４１人以上５０人以下</t>
  </si>
  <si>
    <t>第二種小規模加算</t>
  </si>
  <si>
    <t>知障児１３・地公体</t>
  </si>
  <si>
    <t>知障児１４</t>
  </si>
  <si>
    <t>(14)定員１２１人以上１３０人以下</t>
  </si>
  <si>
    <t>知障児１４・地公体</t>
  </si>
  <si>
    <t>知障児１５</t>
  </si>
  <si>
    <t>(15)定員１３１人以上１４０人以下</t>
  </si>
  <si>
    <t>知障児１５・地公体</t>
  </si>
  <si>
    <t>知障児１６</t>
  </si>
  <si>
    <t>(16)定員１４１人以上１５０人以下</t>
  </si>
  <si>
    <t>知障児１６・地公体</t>
  </si>
  <si>
    <t>知障児１７</t>
  </si>
  <si>
    <t>(17)定員１５１人以上１６０人以下</t>
  </si>
  <si>
    <t>知障児１７・地公体</t>
  </si>
  <si>
    <t>知障児１８</t>
  </si>
  <si>
    <t>(18)定員１６１人以上１７０人以下</t>
  </si>
  <si>
    <t>知障児１８・地公体</t>
  </si>
  <si>
    <t>知障児１９</t>
  </si>
  <si>
    <t>(19)定員１７１人以上１８０人以下</t>
  </si>
  <si>
    <t>知障児１９・地公体</t>
  </si>
  <si>
    <t>知障児２０</t>
  </si>
  <si>
    <t>(20)定員１８１人以上１９０人以下</t>
  </si>
  <si>
    <t>知障児２０・地公体</t>
  </si>
  <si>
    <t>知障児２１</t>
  </si>
  <si>
    <t>(21)定員１９１人以上</t>
  </si>
  <si>
    <t>知障児２１・地公体</t>
  </si>
  <si>
    <t>児童指導員又は
保育士を
配置している場合</t>
  </si>
  <si>
    <t>(1)定員１０人以下</t>
  </si>
  <si>
    <t>(一)当該施設に併設する施設又は当該施設が主たる施設</t>
  </si>
  <si>
    <t>単位加算</t>
  </si>
  <si>
    <t>(ニ)当該施設が単独施設</t>
  </si>
  <si>
    <t>(2)定員１１人以上２０人以下</t>
  </si>
  <si>
    <t>(3)定員２１人以上３０人以下</t>
  </si>
  <si>
    <t>知障児職業指導員加算１併設</t>
  </si>
  <si>
    <t>職業指導員を配置している
場合</t>
  </si>
  <si>
    <t>ネ 定員１６１人以上１７０人以下</t>
  </si>
  <si>
    <t>盲児職業指導員加算２１</t>
  </si>
  <si>
    <t>ナ 定員１７１人以上１８０人以下</t>
  </si>
  <si>
    <t>盲児職業指導員加算２２</t>
  </si>
  <si>
    <t>ラ 定員１８１人以上１９０人以下</t>
  </si>
  <si>
    <t>盲児職業指導員加算２３</t>
  </si>
  <si>
    <t>ム 定員１９１人以上</t>
  </si>
  <si>
    <t>盲児重度盲ろうあ児支援加算Ⅰ</t>
  </si>
  <si>
    <t>重度盲ろうあ児支援加算</t>
  </si>
  <si>
    <t>イ 重度盲ろうあ児支援加算（Ⅰ）</t>
  </si>
  <si>
    <t>盲児重度盲ろうあ児支援加算Ⅱ</t>
  </si>
  <si>
    <t>ロ 重度盲ろうあ児支援加算（Ⅱ）</t>
  </si>
  <si>
    <t>盲児重度重複障害児加算</t>
  </si>
  <si>
    <t>盲児入院外泊時加算１</t>
  </si>
  <si>
    <t>盲児入院外泊時加算２</t>
  </si>
  <si>
    <t>盲児入院外泊時加算３</t>
  </si>
  <si>
    <t>盲児入院外泊時加算４</t>
  </si>
  <si>
    <t>盲児入院外泊時加算５</t>
  </si>
  <si>
    <t>盲児入院外泊時加算６</t>
  </si>
  <si>
    <t>盲児入院外泊時加算７</t>
  </si>
  <si>
    <t>盲児入院外泊時加算８</t>
  </si>
  <si>
    <t>知障児小規模加算１併設</t>
  </si>
  <si>
    <t>知障児小規模加算１単独</t>
  </si>
  <si>
    <t>知障児小規模加算２併設</t>
  </si>
  <si>
    <t>知障児小規模加算２単独</t>
  </si>
  <si>
    <t>知障児小規模加算３</t>
  </si>
  <si>
    <t>イ １２日を超える入院期間が４日未満</t>
  </si>
  <si>
    <t>ロ １２日を超える入院期間が４日以上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</si>
  <si>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</si>
  <si>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第二種長期入院等支援加算１</t>
  </si>
  <si>
    <t>盲児小規模加算１併設</t>
  </si>
  <si>
    <t>盲児小規模加算１単独</t>
  </si>
  <si>
    <t>盲児小規模加算２併設</t>
  </si>
  <si>
    <t>ロ 定員６人以上１０人以下</t>
  </si>
  <si>
    <t>盲児小規模加算２単独</t>
  </si>
  <si>
    <t>盲児小規模加算３併設</t>
  </si>
  <si>
    <t>ハ 定員１１人以上１５人以下</t>
  </si>
  <si>
    <t>盲児小規模加算３単独</t>
  </si>
  <si>
    <t>盲児小規模加算４併設</t>
  </si>
  <si>
    <t>ニ 定員１６人以上２０人以下</t>
  </si>
  <si>
    <t>盲児小規模加算４単独</t>
  </si>
  <si>
    <t>盲児小規模加算５併設</t>
  </si>
  <si>
    <t>ホ 定員２１人以上２５人以下</t>
  </si>
  <si>
    <t>盲児小規模加算５単独</t>
  </si>
  <si>
    <t>盲児小規模加算６併設</t>
  </si>
  <si>
    <t>ヘ 定員２６人以上３０人以下</t>
  </si>
  <si>
    <t>盲児小規模加算６単独</t>
  </si>
  <si>
    <t>盲児小規模加算７併設</t>
  </si>
  <si>
    <t>盲児小規模加算７単独</t>
  </si>
  <si>
    <t>カ 定員１０１人以上１１０人以下</t>
  </si>
  <si>
    <t>知障児職業指導員加算１２</t>
  </si>
  <si>
    <t>(12)定員１１１人以上１２０人以下</t>
  </si>
  <si>
    <t>知障児職業指導員加算１３</t>
  </si>
  <si>
    <t>(13)定員１２１人以上１３０人以下</t>
  </si>
  <si>
    <t>知障児職業指導員加算１４</t>
  </si>
  <si>
    <t>(14)定員１３１人以上１４０人以下</t>
  </si>
  <si>
    <t>知障児職業指導員加算１５</t>
  </si>
  <si>
    <t>(15)定員１４１人以上１５０人以下</t>
  </si>
  <si>
    <t>知障児職業指導員加算１６</t>
  </si>
  <si>
    <t>(16)定員１５１人以上１６０人以下</t>
  </si>
  <si>
    <t>知障児職業指導員加算１７</t>
  </si>
  <si>
    <t>(17)定員１６１人以上１７０人以下</t>
  </si>
  <si>
    <t>知障児職業指導員加算１８</t>
  </si>
  <si>
    <t>(18)定員１７１人以上１８０人以下</t>
  </si>
  <si>
    <t>知障児職業指導員加算１９</t>
  </si>
  <si>
    <t>(19)定員１８１人以上１９０人以下</t>
  </si>
  <si>
    <t>知障児職業指導員加算２０</t>
  </si>
  <si>
    <t>(20)定員１９１人以上</t>
  </si>
  <si>
    <t>サービスコード</t>
  </si>
  <si>
    <t>知障児重度障害児加算Ⅰ</t>
  </si>
  <si>
    <t>重度知的障害児支援加算</t>
  </si>
  <si>
    <t>イ 重度知的障害児支援加算（Ⅰ）</t>
  </si>
  <si>
    <t>知障児重度障害児加算Ⅱ</t>
  </si>
  <si>
    <t>(十)定員１３１人以上１４０人以下</t>
  </si>
  <si>
    <t>盲児栄養管理体制加算Ⅰ１１</t>
  </si>
  <si>
    <t>(十一)定員１４１人以上１５０人以下</t>
  </si>
  <si>
    <t>盲児栄養管理体制加算Ⅰ１２</t>
  </si>
  <si>
    <t>(十二)定員１５１人以上１６０人以下</t>
  </si>
  <si>
    <t>盲児栄養管理体制加算Ⅰ１３</t>
  </si>
  <si>
    <t>(十三)定員１６１人以上１７０人以下</t>
  </si>
  <si>
    <t>盲児栄養管理体制加算Ⅰ１４</t>
  </si>
  <si>
    <t>(十四)定員１７１人以上１８０人以下</t>
  </si>
  <si>
    <t>盲児栄養管理体制加算Ⅰ１５</t>
  </si>
  <si>
    <t>(十五)定員１８１人以上１９０人以下</t>
  </si>
  <si>
    <t>盲児栄養管理体制加算Ⅰ１６</t>
  </si>
  <si>
    <t>(十六)定員１９１人以上</t>
  </si>
  <si>
    <t>盲児栄養管理体制加算Ⅱ１</t>
  </si>
  <si>
    <t>(２)栄養管理体制加算（Ⅱ）</t>
  </si>
  <si>
    <t>盲児栄養管理体制加算Ⅱ２</t>
  </si>
  <si>
    <t>盲児栄養管理体制加算Ⅱ３</t>
  </si>
  <si>
    <t>盲児栄養管理体制加算Ⅱ４</t>
  </si>
  <si>
    <t>盲児栄養管理体制加算Ⅱ５</t>
  </si>
  <si>
    <t>盲児栄養管理体制加算Ⅱ６</t>
  </si>
  <si>
    <t>盲児栄養管理体制加算Ⅱ７</t>
  </si>
  <si>
    <t>盲児栄養管理体制加算Ⅱ８</t>
  </si>
  <si>
    <t>盲児栄養管理体制加算Ⅱ９</t>
  </si>
  <si>
    <t>盲児栄養管理体制加算Ⅱ１０</t>
  </si>
  <si>
    <t>盲児栄養管理体制加算Ⅱ１１</t>
  </si>
  <si>
    <t>知障児入院外泊時加算９</t>
  </si>
  <si>
    <t>知障児入院外泊時加算１０</t>
  </si>
  <si>
    <t>知障児入院外泊時加算１１</t>
  </si>
  <si>
    <t>知障児入院外泊時加算１２</t>
  </si>
  <si>
    <t>知障児自活訓練加算Ⅰ</t>
  </si>
  <si>
    <t>自活訓練加算</t>
  </si>
  <si>
    <t>イ 自活訓練加算（Ⅰ）</t>
  </si>
  <si>
    <t>知障児自活訓練加算Ⅱ</t>
  </si>
  <si>
    <t>ロ 自活訓練加算（Ⅱ）</t>
  </si>
  <si>
    <t>知障児栄養管理体制加算Ⅰ１</t>
  </si>
  <si>
    <t>栄養管理体制加算　　　　　</t>
  </si>
  <si>
    <t>イ 栄養管理体制加算（Ⅰ）</t>
  </si>
  <si>
    <t>(1)定員４１人以上５０人以下</t>
  </si>
  <si>
    <t>知障児栄養管理体制加算Ⅰ２</t>
  </si>
  <si>
    <t>(2)定員５１人以上６０人以下</t>
  </si>
  <si>
    <t>知障児栄養管理体制加算Ⅰ３</t>
  </si>
  <si>
    <t>(3)定員６１人以上７０人以下</t>
  </si>
  <si>
    <t>知障児栄養管理体制加算Ⅰ４</t>
  </si>
  <si>
    <t>(4)定員７１人以上８０人以下</t>
  </si>
  <si>
    <t>知障児栄養管理体制加算Ⅰ５</t>
  </si>
  <si>
    <t>(5)定員８１人以上９０人以下</t>
  </si>
  <si>
    <t>知障児栄養管理体制加算Ⅰ６</t>
  </si>
  <si>
    <t>(6)定員９１人以上１００人以下</t>
  </si>
  <si>
    <t>知障児栄養管理体制加算Ⅰ７</t>
  </si>
  <si>
    <t>盲児３単独・地公体・定超</t>
  </si>
  <si>
    <t>盲児４併設・定超</t>
  </si>
  <si>
    <t>盲児４併設・地公体・定超</t>
  </si>
  <si>
    <t>盲児４本体・定超</t>
  </si>
  <si>
    <t>盲児４本体・地公体・定超</t>
  </si>
  <si>
    <t>盲児４単独・定超</t>
  </si>
  <si>
    <t>盲児４単独・地公体・定超</t>
  </si>
  <si>
    <t>盲児５併設・定超</t>
  </si>
  <si>
    <t>盲児５併設・地公体・定超</t>
  </si>
  <si>
    <t>盲児５本体・定超</t>
  </si>
  <si>
    <t>盲児５本体・地公体・定超</t>
  </si>
  <si>
    <t>盲児５単独・定超</t>
  </si>
  <si>
    <t>盲児５単独・地公体・定超</t>
  </si>
  <si>
    <t>盲児６併設・定超</t>
  </si>
  <si>
    <t>盲児６併設・地公体・定超</t>
  </si>
  <si>
    <t>盲児６本体・定超</t>
  </si>
  <si>
    <t>盲児６本体・地公体・定超</t>
  </si>
  <si>
    <t>盲児６単独・定超</t>
  </si>
  <si>
    <t>盲児６単独・地公体・定超</t>
  </si>
  <si>
    <t>盲児７併設・定超</t>
  </si>
  <si>
    <t>盲児７併設・地公体・定超</t>
  </si>
  <si>
    <t>盲児７本体・定超</t>
  </si>
  <si>
    <t>盲児７本体・地公体・定超</t>
  </si>
  <si>
    <t>盲児７単独・定超</t>
  </si>
  <si>
    <t>盲児７単独・地公体・定超</t>
  </si>
  <si>
    <t>盲児８本体・定超</t>
  </si>
  <si>
    <t>盲児８本体・地公体・定超</t>
  </si>
  <si>
    <t>ロ 栄養管理体制加算（Ⅱ）</t>
  </si>
  <si>
    <t>知障児栄養管理体制加算Ⅱ２</t>
  </si>
  <si>
    <t>知障児栄養管理体制加算Ⅱ３</t>
  </si>
  <si>
    <t>知障児栄養管理体制加算Ⅱ４</t>
  </si>
  <si>
    <t>知障児栄養管理体制加算Ⅱ５</t>
  </si>
  <si>
    <t>知障児栄養管理体制加算Ⅱ６</t>
  </si>
  <si>
    <t>知障児栄養管理体制加算Ⅱ７</t>
  </si>
  <si>
    <t>知障児栄養管理体制加算Ⅱ８</t>
  </si>
  <si>
    <t>知障児栄養管理体制加算Ⅱ９</t>
  </si>
  <si>
    <t>知障児栄養管理体制加算Ⅱ１０</t>
  </si>
  <si>
    <t>知障児栄養管理体制加算Ⅱ１１</t>
  </si>
  <si>
    <t>知障児栄養管理体制加算Ⅱ１２</t>
  </si>
  <si>
    <t>知障児栄養管理体制加算Ⅱ１３</t>
  </si>
  <si>
    <t>知障児栄養管理体制加算Ⅱ１４</t>
  </si>
  <si>
    <t>知障児栄養管理体制加算Ⅱ１５</t>
  </si>
  <si>
    <t>知障児栄養管理体制加算Ⅱ１６</t>
  </si>
  <si>
    <t>知障児栄養管理体制加算Ⅲ１</t>
  </si>
  <si>
    <t>ハ 栄養管理体制加算（Ⅲ）</t>
  </si>
  <si>
    <t>知障児栄養管理体制加算Ⅲ２</t>
  </si>
  <si>
    <t>知障児栄養管理体制加算Ⅲ３</t>
  </si>
  <si>
    <t>知障児栄養管理体制加算Ⅲ４</t>
  </si>
  <si>
    <t>知障児栄養管理体制加算Ⅲ５</t>
  </si>
  <si>
    <t>知障児栄養管理体制加算Ⅲ６</t>
  </si>
  <si>
    <t>知障児栄養管理体制加算Ⅲ７</t>
  </si>
  <si>
    <t>知障児栄養管理体制加算Ⅲ８</t>
  </si>
  <si>
    <t>知障児栄養管理体制加算Ⅲ９</t>
  </si>
  <si>
    <t>知障児栄養管理体制加算Ⅲ１０</t>
  </si>
  <si>
    <t>知障児栄養管理体制加算Ⅲ１１</t>
  </si>
  <si>
    <t>知障児栄養管理体制加算Ⅲ１２</t>
  </si>
  <si>
    <t>知障児栄養管理体制加算Ⅲ１３</t>
  </si>
  <si>
    <t>ロ 定員６人以上１０人以下</t>
  </si>
  <si>
    <t>ハ 定員１１人以上１５人以下</t>
  </si>
  <si>
    <t>ニ 定員１６人以上２０人以下</t>
  </si>
  <si>
    <t>ホ 定員２１人以上２５人以下</t>
  </si>
  <si>
    <t>ヘ 定員２６人以上３０人以下</t>
  </si>
  <si>
    <t>６  ろうあ児施設給付サービスコード表</t>
  </si>
  <si>
    <t>ろうあ児１併設</t>
  </si>
  <si>
    <t>ろうあ児１併設・地公体</t>
  </si>
  <si>
    <t>地方公共団体が設置する指定ろうあ児施設の場合</t>
  </si>
  <si>
    <t>ろうあ児１単独</t>
  </si>
  <si>
    <t>ろうあ児１単独・地公体</t>
  </si>
  <si>
    <t>ろうあ児２併設</t>
  </si>
  <si>
    <t>ろうあ児２併設・地公体</t>
  </si>
  <si>
    <t>ろうあ児２単独</t>
  </si>
  <si>
    <t>ろうあ児２単独・地公体</t>
  </si>
  <si>
    <t>ろうあ児３併設</t>
  </si>
  <si>
    <t>ろうあ児３併設・地公体</t>
  </si>
  <si>
    <t>ろうあ児３本体・地公体</t>
  </si>
  <si>
    <t>ろうあ児３単独</t>
  </si>
  <si>
    <t>ろうあ児３単独・地公体</t>
  </si>
  <si>
    <t>ろうあ児４併設</t>
  </si>
  <si>
    <t>ろうあ児４併設・地公体</t>
  </si>
  <si>
    <t>ろうあ児４本体・地公体</t>
  </si>
  <si>
    <t>ろうあ児４単独</t>
  </si>
  <si>
    <t>ろうあ児４単独・地公体</t>
  </si>
  <si>
    <t>ろうあ児５併設</t>
  </si>
  <si>
    <t>ろうあ児５併設・地公体</t>
  </si>
  <si>
    <t>ろうあ児５本体・地公体</t>
  </si>
  <si>
    <t>ろうあ児５単独</t>
  </si>
  <si>
    <t>ろうあ児５単独・地公体</t>
  </si>
  <si>
    <t>ろうあ児６併設</t>
  </si>
  <si>
    <t>知障児６・地公体・定超</t>
  </si>
  <si>
    <t>知障児７・定超</t>
  </si>
  <si>
    <t>知障児７・地公体・定超</t>
  </si>
  <si>
    <t>知障児８・定超</t>
  </si>
  <si>
    <t>知障児８・地公体・定超</t>
  </si>
  <si>
    <t>知障児９・定超</t>
  </si>
  <si>
    <t>知障児９・地公体・定超</t>
  </si>
  <si>
    <t>知障児１０・定超</t>
  </si>
  <si>
    <t>知障児１０・地公体・定超</t>
  </si>
  <si>
    <t>知障児１１・定超</t>
  </si>
  <si>
    <t>知障児１１・地公体・定超</t>
  </si>
  <si>
    <t>知障児１２・定超</t>
  </si>
  <si>
    <t>知障児１２・地公体・定超</t>
  </si>
  <si>
    <t>知障児１３・定超</t>
  </si>
  <si>
    <t>知障児１３・地公体・定超</t>
  </si>
  <si>
    <t>知障児１４・定超</t>
  </si>
  <si>
    <t>知障児１４・地公体・定超</t>
  </si>
  <si>
    <t>知障児１５・定超</t>
  </si>
  <si>
    <t>知障児１５・地公体・定超</t>
  </si>
  <si>
    <t>知障児１６・定超</t>
  </si>
  <si>
    <t>知障児１６・地公体・定超</t>
  </si>
  <si>
    <t>知障児１７・定超</t>
  </si>
  <si>
    <t>知障児１７・地公体・定超</t>
  </si>
  <si>
    <t>知障児１８・定超</t>
  </si>
  <si>
    <t>知障児１８・地公体・定超</t>
  </si>
  <si>
    <t>知障児１９・定超</t>
  </si>
  <si>
    <t>知障児１９・地公体・定超</t>
  </si>
  <si>
    <t>知障児２０・定超</t>
  </si>
  <si>
    <t>ろうあ児幼児加算</t>
  </si>
  <si>
    <t>ろうあ児職業指導員加算１併設</t>
  </si>
  <si>
    <t>ろうあ児職業指導員加算１単独</t>
  </si>
  <si>
    <t>ろうあ児職業指導員加算２併設</t>
  </si>
  <si>
    <t>ろうあ児職業指導員加算２単独</t>
  </si>
  <si>
    <t>ろうあ児職業指導員加算３併設</t>
  </si>
  <si>
    <t>ろうあ児職業指導員加算３単独</t>
  </si>
  <si>
    <t>ろうあ児職業指導員加算４併設</t>
  </si>
  <si>
    <t>ろうあ児職業指導員加算４単独</t>
  </si>
  <si>
    <t>ろうあ児職業指導員加算５併設</t>
  </si>
  <si>
    <t>ろうあ児職業指導員加算５単独</t>
  </si>
  <si>
    <t>ろうあ児職業指導員加算６併設</t>
  </si>
  <si>
    <t>ろうあ児職業指導員加算６単独</t>
  </si>
  <si>
    <t>ろうあ児職業指導員加算７</t>
  </si>
  <si>
    <t>ろうあ児職業指導員加算８</t>
  </si>
  <si>
    <t>ろうあ児職業指導員加算９</t>
  </si>
  <si>
    <t>(4)定員６１人以上７０人以下</t>
  </si>
  <si>
    <t>第二種４・地公体</t>
  </si>
  <si>
    <t>第二種５</t>
  </si>
  <si>
    <t>(5)定員７１人以上</t>
  </si>
  <si>
    <t>第二種５・地公体</t>
  </si>
  <si>
    <t>(1)定員３０人以下</t>
  </si>
  <si>
    <t>第二種職業指導員加算１</t>
  </si>
  <si>
    <t>第二種職業指導員加算２</t>
  </si>
  <si>
    <t>(2)定員３１人以上４０人以下</t>
  </si>
  <si>
    <t>第二種職業指導員加算３</t>
  </si>
  <si>
    <t>(3)定員４１人以上５０人以下</t>
  </si>
  <si>
    <t>第二種職業指導員加算４</t>
  </si>
  <si>
    <t>(4)定員５１人以上６０人以下</t>
  </si>
  <si>
    <t>第二種職業指導員加算５</t>
  </si>
  <si>
    <t>(5定員６１人以上７０人以下</t>
  </si>
  <si>
    <t>第二種職業指導員加算６</t>
  </si>
  <si>
    <t>(6)定員７１人以上８０人以下</t>
  </si>
  <si>
    <t>第二種職業指導員加算７</t>
  </si>
  <si>
    <t>(7定員８１人以上９０人以下</t>
  </si>
  <si>
    <t>第二種職業指導員加算８</t>
  </si>
  <si>
    <t>(8)定員９１人以上１００人以下</t>
  </si>
  <si>
    <t>第二種職業指導員加算９</t>
  </si>
  <si>
    <t>(9)定員１０１人以上１１０人以下</t>
  </si>
  <si>
    <t>第二種職業指導員加算１０</t>
  </si>
  <si>
    <t>(10)定員１１１人以上１２０人以下</t>
  </si>
  <si>
    <t>第二種職業指導員加算１１</t>
  </si>
  <si>
    <t>(11)定員１２１人以上１３０人以下</t>
  </si>
  <si>
    <t>第二種職業指導員加算１２</t>
  </si>
  <si>
    <t>(12)定員１３１人以上１４０人以下</t>
  </si>
  <si>
    <t>第二種職業指導員加算１３</t>
  </si>
  <si>
    <t>(13)定員１４１人以上１５０人以下</t>
  </si>
  <si>
    <t>第二種職業指導員加算１４</t>
  </si>
  <si>
    <t>(14)定員１５１人以上１６０人以下</t>
  </si>
  <si>
    <t>第二種職業指導員加算１５</t>
  </si>
  <si>
    <t>(15)定員１６１人以上１７０人以下</t>
  </si>
  <si>
    <t>第二種職業指導員加算１６</t>
  </si>
  <si>
    <t>(16)定員１７１人以上１８０人以下</t>
  </si>
  <si>
    <t>第二種職業指導員加算１７</t>
  </si>
  <si>
    <t>ろうあ児１単独・地公体・定超</t>
  </si>
  <si>
    <t>ろうあ児２併設・定超</t>
  </si>
  <si>
    <t>ろうあ児２併設・地公体・定超</t>
  </si>
  <si>
    <t>ろうあ児２単独・定超</t>
  </si>
  <si>
    <t>ろうあ児２単独・地公体・定超</t>
  </si>
  <si>
    <t>ろうあ児３併設・定超</t>
  </si>
  <si>
    <t>ろうあ児３併設・地公体・定超</t>
  </si>
  <si>
    <t>ろうあ児３本体・地公体・定超</t>
  </si>
  <si>
    <t>ろうあ児３単独・定超</t>
  </si>
  <si>
    <t>ろうあ児３単独・地公体・定超</t>
  </si>
  <si>
    <t>ろうあ児４併設・定超</t>
  </si>
  <si>
    <t>ろうあ児４併設・地公体・定超</t>
  </si>
  <si>
    <t>ろうあ児４本体・地公体・定超</t>
  </si>
  <si>
    <t>ろうあ児４単独・定超</t>
  </si>
  <si>
    <t>ろうあ児４単独・地公体・定超</t>
  </si>
  <si>
    <t>ろうあ児５併設・定超</t>
  </si>
  <si>
    <t>ろうあ児５併設・地公体・定超</t>
  </si>
  <si>
    <t>ろうあ児５本体・地公体・定超</t>
  </si>
  <si>
    <t>ろうあ児５単独・定超</t>
  </si>
  <si>
    <t>ろうあ児５単独・地公体・定超</t>
  </si>
  <si>
    <t>ろうあ児６併設・定超</t>
  </si>
  <si>
    <t>ろうあ児６併設・地公体・定超</t>
  </si>
  <si>
    <t>ろうあ児６本体・地公体・定超</t>
  </si>
  <si>
    <t>ろうあ児６単独・定超</t>
  </si>
  <si>
    <t>ろうあ児６単独・地公体・定超</t>
  </si>
  <si>
    <t>ろうあ児７併設・定超</t>
  </si>
  <si>
    <t>ろうあ児７併設・地公体・定超</t>
  </si>
  <si>
    <t>ろうあ児７本体・地公体・定超</t>
  </si>
  <si>
    <t>ろうあ児７単独・定超</t>
  </si>
  <si>
    <t>ろうあ児７単独・地公体・定超</t>
  </si>
  <si>
    <t>ろうあ児８本体・地公体・定超</t>
  </si>
  <si>
    <t>ろうあ児８単独・定超</t>
  </si>
  <si>
    <t>×</t>
  </si>
  <si>
    <t>第二種栄養管理体制加算Ⅲ６</t>
  </si>
  <si>
    <t>第二種栄養管理体制加算Ⅲ７</t>
  </si>
  <si>
    <t>第二種栄養管理体制加算Ⅲ８</t>
  </si>
  <si>
    <t>第二種栄養管理体制加算Ⅲ９</t>
  </si>
  <si>
    <t>第二種栄養管理体制加算Ⅲ１０</t>
  </si>
  <si>
    <t>第二種栄養管理体制加算Ⅲ１１</t>
  </si>
  <si>
    <t>第二種栄養管理体制加算Ⅲ１２</t>
  </si>
  <si>
    <t>第二種栄養管理体制加算Ⅲ１３</t>
  </si>
  <si>
    <t>第二種栄養管理体制加算Ⅲ１４</t>
  </si>
  <si>
    <t>第二種栄養管理体制加算Ⅲ１５</t>
  </si>
  <si>
    <t>第二種栄養管理体制加算Ⅲ１６</t>
  </si>
  <si>
    <t>第二種激変緩和加算</t>
  </si>
  <si>
    <t>第二種１・定超</t>
  </si>
  <si>
    <t>第二種１・地公体・定超</t>
  </si>
  <si>
    <t>第二種２・定超</t>
  </si>
  <si>
    <t>第二種２・地公体・定超</t>
  </si>
  <si>
    <t>第二種３・定超</t>
  </si>
  <si>
    <t>第二種３・地公体・定超</t>
  </si>
  <si>
    <t>第二種４・定超</t>
  </si>
  <si>
    <t>第二種４・地公体・定超</t>
  </si>
  <si>
    <t>第二種５・定超</t>
  </si>
  <si>
    <t>第二種５・地公体・定超</t>
  </si>
  <si>
    <t>サービスコード</t>
  </si>
  <si>
    <t>第二種栄養管理体制加算Ⅰ３</t>
  </si>
  <si>
    <t>第二種栄養管理体制加算Ⅰ４</t>
  </si>
  <si>
    <t>第二種栄養管理体制加算Ⅰ５</t>
  </si>
  <si>
    <t>第二種栄養管理体制加算Ⅰ６</t>
  </si>
  <si>
    <t>第二種栄養管理体制加算Ⅰ７</t>
  </si>
  <si>
    <t>第二種栄養管理体制加算Ⅰ８</t>
  </si>
  <si>
    <t>第二種栄養管理体制加算Ⅰ９</t>
  </si>
  <si>
    <t>第二種栄養管理体制加算Ⅰ１０</t>
  </si>
  <si>
    <t>第二種栄養管理体制加算Ⅰ１１</t>
  </si>
  <si>
    <t>第二種栄養管理体制加算Ⅰ１２</t>
  </si>
  <si>
    <t>第二種栄養管理体制加算Ⅰ１３</t>
  </si>
  <si>
    <t>第二種栄養管理体制加算Ⅰ１４</t>
  </si>
  <si>
    <t>×</t>
  </si>
  <si>
    <t>４  知的障害児通園施設給付サービスコード表</t>
  </si>
  <si>
    <t>知障児通園１</t>
  </si>
  <si>
    <t>知的障害児の場合</t>
  </si>
  <si>
    <t>知障児通園１・地公体</t>
  </si>
  <si>
    <t>地方公共団体が設置する指定知的障害児通園施設の場合</t>
  </si>
  <si>
    <t>知障児通園２</t>
  </si>
  <si>
    <t>知障児通園２・地公体</t>
  </si>
  <si>
    <t>知障児通園３</t>
  </si>
  <si>
    <t>知障児通園３・地公体</t>
  </si>
  <si>
    <t>知障児通園４</t>
  </si>
  <si>
    <t>知障児通園４・地公体</t>
  </si>
  <si>
    <t>知障児通園５</t>
  </si>
  <si>
    <t>ろうあ児栄養管理体制加算Ⅰ１４</t>
  </si>
  <si>
    <t>ろうあ児栄養管理体制加算Ⅰ１５</t>
  </si>
  <si>
    <t>ろうあ児栄養管理体制加算Ⅰ１６</t>
  </si>
  <si>
    <t>ろうあ児栄養管理体制加算Ⅱ１</t>
  </si>
  <si>
    <t>ろうあ児栄養管理体制加算Ⅱ３</t>
  </si>
  <si>
    <t>ろうあ児栄養管理体制加算Ⅱ４</t>
  </si>
  <si>
    <t>ろうあ児栄養管理体制加算Ⅱ５</t>
  </si>
  <si>
    <t>ろうあ児栄養管理体制加算Ⅱ６</t>
  </si>
  <si>
    <t>ろうあ児栄養管理体制加算Ⅱ７</t>
  </si>
  <si>
    <t>ろうあ児栄養管理体制加算Ⅱ８</t>
  </si>
  <si>
    <t>ろうあ児栄養管理体制加算Ⅱ９</t>
  </si>
  <si>
    <t>ろうあ児栄養管理体制加算Ⅱ１０</t>
  </si>
  <si>
    <t>ろうあ児栄養管理体制加算Ⅱ１１</t>
  </si>
  <si>
    <t>ろうあ児栄養管理体制加算Ⅱ１２</t>
  </si>
  <si>
    <t>ろうあ児栄養管理体制加算Ⅱ１３</t>
  </si>
  <si>
    <t>ろうあ児栄養管理体制加算Ⅱ１４</t>
  </si>
  <si>
    <t>ろうあ児栄養管理体制加算Ⅱ１５</t>
  </si>
  <si>
    <t>ろうあ児栄養管理体制加算Ⅱ１６</t>
  </si>
  <si>
    <t>ろうあ児栄養管理体制加算Ⅲ３</t>
  </si>
  <si>
    <t>ろうあ児栄養管理体制加算Ⅲ４</t>
  </si>
  <si>
    <t>ろうあ児栄養管理体制加算Ⅲ５</t>
  </si>
  <si>
    <t>ろうあ児栄養管理体制加算Ⅲ６</t>
  </si>
  <si>
    <t>ろうあ児栄養管理体制加算Ⅲ７</t>
  </si>
  <si>
    <t>ろうあ児栄養管理体制加算Ⅲ８</t>
  </si>
  <si>
    <t>ろうあ児栄養管理体制加算Ⅲ９</t>
  </si>
  <si>
    <t>ろうあ児栄養管理体制加算Ⅲ１０</t>
  </si>
  <si>
    <t>ろうあ児栄養管理体制加算Ⅲ１１</t>
  </si>
  <si>
    <t>ろうあ児栄養管理体制加算Ⅲ１２</t>
  </si>
  <si>
    <t>ろうあ児栄養管理体制加算Ⅲ１３</t>
  </si>
  <si>
    <t>ろうあ児栄養管理体制加算Ⅲ１４</t>
  </si>
  <si>
    <t>ろうあ児３本体・定超</t>
  </si>
  <si>
    <t>ろうあ児４本体・定超</t>
  </si>
  <si>
    <t>ろうあ児５本体・定超</t>
  </si>
  <si>
    <t>ろうあ児６本体・定超</t>
  </si>
  <si>
    <t>ろうあ児７本体・定超</t>
  </si>
  <si>
    <t>ろうあ児８本体・定超</t>
  </si>
  <si>
    <t>ろうあ児９本体・定超</t>
  </si>
  <si>
    <t>ろうあ児１０本体・定超</t>
  </si>
  <si>
    <t>ろうあ児１１本体・定超</t>
  </si>
  <si>
    <t>ろうあ児１２本体・定超</t>
  </si>
  <si>
    <t>ろうあ児１３本体・定超</t>
  </si>
  <si>
    <t>ろうあ児１４本体・定超</t>
  </si>
  <si>
    <t>７  難聴幼児通園施設給付サービスコード表</t>
  </si>
  <si>
    <t>難聴幼児１・地公体</t>
  </si>
  <si>
    <t>知障児通園栄養管理体制加算Ⅱ２</t>
  </si>
  <si>
    <t>知障児通園食事提供加算Ⅰ</t>
  </si>
  <si>
    <t>食事提供加算</t>
  </si>
  <si>
    <t>イ 食事提供加算（Ⅰ）</t>
  </si>
  <si>
    <t>知障児通園食事提供加算Ⅱ</t>
  </si>
  <si>
    <t>ロ 食事提供加算（Ⅱ）</t>
  </si>
  <si>
    <t>知障児通園家庭連携加算１</t>
  </si>
  <si>
    <t>家庭連携加算</t>
  </si>
  <si>
    <t>(1)１時間未満</t>
  </si>
  <si>
    <t>月２回限度</t>
  </si>
  <si>
    <t>知障児通園家庭連携加算２</t>
  </si>
  <si>
    <t>(2)１時間以上</t>
  </si>
  <si>
    <t>知障児通園訪問支援特別加算１</t>
  </si>
  <si>
    <t>訪問支援特別加算</t>
  </si>
  <si>
    <t>知障児通園訪問支援特別加算２</t>
  </si>
  <si>
    <t>知障児通園激変緩和加算</t>
  </si>
  <si>
    <t>（定員超過）</t>
  </si>
  <si>
    <t>知障児通園１・定超</t>
  </si>
  <si>
    <t>知障児通園１・地公体・定超</t>
  </si>
  <si>
    <t>知障児通園２・定超</t>
  </si>
  <si>
    <t>利用定員の数が利用定員を超える場合</t>
  </si>
  <si>
    <t>知障児通園２・地公体・定超</t>
  </si>
  <si>
    <t>知障児通園３・定超</t>
  </si>
  <si>
    <t>知障児通園３・地公体・定超</t>
  </si>
  <si>
    <t>知障児通園４・定超</t>
  </si>
  <si>
    <t>知障児通園４・地公体・定超</t>
  </si>
  <si>
    <t>知障児通園５・定超</t>
  </si>
  <si>
    <t>知障児通園５・地公体・定超</t>
  </si>
  <si>
    <t>知障児通園６・定超</t>
  </si>
  <si>
    <t>知障児通園６・地公体・定超</t>
  </si>
  <si>
    <t>知障児通園７・定超</t>
  </si>
  <si>
    <t>知障児通園７・地公体・定超</t>
  </si>
  <si>
    <t>知障児通園８・定超</t>
  </si>
  <si>
    <t>知障児通園８・地公体・定超</t>
  </si>
  <si>
    <t>知障児通園９・定超</t>
  </si>
  <si>
    <t>知障児通園９・地公体・定超</t>
  </si>
  <si>
    <t>知障児通園１０・定超</t>
  </si>
  <si>
    <t>知障児通園１０・地公体・定超</t>
  </si>
  <si>
    <t>知障児通園１１・定超</t>
  </si>
  <si>
    <t>知障児通園１１・地公体・定超</t>
  </si>
  <si>
    <t>知障児通園１２・定超</t>
  </si>
  <si>
    <t>知障児通園１２・地公体・定超</t>
  </si>
  <si>
    <t>知障児通園１３・定超</t>
  </si>
  <si>
    <t>知障児通園１３・地公体・定超</t>
  </si>
  <si>
    <t>知障児通園１４・定超</t>
  </si>
  <si>
    <t>知障児通園１４・地公体・定超</t>
  </si>
  <si>
    <t>知障児通園１５・定超</t>
  </si>
  <si>
    <t>知障児通園１５・地公体・定超</t>
  </si>
  <si>
    <t>知障児通園１６・定超</t>
  </si>
  <si>
    <t>知障児通園１６・地公体・定超</t>
  </si>
  <si>
    <t>知障児通園１７・定超</t>
  </si>
  <si>
    <t>知障児通園１７・地公体・定超</t>
  </si>
  <si>
    <t>イ 食事提供体制加算（Ⅰ）</t>
  </si>
  <si>
    <t>知障児通園栄養管理体制加算Ⅰ１</t>
  </si>
  <si>
    <t>知障児通園栄養管理体制加算Ⅰ２</t>
  </si>
  <si>
    <t>知障児通園栄養管理体制加算Ⅰ３</t>
  </si>
  <si>
    <t>知障児通園栄養管理体制加算Ⅰ４</t>
  </si>
  <si>
    <t>知障児通園栄養管理体制加算Ⅰ５</t>
  </si>
  <si>
    <t>(1)定員３０人以下</t>
  </si>
  <si>
    <t>(2)定員３１人以上４０人以下</t>
  </si>
  <si>
    <t>(3)定員４１人以上５０人以下</t>
  </si>
  <si>
    <t>(4)定員５１人以上６０人以下</t>
  </si>
  <si>
    <t>(5)定員６１人以上７０人以下</t>
  </si>
  <si>
    <t>(6)定員７１人以上８０人以下</t>
  </si>
  <si>
    <t>(7)定員８１人以上</t>
  </si>
  <si>
    <t>(3)定員４１人以上</t>
  </si>
  <si>
    <t>イ 指定盲児施設の場合</t>
  </si>
  <si>
    <t>盲児入院時特別支援加算１</t>
  </si>
  <si>
    <t>盲児入院時特別支援加算２</t>
  </si>
  <si>
    <t>ロ 指定ろうあ児施設の場合</t>
  </si>
  <si>
    <t>ろうあ児入院時特別支援加算１</t>
  </si>
  <si>
    <t>ろうあ児入院時特別支援加算２</t>
  </si>
  <si>
    <t>(3)定員４１人以上</t>
  </si>
  <si>
    <t>(5)定員６１人以上７０人以下</t>
  </si>
  <si>
    <t>(7)定員８１人以上</t>
  </si>
  <si>
    <t>地方公共団体が設置する指定肢体不自由児施設の場合</t>
  </si>
  <si>
    <t>イ 指定肢体不自由児施設（入所）の場合</t>
  </si>
  <si>
    <t>地方公共団体が設置する指定肢体不自由児通園施設の場合</t>
  </si>
  <si>
    <t>ハ 指定肢体不自由児療護施設の場合</t>
  </si>
  <si>
    <t>入院時特別支援加算</t>
  </si>
  <si>
    <t>肢体療護入院時特別支援加算１</t>
  </si>
  <si>
    <t>算定項目を複数合成しているものについては、原則「・」の区切りをつけている。</t>
  </si>
  <si>
    <t>障害児施設給付費単位数サービスコードの算定項目に対応した略称名称であり、</t>
  </si>
  <si>
    <t>最大３０文字としている。</t>
  </si>
  <si>
    <t>肢体療護入院時特別支援加算２</t>
  </si>
  <si>
    <t>ロ 指定医療機関（肢体不自由児）の場合</t>
  </si>
  <si>
    <t>・・・　　８</t>
  </si>
  <si>
    <t>・・・　１０</t>
  </si>
  <si>
    <t>・・・　１４</t>
  </si>
  <si>
    <t>・・・　１８</t>
  </si>
  <si>
    <t>・・・　２１</t>
  </si>
  <si>
    <t>・・・　２２</t>
  </si>
  <si>
    <t>・・・　２６</t>
  </si>
  <si>
    <t>・・・　２７</t>
  </si>
  <si>
    <t>肢体通所１０</t>
  </si>
  <si>
    <t>肢体通所１１</t>
  </si>
  <si>
    <t>肢体通所１・定超</t>
  </si>
  <si>
    <t>肢体通所２・定超</t>
  </si>
  <si>
    <t>肢体通所３・定超</t>
  </si>
  <si>
    <t>肢体通所４・定超</t>
  </si>
  <si>
    <t>肢体通所５・定超</t>
  </si>
  <si>
    <t>肢体通所６・定超</t>
  </si>
  <si>
    <t>肢体通所７・定超</t>
  </si>
  <si>
    <t>(七)定員８１人以上</t>
  </si>
  <si>
    <t>(六)定員７１人以上８０人以下</t>
  </si>
  <si>
    <t>(五)定員６１人以上７０人以下</t>
  </si>
  <si>
    <t>(四)定員５１人以上６０人以下</t>
  </si>
  <si>
    <t>(三)定員４１人以上</t>
  </si>
  <si>
    <t>(三)定員４１人以上５０人以下</t>
  </si>
  <si>
    <t>(二)定員３１人以上４０人以下</t>
  </si>
  <si>
    <t>(二)定員３１人以上４０人以下</t>
  </si>
  <si>
    <t>(一)定員３０人以下</t>
  </si>
  <si>
    <t>肢体通所８・定超</t>
  </si>
  <si>
    <t>肢体通所９・定超</t>
  </si>
  <si>
    <t>肢体通所１０・定超</t>
  </si>
  <si>
    <t>肢体通所１１・定超</t>
  </si>
  <si>
    <t>イ 指定知的障害児施設の場合</t>
  </si>
  <si>
    <t>（当該障害児１人につき１８０日を限度）</t>
  </si>
  <si>
    <t>入院時特別支援加算</t>
  </si>
  <si>
    <t>知障児入院時特別支援加算１</t>
  </si>
  <si>
    <t>知障児入院時特別支援加算２</t>
  </si>
  <si>
    <t>１０  肢体不自由児療護施設給付サービスコード表</t>
  </si>
  <si>
    <t>(１)定員５０人以下</t>
  </si>
  <si>
    <t>肢体療護１・地公体</t>
  </si>
  <si>
    <t>地方公共団体が設置する指定肢体不自由児療護施設の場合</t>
  </si>
  <si>
    <t>(２)定員５１人以上６０人以下</t>
  </si>
  <si>
    <t>肢体療護２・地公体</t>
  </si>
  <si>
    <t>障害児施設給付費単位数サービスコードについて</t>
  </si>
  <si>
    <t>(３)定員６１人以上７０人以下</t>
  </si>
  <si>
    <t>肢体療護３・地公体</t>
  </si>
  <si>
    <t>(４)定員７１人以上</t>
  </si>
  <si>
    <t>肢体療護４・地公体</t>
  </si>
  <si>
    <t>肢体療護重度重複障害児加算</t>
  </si>
  <si>
    <t>難聴幼児栄養管理体制加算Ⅱ６</t>
  </si>
  <si>
    <t>難聴幼児栄養管理体制加算Ⅱ７</t>
  </si>
  <si>
    <t>１２日を超える場合</t>
  </si>
  <si>
    <t>肢体療護栄養管理体制加算Ⅱ１２</t>
  </si>
  <si>
    <t>肢体療護栄養管理体制加算Ⅱ１３</t>
  </si>
  <si>
    <t>肢体療護栄養管理体制加算Ⅱ１４</t>
  </si>
  <si>
    <t>肢体療護栄養管理体制加算Ⅱ１５</t>
  </si>
  <si>
    <t>肢体療護栄養管理体制加算Ⅱ１６</t>
  </si>
  <si>
    <t>肢体療護栄養管理体制加算Ⅲ１</t>
  </si>
  <si>
    <t>肢体療護栄養管理体制加算Ⅲ３</t>
  </si>
  <si>
    <t>肢体療護栄養管理体制加算Ⅲ４</t>
  </si>
  <si>
    <t>肢体療護栄養管理体制加算Ⅲ５</t>
  </si>
  <si>
    <t>肢体療護栄養管理体制加算Ⅲ６</t>
  </si>
  <si>
    <t>肢体療護栄養管理体制加算Ⅲ７</t>
  </si>
  <si>
    <t>盲児激変緩和加算（特対）</t>
  </si>
  <si>
    <t>ろうあ児激変緩和加算（特対）</t>
  </si>
  <si>
    <t>難聴幼児激変緩和加算（特対）</t>
  </si>
  <si>
    <t>入院・外泊時加算　　（３月に限り、１月に１２日を限度として所定単位数に代えて算定)</t>
  </si>
  <si>
    <t>イ ８日目まで</t>
  </si>
  <si>
    <t>ロ ９日目から１２日目まで</t>
  </si>
  <si>
    <t>１１  肢体不自由児通園施設給付サービスコード表</t>
  </si>
  <si>
    <t>肢体通園１・地公体</t>
  </si>
  <si>
    <t>肢体通園２</t>
  </si>
  <si>
    <t>肢体通園２・地公体</t>
  </si>
  <si>
    <t>肢体通所激変緩和加算（特対）</t>
  </si>
  <si>
    <t>肢体療護激変緩和加算（特対）</t>
  </si>
  <si>
    <t>肢体通園激変緩和加算（特対）</t>
  </si>
  <si>
    <t>重心障害児激変緩和加算（特対）</t>
  </si>
  <si>
    <t>第二種激変緩和加算（特対）</t>
  </si>
  <si>
    <t>肢体通園６・地公体</t>
  </si>
  <si>
    <t>肢体通園７</t>
  </si>
  <si>
    <t>肢体通園７・地公体</t>
  </si>
  <si>
    <t>肢体通園８</t>
  </si>
  <si>
    <t>肢体通園８・地公体</t>
  </si>
  <si>
    <t>肢体通園９</t>
  </si>
  <si>
    <t>肢体通園９・地公体</t>
  </si>
  <si>
    <t>肢体通園１０</t>
  </si>
  <si>
    <t>肢体通園１０・地公体</t>
  </si>
  <si>
    <t>肢体通園１１</t>
  </si>
  <si>
    <t>肢体通園１１・地公体</t>
  </si>
  <si>
    <t>肢体通園幼児加算</t>
  </si>
  <si>
    <t>肢体通園利用者負担上限額管理加算</t>
  </si>
  <si>
    <t>肢体通園食事提供加算Ⅰ</t>
  </si>
  <si>
    <t>肢体通園食事提供加算Ⅱ</t>
  </si>
  <si>
    <t>肢体通園家庭連携加算１</t>
  </si>
  <si>
    <t>肢体通園家庭連携加算２</t>
  </si>
  <si>
    <t>肢体通園訪問支援特別加算１</t>
  </si>
  <si>
    <t>肢体通園訪問支援特別加算２</t>
  </si>
  <si>
    <t>肢体通園激変緩和加算</t>
  </si>
  <si>
    <t>肢体通園１・地公体・定超</t>
  </si>
  <si>
    <t>肢体通園２・地公体・定超</t>
  </si>
  <si>
    <t>肢体通園３・地公体・定超</t>
  </si>
  <si>
    <t>肢体通園４・地公体・定超</t>
  </si>
  <si>
    <t>肢体通園５・地公体・定超</t>
  </si>
  <si>
    <t>肢体通園６・地公体・定超</t>
  </si>
  <si>
    <t>肢体通園７・地公体・定超</t>
  </si>
  <si>
    <t>肢体通園８・地公体・定超</t>
  </si>
  <si>
    <t>肢体通園９・地公体・定超</t>
  </si>
  <si>
    <t>肢体通園１０・地公体・定超</t>
  </si>
  <si>
    <t>肢体通園１１・地公体・定超</t>
  </si>
  <si>
    <t>肢体通園１</t>
  </si>
  <si>
    <t>肢体通園１・定超</t>
  </si>
  <si>
    <t>肢体通園２・定超</t>
  </si>
  <si>
    <t>肢体通園３・定超</t>
  </si>
  <si>
    <t>肢体通園４・定超</t>
  </si>
  <si>
    <t>肢体通園５・定超</t>
  </si>
  <si>
    <t>肢体通園６・定超</t>
  </si>
  <si>
    <t>肢体通園７・定超</t>
  </si>
  <si>
    <t>肢体通園８・定超</t>
  </si>
  <si>
    <t>肢体通園９・定超</t>
  </si>
  <si>
    <t>肢体通園１０・定超</t>
  </si>
  <si>
    <t>肢体通園１１・定超</t>
  </si>
  <si>
    <t>１２  指定医療機関（肢体不自由児）給付サービスコード表</t>
  </si>
  <si>
    <t>肢体医療乳幼児加算</t>
  </si>
  <si>
    <t>肢体医療重度肢体不自由児支援加算</t>
  </si>
  <si>
    <t>肢体医療重度重複障害児加算</t>
  </si>
  <si>
    <t>肢体医療激変緩和加算</t>
  </si>
  <si>
    <t>肢体医療</t>
  </si>
  <si>
    <t>１３  重症心身障害児施設給付サービスコード表</t>
  </si>
  <si>
    <t>重心障害児</t>
  </si>
  <si>
    <t>重症心身障害児施設</t>
  </si>
  <si>
    <t>重心障害児・地公体</t>
  </si>
  <si>
    <t>地方公共団体が設置する指定重症心身障害児施設の場合</t>
  </si>
  <si>
    <t>重心障害児激変緩和加算</t>
  </si>
  <si>
    <t>重心障害児・定超</t>
  </si>
  <si>
    <t>利用定員の数が利用定員を超える場合</t>
  </si>
  <si>
    <t>重心障害児・地公体・定超</t>
  </si>
  <si>
    <t>サービスコード</t>
  </si>
  <si>
    <t>１４  指定医療機関（重症心身障害児）給付サービスコード表</t>
  </si>
  <si>
    <t>重心障害児医療</t>
  </si>
  <si>
    <t>指定医療機関（重症心身障害児）</t>
  </si>
  <si>
    <t>重心障害児医療激変緩和加算</t>
  </si>
  <si>
    <t>知障児通園栄養管理体制加算Ⅰ７</t>
  </si>
  <si>
    <t>知障児通園栄養管理体制加算Ⅰ８</t>
  </si>
  <si>
    <t>知障児通園栄養管理体制加算Ⅰ９</t>
  </si>
  <si>
    <t>知障児通園栄養管理体制加算Ⅰ１０</t>
  </si>
  <si>
    <t>知障児通園栄養管理体制加算Ⅰ１１</t>
  </si>
  <si>
    <t>知障児通園栄養管理体制加算Ⅰ１２</t>
  </si>
  <si>
    <t>知障児通園栄養管理体制加算Ⅰ１３</t>
  </si>
  <si>
    <t>知障児通園栄養管理体制加算Ⅰ１４</t>
  </si>
  <si>
    <t>知障児通園栄養管理体制加算Ⅰ１５</t>
  </si>
  <si>
    <t>知障児通園栄養管理体制加算Ⅰ１６</t>
  </si>
  <si>
    <t>知障児通園栄養管理体制加算Ⅱ１</t>
  </si>
  <si>
    <t>知障児通園栄養管理体制加算Ⅱ３</t>
  </si>
  <si>
    <t>知障児通園栄養管理体制加算Ⅱ４</t>
  </si>
  <si>
    <t>知障児通園栄養管理体制加算Ⅱ５</t>
  </si>
  <si>
    <t>知障児通園栄養管理体制加算Ⅱ６</t>
  </si>
  <si>
    <t>知障児通園栄養管理体制加算Ⅱ７</t>
  </si>
  <si>
    <t>知障児通園栄養管理体制加算Ⅱ８</t>
  </si>
  <si>
    <t>知障児通園栄養管理体制加算Ⅱ９</t>
  </si>
  <si>
    <t>知障児通園栄養管理体制加算Ⅱ１０</t>
  </si>
  <si>
    <t>知障児通園栄養管理体制加算Ⅱ１１</t>
  </si>
  <si>
    <t>知障児通園栄養管理体制加算Ⅱ１２</t>
  </si>
  <si>
    <t>知障児通園栄養管理体制加算Ⅱ１３</t>
  </si>
  <si>
    <t>知障児通園栄養管理体制加算Ⅱ１４</t>
  </si>
  <si>
    <t>知障児通園栄養管理体制加算Ⅱ１５</t>
  </si>
  <si>
    <t>知障児通園栄養管理体制加算Ⅱ１６</t>
  </si>
  <si>
    <t>×</t>
  </si>
  <si>
    <t>５  盲児施設給付サービスコード表</t>
  </si>
  <si>
    <t>盲児１併設</t>
  </si>
  <si>
    <t>(1)定員５人</t>
  </si>
  <si>
    <t>１日につき</t>
  </si>
  <si>
    <t>盲児１併設・地公体</t>
  </si>
  <si>
    <t>地方公共団体が設置する指定盲児施設の場合</t>
  </si>
  <si>
    <t>盲児１単独</t>
  </si>
  <si>
    <t>盲児１単独・地公体</t>
  </si>
  <si>
    <t>盲児２併設</t>
  </si>
  <si>
    <t>(2)定員
６人以上
９人以下</t>
  </si>
  <si>
    <t>盲児２併設・地公体</t>
  </si>
  <si>
    <t>盲児２単独</t>
  </si>
  <si>
    <t>盲児２単独・地公体</t>
  </si>
  <si>
    <t>盲児３併設</t>
  </si>
  <si>
    <t>(3)定員１０人</t>
  </si>
  <si>
    <t>盲児３併設・地公体</t>
  </si>
  <si>
    <t>盲児３本体</t>
  </si>
  <si>
    <t>盲児３本体・地公体</t>
  </si>
  <si>
    <t>盲児３単独</t>
  </si>
  <si>
    <t>盲児３単独・地公体</t>
  </si>
  <si>
    <t>盲児４併設</t>
  </si>
  <si>
    <t>(4)定員
１１人以上
１５人以下</t>
  </si>
  <si>
    <t>盲児４併設・地公体</t>
  </si>
  <si>
    <t>盲児４本体</t>
  </si>
  <si>
    <t>盲児４本体・地公体</t>
  </si>
  <si>
    <t>盲児４単独</t>
  </si>
  <si>
    <t>盲児４単独・地公体</t>
  </si>
  <si>
    <t>盲児５併設</t>
  </si>
  <si>
    <t>(5)定員
１６人以上
２０人以下</t>
  </si>
  <si>
    <t>盲児５併設・地公体</t>
  </si>
  <si>
    <t>盲児５本体</t>
  </si>
  <si>
    <t>盲児５本体・地公体</t>
  </si>
  <si>
    <t>盲児５単独</t>
  </si>
  <si>
    <t>盲児５単独・地公体</t>
  </si>
  <si>
    <t>盲児６併設</t>
  </si>
  <si>
    <t>(6)定員
２１人以上
２５人以下</t>
  </si>
  <si>
    <t>盲児６併設・地公体</t>
  </si>
  <si>
    <t>盲児６本体</t>
  </si>
  <si>
    <t>盲児６本体・地公体</t>
  </si>
  <si>
    <t>盲児６単独</t>
  </si>
  <si>
    <t>盲児６単独・地公体</t>
  </si>
  <si>
    <t>盲児７併設</t>
  </si>
  <si>
    <t>(7)定員
２６人以上
３０人以下</t>
  </si>
  <si>
    <t>盲児７併設・地公体</t>
  </si>
  <si>
    <t>盲児７本体</t>
  </si>
  <si>
    <t>盲児７本体・地公体</t>
  </si>
  <si>
    <t>盲児７単独</t>
  </si>
  <si>
    <t>盲児７単独・地公体</t>
  </si>
  <si>
    <t>盲児８本体</t>
  </si>
  <si>
    <t>(8)定員
３１人以上
４０人以下</t>
  </si>
  <si>
    <t>(一)当該施設が主たる施設</t>
  </si>
  <si>
    <t>盲児８本体・地公体</t>
  </si>
  <si>
    <t>盲児８単独</t>
  </si>
  <si>
    <t>盲児８単独・地公体</t>
  </si>
  <si>
    <t>盲児９本体</t>
  </si>
  <si>
    <t>(9)定員
４１人以上
５０人以下</t>
  </si>
  <si>
    <t>盲児９本体・地公体</t>
  </si>
  <si>
    <t>盲児９単独</t>
  </si>
  <si>
    <t>盲児９単独・地公体</t>
  </si>
  <si>
    <t>盲児１０本体</t>
  </si>
  <si>
    <t>(10)定員
５１人以上
６０人以下</t>
  </si>
  <si>
    <t>盲児１０本体・地公体</t>
  </si>
  <si>
    <t>盲児１０単独</t>
  </si>
  <si>
    <t>盲児１０単独・地公体</t>
  </si>
  <si>
    <t>盲児１１本体</t>
  </si>
  <si>
    <t>(11)定員
６１人以上
７０人以下</t>
  </si>
  <si>
    <t>盲児１１本体・地公体</t>
  </si>
  <si>
    <t>盲児１１単独</t>
  </si>
  <si>
    <t>盲児１１単独・地公体</t>
  </si>
  <si>
    <t>盲児１２本体</t>
  </si>
  <si>
    <t>(12)定員
７１人以上
８０人以下</t>
  </si>
  <si>
    <t>盲児１２本体・地公体</t>
  </si>
  <si>
    <t>盲児１２単独</t>
  </si>
  <si>
    <t>盲児１２単独・地公体</t>
  </si>
  <si>
    <t>盲児１３本体</t>
  </si>
  <si>
    <t>(13)定員
８１人以上
９０人以下</t>
  </si>
  <si>
    <t>盲児１３本体・地公体</t>
  </si>
  <si>
    <t>盲児１３単独</t>
  </si>
  <si>
    <t>盲児１３単独・地公体</t>
  </si>
  <si>
    <t>盲児１４本体</t>
  </si>
  <si>
    <t>(14)定員
９１人以上</t>
  </si>
  <si>
    <t>盲児１４本体・地公体</t>
  </si>
  <si>
    <t>盲児１４単独</t>
  </si>
  <si>
    <t>盲児１４単独・地公体</t>
  </si>
  <si>
    <t>サービスコード</t>
  </si>
  <si>
    <t>児童指導員又は保育士を配置している場合　　　　　　　　　　　　</t>
  </si>
  <si>
    <t>イ 定員５人以下</t>
  </si>
  <si>
    <t>(１)当該施設に併設する施設が主たる施設</t>
  </si>
  <si>
    <t>(２)当該施設が単独施設</t>
  </si>
  <si>
    <t>(１)当該施設に併設する施設又は当該施設が主たる施設</t>
  </si>
  <si>
    <t>ト 定員３１人以上３５人以下</t>
  </si>
  <si>
    <t>(１)当該施設が主たる施設</t>
  </si>
  <si>
    <t>盲児幼児加算</t>
  </si>
  <si>
    <t>盲児職業指導員加算１併設</t>
  </si>
  <si>
    <t>職業指導員を配置している場合　　　　　　　　　　　</t>
  </si>
  <si>
    <t>盲児職業指導員加算１単独</t>
  </si>
  <si>
    <t>盲児職業指導員加算２併設</t>
  </si>
  <si>
    <t>盲児職業指導員加算２単独</t>
  </si>
  <si>
    <t>(1)１０人以下</t>
  </si>
  <si>
    <t>知障児職業指導員加算１単独</t>
  </si>
  <si>
    <t>知障児職業指導員加算２併設</t>
  </si>
  <si>
    <t>知障児職業指導員加算２単独</t>
  </si>
  <si>
    <t>知障児職業指導員加算３</t>
  </si>
  <si>
    <t>知障児職業指導員加算４</t>
  </si>
  <si>
    <t>(4)定員３１人以上４０人以下</t>
  </si>
  <si>
    <t>知障児職業指導員加算５</t>
  </si>
  <si>
    <t>(5)定員４１人以上５０人以下</t>
  </si>
  <si>
    <t>知障児職業指導員加算６</t>
  </si>
  <si>
    <t>(6)定員５１人以上６０人以下</t>
  </si>
  <si>
    <t>知障児職業指導員加算７</t>
  </si>
  <si>
    <t>(7)定員６１人以上７０人以下</t>
  </si>
  <si>
    <t>知障児職業指導員加算８</t>
  </si>
  <si>
    <t>(8)定員７１人以上８０人以下</t>
  </si>
  <si>
    <t>知障児職業指導員加算９</t>
  </si>
  <si>
    <t>(9）定員８１人以上９０人以下</t>
  </si>
  <si>
    <t>知障児職業指導員加算１０</t>
  </si>
  <si>
    <t>(10)定員９１人以上１００人以下</t>
  </si>
  <si>
    <t>知障児職業指導員加算１１</t>
  </si>
  <si>
    <t>(11)定員１０１人以上１１０人以下</t>
  </si>
  <si>
    <t>盲児長期入院等支援加算１</t>
  </si>
  <si>
    <t>１２日を超える場合</t>
  </si>
  <si>
    <t>サービスコード</t>
  </si>
  <si>
    <t>算定項目</t>
  </si>
  <si>
    <t>ろうあ児小規模加算１併設</t>
  </si>
  <si>
    <t>ろうあ児小規模加算１単独</t>
  </si>
  <si>
    <t>ろうあ児小規模加算２併設</t>
  </si>
  <si>
    <t>ろうあ児小規模加算２単独</t>
  </si>
  <si>
    <t>ろうあ児小規模加算３併設</t>
  </si>
  <si>
    <t>ろうあ児小規模加算３単独</t>
  </si>
  <si>
    <t>ろうあ児小規模加算４併設</t>
  </si>
  <si>
    <t>ろうあ児小規模加算４単独</t>
  </si>
  <si>
    <t>ろうあ児小規模加算５併設</t>
  </si>
  <si>
    <t>ろうあ児小規模加算５単独</t>
  </si>
  <si>
    <t>ろうあ児小規模加算６併設</t>
  </si>
  <si>
    <t>ろうあ児小規模加算６単独</t>
  </si>
  <si>
    <t>ろうあ児小規模加算７併設</t>
  </si>
  <si>
    <t>ろうあ児小規模加算７単独</t>
  </si>
  <si>
    <t>ろうあ児長期入院等支援加算１</t>
  </si>
  <si>
    <t>肢体療護長期入院等支援加算１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</si>
  <si>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</si>
  <si>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盲児職業指導員加算９</t>
  </si>
  <si>
    <t>リ 定員５１人以上６０人以下</t>
  </si>
  <si>
    <t>盲児職業指導員加算１０</t>
  </si>
  <si>
    <t>ヌ 定員６１人以上７０人以下</t>
  </si>
  <si>
    <t>盲児職業指導員加算１１</t>
  </si>
  <si>
    <t>ル 定員７１人以上８０人以下</t>
  </si>
  <si>
    <t>盲児職業指導員加算１２</t>
  </si>
  <si>
    <t>ヲ 定員８１人以上９０人以下</t>
  </si>
  <si>
    <t>盲児職業指導員加算１３</t>
  </si>
  <si>
    <t>ワ 定員９１人以上１００人以下</t>
  </si>
  <si>
    <t>盲児職業指導員加算１４</t>
  </si>
  <si>
    <t>盲児職業指導員加算１５</t>
  </si>
  <si>
    <t>ヨ 定員１１１人以上１２０人以下</t>
  </si>
  <si>
    <t>盲児職業指導員加算１６</t>
  </si>
  <si>
    <t>タ 定員１２１人以上１３０人以下</t>
  </si>
  <si>
    <t>盲児職業指導員加算１７</t>
  </si>
  <si>
    <t>レ 定員１３１人以上１４０人以下</t>
  </si>
  <si>
    <t>盲児職業指導員加算１８</t>
  </si>
  <si>
    <t>ソ 定員１４１人以上１５０人以下</t>
  </si>
  <si>
    <t>盲児職業指導員加算１９</t>
  </si>
  <si>
    <t>ツ 定員１５１人以上１６０人以下</t>
  </si>
  <si>
    <t>盲児職業指導員加算２０</t>
  </si>
  <si>
    <t>ロ 重度知的障害児支援加算（Ⅱ）</t>
  </si>
  <si>
    <t>知障児重度重複障害児加算</t>
  </si>
  <si>
    <t>重度重複障害児加算</t>
  </si>
  <si>
    <t>知障児強度行動障害児特別支援加算</t>
  </si>
  <si>
    <t>強度行動障害児特別支援加算</t>
  </si>
  <si>
    <t>知障児入院外泊時加算１</t>
  </si>
  <si>
    <t>(1)定員６０人以下</t>
  </si>
  <si>
    <t>知障児入院外泊時加算２</t>
  </si>
  <si>
    <t>地方公共団体が設置する指定知的障害児施設の場合</t>
  </si>
  <si>
    <t>知障児入院外泊時加算３</t>
  </si>
  <si>
    <t>(2)定員６１人以上９０人以下</t>
  </si>
  <si>
    <t>知障児入院外泊時加算４</t>
  </si>
  <si>
    <t>知障児入院外泊時加算５</t>
  </si>
  <si>
    <t>(3)定員９１人以上</t>
  </si>
  <si>
    <t>知障児入院外泊時加算６</t>
  </si>
  <si>
    <t>知障児入院外泊時加算７</t>
  </si>
  <si>
    <t>知障児入院外泊時加算８</t>
  </si>
  <si>
    <r>
      <t xml:space="preserve">障害児施設給付費単位数サービスコード
</t>
    </r>
    <r>
      <rPr>
        <sz val="18"/>
        <rFont val="ＭＳ Ｐゴシック"/>
        <family val="3"/>
      </rPr>
      <t>（平成２０年４月施行版）</t>
    </r>
  </si>
  <si>
    <t>盲児入院外泊時加算９</t>
  </si>
  <si>
    <t>盲児入院外泊時加算１０</t>
  </si>
  <si>
    <t>盲児入院外泊時加算１１</t>
  </si>
  <si>
    <t>盲児入院外泊時加算１２</t>
  </si>
  <si>
    <t>盲児栄養管理体制加算Ⅰ１</t>
  </si>
  <si>
    <t>(１)栄養管理体制加算（Ⅰ）</t>
  </si>
  <si>
    <t>(一)定員４１人以上５０人以下</t>
  </si>
  <si>
    <t>盲児栄養管理体制加算Ⅰ２</t>
  </si>
  <si>
    <t>(ニ)定員５１人以上６０人以下</t>
  </si>
  <si>
    <t>盲児栄養管理体制加算Ⅰ３</t>
  </si>
  <si>
    <t>(三)定員６１人以上７０人以下</t>
  </si>
  <si>
    <t>盲児栄養管理体制加算Ⅰ４</t>
  </si>
  <si>
    <t>(四)定員７１人以上８０人以下</t>
  </si>
  <si>
    <t>盲児栄養管理体制加算Ⅰ５</t>
  </si>
  <si>
    <t>(五)定員８１人以上９０人以下</t>
  </si>
  <si>
    <t>盲児栄養管理体制加算Ⅰ６</t>
  </si>
  <si>
    <t>(六)定員９１人以上１００人以下</t>
  </si>
  <si>
    <t>盲児栄養管理体制加算Ⅰ７</t>
  </si>
  <si>
    <t>(七)定員１０１人以上１１０人以下</t>
  </si>
  <si>
    <t>盲児栄養管理体制加算Ⅰ８</t>
  </si>
  <si>
    <t>(八)定員１１１人以上１２０人以下</t>
  </si>
  <si>
    <t>盲児栄養管理体制加算Ⅰ９</t>
  </si>
  <si>
    <t>(九)定員１２１人以上１３０人以下</t>
  </si>
  <si>
    <t>盲児栄養管理体制加算Ⅰ１０</t>
  </si>
  <si>
    <t>(7)定員１０１人以上１１０人以下</t>
  </si>
  <si>
    <t>知障児栄養管理体制加算Ⅰ８</t>
  </si>
  <si>
    <t>(8)定員１１１人以上１２０人以下</t>
  </si>
  <si>
    <t>知障児栄養管理体制加算Ⅰ９</t>
  </si>
  <si>
    <t>(9)定員１２１人以上１３０人以下</t>
  </si>
  <si>
    <t>知障児栄養管理体制加算Ⅰ１０</t>
  </si>
  <si>
    <t>(10)定員１３１人以上１４０人以下</t>
  </si>
  <si>
    <t>知障児栄養管理体制加算Ⅰ１１</t>
  </si>
  <si>
    <t>(11)定員１４１人以上１５０人以下</t>
  </si>
  <si>
    <t>知障児栄養管理体制加算Ⅰ１２</t>
  </si>
  <si>
    <t>(12)定員１５１人以上１６０人以下</t>
  </si>
  <si>
    <t>知障児栄養管理体制加算Ⅰ１３</t>
  </si>
  <si>
    <t>(13)定員１６１人以上１７０人以下</t>
  </si>
  <si>
    <t>知障児栄養管理体制加算Ⅰ１４</t>
  </si>
  <si>
    <t>(14)定員１７１人以上１８０人以下</t>
  </si>
  <si>
    <t>知障児栄養管理体制加算Ⅰ１５</t>
  </si>
  <si>
    <t>(15)定員１８１人以上１９０人以下</t>
  </si>
  <si>
    <t>知障児栄養管理体制加算Ⅰ１６</t>
  </si>
  <si>
    <t>(16)定員１９１人以上</t>
  </si>
  <si>
    <t>知障児栄養管理体制加算Ⅱ１</t>
  </si>
  <si>
    <t>盲児栄養管理体制加算Ⅱ１２</t>
  </si>
  <si>
    <t>盲児栄養管理体制加算Ⅱ１３</t>
  </si>
  <si>
    <t>盲児栄養管理体制加算Ⅱ１４</t>
  </si>
  <si>
    <t>盲児栄養管理体制加算Ⅱ１５</t>
  </si>
  <si>
    <t>盲児栄養管理体制加算Ⅱ１６</t>
  </si>
  <si>
    <t>盲児栄養管理体制加算Ⅲ１</t>
  </si>
  <si>
    <t>(３)栄養管理体制加算（Ⅲ）</t>
  </si>
  <si>
    <t>盲児栄養管理体制加算Ⅲ２</t>
  </si>
  <si>
    <t>盲児栄養管理体制加算Ⅲ３</t>
  </si>
  <si>
    <t>盲児栄養管理体制加算Ⅲ４</t>
  </si>
  <si>
    <t>盲児栄養管理体制加算Ⅲ５</t>
  </si>
  <si>
    <t>盲児栄養管理体制加算Ⅲ６</t>
  </si>
  <si>
    <t>盲児栄養管理体制加算Ⅲ７</t>
  </si>
  <si>
    <t>盲児栄養管理体制加算Ⅲ８</t>
  </si>
  <si>
    <t>盲児栄養管理体制加算Ⅲ９</t>
  </si>
  <si>
    <t>盲児栄養管理体制加算Ⅲ１０</t>
  </si>
  <si>
    <t>盲児栄養管理体制加算Ⅲ１１</t>
  </si>
  <si>
    <t>盲児栄養管理体制加算Ⅲ１２</t>
  </si>
  <si>
    <t>盲児栄養管理体制加算Ⅲ１３</t>
  </si>
  <si>
    <t>盲児栄養管理体制加算Ⅲ１４</t>
  </si>
  <si>
    <t>盲児栄養管理体制加算Ⅲ１５</t>
  </si>
  <si>
    <t>盲児栄養管理体制加算Ⅲ１６</t>
  </si>
  <si>
    <t>盲児激変緩和加算</t>
  </si>
  <si>
    <t>盲児１併設・定超</t>
  </si>
  <si>
    <t>盲児１併設・地公体・定超</t>
  </si>
  <si>
    <t>盲児１単独・定超</t>
  </si>
  <si>
    <t>利用定員の数が
利用定員を超える場合</t>
  </si>
  <si>
    <t>盲児１単独・地公体・定超</t>
  </si>
  <si>
    <t>盲児２併設・定超</t>
  </si>
  <si>
    <t>盲児２併設・地公体・定超</t>
  </si>
  <si>
    <t>盲児２単独・定超</t>
  </si>
  <si>
    <t>盲児２単独・地公体・定超</t>
  </si>
  <si>
    <t>盲児３併設・定超</t>
  </si>
  <si>
    <t>盲児３併設・地公体・定超</t>
  </si>
  <si>
    <t>盲児３本体・定超</t>
  </si>
  <si>
    <t>盲児３本体・地公体・定超</t>
  </si>
  <si>
    <t>盲児３単独・定超</t>
  </si>
  <si>
    <t>知障児栄養管理体制加算Ⅲ１４</t>
  </si>
  <si>
    <t>知障児栄養管理体制加算Ⅲ１５</t>
  </si>
  <si>
    <t>知障児栄養管理体制加算Ⅲ１６</t>
  </si>
  <si>
    <t>月１回限度</t>
  </si>
  <si>
    <t>知障児激変緩和加算</t>
  </si>
  <si>
    <t>激変緩和加算</t>
  </si>
  <si>
    <t>（定員超過）</t>
  </si>
  <si>
    <t>知障児１単独・定超</t>
  </si>
  <si>
    <t>知障児１単独・地公体・定超</t>
  </si>
  <si>
    <t>×</t>
  </si>
  <si>
    <t>知障児２併設・定超</t>
  </si>
  <si>
    <t>利用定員の数が
利用定員を超える
場合</t>
  </si>
  <si>
    <t>知障児２併設・地公体・定超</t>
  </si>
  <si>
    <t>知障児２本体・定超</t>
  </si>
  <si>
    <t>知障児２本体・地公体・定超</t>
  </si>
  <si>
    <t>知障児２単独・定超</t>
  </si>
  <si>
    <t>知障児２単独・地公体・定超</t>
  </si>
  <si>
    <t>知障児３併設・定超</t>
  </si>
  <si>
    <t>知障児３併設・地公体・定超</t>
  </si>
  <si>
    <t>知障児３本体・定超</t>
  </si>
  <si>
    <t>知障児３本体・地公体・定超</t>
  </si>
  <si>
    <t>知障児３単独・定超</t>
  </si>
  <si>
    <t>知障児３単独・地公体・定超</t>
  </si>
  <si>
    <t>知障児４・定超</t>
  </si>
  <si>
    <t>知障児４・地公体・定超</t>
  </si>
  <si>
    <t>知障児５・定超</t>
  </si>
  <si>
    <t>知障児５・地公体・定超</t>
  </si>
  <si>
    <t>知障児６・定超</t>
  </si>
  <si>
    <t>長期入院等支援加算（３月に限り、入院等の期間が１２日を超える場合に所定単位数に代えて算定)</t>
  </si>
  <si>
    <t>盲児８単独・定超</t>
  </si>
  <si>
    <t>盲児８単独・地公体・定超</t>
  </si>
  <si>
    <t>盲児９本体・定超</t>
  </si>
  <si>
    <t>盲児９本体・地公体・定超</t>
  </si>
  <si>
    <t>盲児９単独・定超</t>
  </si>
  <si>
    <t>盲児９単独・地公体・定超</t>
  </si>
  <si>
    <t>盲児１０本体・定超</t>
  </si>
  <si>
    <t>盲児１０本体・地公体・定超</t>
  </si>
  <si>
    <t>盲児１０単独・定超</t>
  </si>
  <si>
    <t>盲児１０単独・地公体・定超</t>
  </si>
  <si>
    <t>盲児１１本体・定超</t>
  </si>
  <si>
    <t>盲児１１本体・地公体・定超</t>
  </si>
  <si>
    <t>盲児１１単独・定超</t>
  </si>
  <si>
    <t>盲児１１単独・地公体・定超</t>
  </si>
  <si>
    <t>盲児１２本体・定超</t>
  </si>
  <si>
    <t>盲児１２本体・地公体・定超</t>
  </si>
  <si>
    <t>盲児１２単独・定超</t>
  </si>
  <si>
    <t>盲児１２単独・地公体・定超</t>
  </si>
  <si>
    <t>盲児１３本体・定超</t>
  </si>
  <si>
    <t>盲児１３本体・地公体・定超</t>
  </si>
  <si>
    <t>盲児１３単独・定超</t>
  </si>
  <si>
    <t>盲児１３単独・地公体・定超</t>
  </si>
  <si>
    <t>盲児１４本体・定超</t>
  </si>
  <si>
    <t>盲児１４本体・地公体・定超</t>
  </si>
  <si>
    <t>盲児１４単独・定超</t>
  </si>
  <si>
    <t>盲児１４単独・地公体・定超</t>
  </si>
  <si>
    <t>施設が主たる施設</t>
  </si>
  <si>
    <t>施設が主たる施設</t>
  </si>
  <si>
    <t>サービスコード</t>
  </si>
  <si>
    <t>知障児２０・地公体・定超</t>
  </si>
  <si>
    <t>知障児２１・定超</t>
  </si>
  <si>
    <t>知障児２１・地公体・定超</t>
  </si>
  <si>
    <t>算定項目</t>
  </si>
  <si>
    <t>施設が主たる施設</t>
  </si>
  <si>
    <t>サービスコード</t>
  </si>
  <si>
    <t>サービスコード</t>
  </si>
  <si>
    <t>×</t>
  </si>
  <si>
    <t>２  第一種自閉症児施設給付サービスコード表</t>
  </si>
  <si>
    <t>第一種</t>
  </si>
  <si>
    <t>第一種・地公体</t>
  </si>
  <si>
    <t>地方公共団体が設置する指定第一種自閉症児施設の場合</t>
  </si>
  <si>
    <t>第一種重度知的障害児加算Ⅰ</t>
  </si>
  <si>
    <t>第一種重度知的障害児加算Ⅱ</t>
  </si>
  <si>
    <t>第一種重度重複障害児加算</t>
  </si>
  <si>
    <t>第一種自活訓練加算Ⅰ</t>
  </si>
  <si>
    <t>第一種自活訓練加算Ⅱ</t>
  </si>
  <si>
    <t>第一種激変緩和加算</t>
  </si>
  <si>
    <t>第一種・地公体・定超</t>
  </si>
  <si>
    <t>を超える場合</t>
  </si>
  <si>
    <t>サービスコード</t>
  </si>
  <si>
    <t>第一種・定超</t>
  </si>
  <si>
    <t>利用定員の数が利用定員</t>
  </si>
  <si>
    <t>×</t>
  </si>
  <si>
    <t>３  第二種自閉症児施設給付サービスコード表</t>
  </si>
  <si>
    <t>第二種１</t>
  </si>
  <si>
    <t>(1)定員４０人以下</t>
  </si>
  <si>
    <t>第二種１・地公体</t>
  </si>
  <si>
    <t>地方公共団体が設置する指定第二種自閉症児施設の場合</t>
  </si>
  <si>
    <t>第二種２</t>
  </si>
  <si>
    <t>(2)定員４１人以上５０人以下</t>
  </si>
  <si>
    <t>第二種２・地公体</t>
  </si>
  <si>
    <t>第二種３</t>
  </si>
  <si>
    <t>(3)定員５１人以上６０人以下</t>
  </si>
  <si>
    <t>第二種３・地公体</t>
  </si>
  <si>
    <t>第二種４</t>
  </si>
  <si>
    <t>ろうあ児６併設・地公体</t>
  </si>
  <si>
    <t>ろうあ児６本体・地公体</t>
  </si>
  <si>
    <t>ろうあ児６単独</t>
  </si>
  <si>
    <t>ろうあ児６単独・地公体</t>
  </si>
  <si>
    <t>ろうあ児７併設</t>
  </si>
  <si>
    <t>ろうあ児７併設・地公体</t>
  </si>
  <si>
    <t>ろうあ児７本体・地公体</t>
  </si>
  <si>
    <t>ろうあ児７単独</t>
  </si>
  <si>
    <t>ろうあ児７単独・地公体</t>
  </si>
  <si>
    <t>ろうあ児８本体・地公体</t>
  </si>
  <si>
    <t>ろうあ児８単独</t>
  </si>
  <si>
    <t>ろうあ児８単独・地公体</t>
  </si>
  <si>
    <t>ろうあ児９本体・地公体</t>
  </si>
  <si>
    <t>ろうあ児９単独</t>
  </si>
  <si>
    <t>ろうあ児９単独・地公体</t>
  </si>
  <si>
    <t>ろうあ児１０本体・地公体</t>
  </si>
  <si>
    <t>ろうあ児１０単独</t>
  </si>
  <si>
    <t>ろうあ児１０単独・地公体</t>
  </si>
  <si>
    <t>ろうあ児１１本体・地公体</t>
  </si>
  <si>
    <t>ろうあ児１１単独</t>
  </si>
  <si>
    <t>ろうあ児１１単独・地公体</t>
  </si>
  <si>
    <t>ろうあ児１２本体・地公体</t>
  </si>
  <si>
    <t>ろうあ児１２単独</t>
  </si>
  <si>
    <t>ろうあ児１２単独・地公体</t>
  </si>
  <si>
    <t>ろうあ児１３本体・地公体</t>
  </si>
  <si>
    <t>ろうあ児１３単独</t>
  </si>
  <si>
    <t>ろうあ児１３単独・地公体</t>
  </si>
  <si>
    <t>ろうあ児１４本体・地公体</t>
  </si>
  <si>
    <t>ろうあ児１４単独</t>
  </si>
  <si>
    <t>ろうあ児１４単独・地公体</t>
  </si>
  <si>
    <t>(17)定員１８１人以上１９０人以下</t>
  </si>
  <si>
    <t>第二種職業指導員加算１８</t>
  </si>
  <si>
    <t>(18)定員１９１人以上</t>
  </si>
  <si>
    <t>第二種重度知的障害児加算Ⅰ</t>
  </si>
  <si>
    <t>第二種重度知的障害児加算Ⅱ</t>
  </si>
  <si>
    <t>第二種重度重複障害児加算</t>
  </si>
  <si>
    <t>第二種強度行動障害児特別支援加算</t>
  </si>
  <si>
    <t>第二種入院外泊時加算１</t>
  </si>
  <si>
    <t>第二種入院外泊時加算２</t>
  </si>
  <si>
    <t>第二種入院外泊時加算３</t>
  </si>
  <si>
    <t>第二種入院外泊時加算４</t>
  </si>
  <si>
    <t>第二種入院外泊時加算５</t>
  </si>
  <si>
    <t>第二種入院外泊時加算６</t>
  </si>
  <si>
    <t>第二種入院外泊時加算７</t>
  </si>
  <si>
    <t>第二種入院外泊時加算８</t>
  </si>
  <si>
    <t>第二種入院外泊時加算９</t>
  </si>
  <si>
    <t>第二種入院外泊時加算１０</t>
  </si>
  <si>
    <t>第二種入院外泊時加算１１</t>
  </si>
  <si>
    <t>第二種入院外泊時加算１２</t>
  </si>
  <si>
    <t>第二種自活訓練加算Ⅰ</t>
  </si>
  <si>
    <t>第二種自活訓練加算Ⅱ</t>
  </si>
  <si>
    <t>第二種栄養管理体制加算Ⅰ１</t>
  </si>
  <si>
    <t>第二種栄養管理体制加算Ⅰ２</t>
  </si>
  <si>
    <t>第二種栄養管理体制加算Ⅰ１５</t>
  </si>
  <si>
    <t>第二種栄養管理体制加算Ⅰ１６</t>
  </si>
  <si>
    <t>第二種栄養管理体制加算Ⅱ１</t>
  </si>
  <si>
    <t>第二種栄養管理体制加算Ⅱ２</t>
  </si>
  <si>
    <t>第二種栄養管理体制加算Ⅱ３</t>
  </si>
  <si>
    <t>第二種栄養管理体制加算Ⅱ４</t>
  </si>
  <si>
    <t>第二種栄養管理体制加算Ⅱ５</t>
  </si>
  <si>
    <t>第二種栄養管理体制加算Ⅱ６</t>
  </si>
  <si>
    <t>第二種栄養管理体制加算Ⅱ７</t>
  </si>
  <si>
    <t>第二種栄養管理体制加算Ⅱ８</t>
  </si>
  <si>
    <t>第二種栄養管理体制加算Ⅱ９</t>
  </si>
  <si>
    <t>第二種栄養管理体制加算Ⅱ１０</t>
  </si>
  <si>
    <t>第二種栄養管理体制加算Ⅱ１１</t>
  </si>
  <si>
    <t>第二種栄養管理体制加算Ⅱ１２</t>
  </si>
  <si>
    <t>第二種栄養管理体制加算Ⅱ１３</t>
  </si>
  <si>
    <t>第二種栄養管理体制加算Ⅱ１４</t>
  </si>
  <si>
    <t>第二種栄養管理体制加算Ⅱ１５</t>
  </si>
  <si>
    <t>第二種栄養管理体制加算Ⅱ１６</t>
  </si>
  <si>
    <t>第二種栄養管理体制加算Ⅲ１</t>
  </si>
  <si>
    <t>第二種栄養管理体制加算Ⅲ２</t>
  </si>
  <si>
    <t>第二種栄養管理体制加算Ⅲ３</t>
  </si>
  <si>
    <t>第二種栄養管理体制加算Ⅲ４</t>
  </si>
  <si>
    <t>第二種栄養管理体制加算Ⅲ５</t>
  </si>
  <si>
    <t>第二種長期入院等支援加算２</t>
  </si>
  <si>
    <t>第二種長期入院等支援加算３</t>
  </si>
  <si>
    <t>第二種長期入院等支援加算４</t>
  </si>
  <si>
    <t>第二種長期入院等支援加算５</t>
  </si>
  <si>
    <t>第二種長期入院等支援加算６</t>
  </si>
  <si>
    <t>盲児長期入院等支援加算２</t>
  </si>
  <si>
    <t>盲児長期入院等支援加算３</t>
  </si>
  <si>
    <t>盲児長期入院等支援加算４</t>
  </si>
  <si>
    <t>盲児長期入院等支援加算５</t>
  </si>
  <si>
    <t>盲児長期入院等支援加算６</t>
  </si>
  <si>
    <t>ろうあ児長期入院等支援加算２</t>
  </si>
  <si>
    <t>ろうあ児長期入院等支援加算３</t>
  </si>
  <si>
    <t>ろうあ児長期入院等支援加算４</t>
  </si>
  <si>
    <t>ろうあ児長期入院等支援加算５</t>
  </si>
  <si>
    <t>ろうあ児長期入院等支援加算６</t>
  </si>
  <si>
    <t>肢体療護長期入院等支援加算２</t>
  </si>
  <si>
    <t>肢体療護長期入院等支援加算３</t>
  </si>
  <si>
    <t>肢体療護長期入院等支援加算４</t>
  </si>
  <si>
    <t>肢体療護長期入院等支援加算５</t>
  </si>
  <si>
    <t>肢体療護長期入院等支援加算６</t>
  </si>
  <si>
    <t>ろうあ児職業指導員加算１０</t>
  </si>
  <si>
    <t>ろうあ児職業指導員加算１１</t>
  </si>
  <si>
    <t>ろうあ児職業指導員加算１２</t>
  </si>
  <si>
    <t>ろうあ児職業指導員加算１３</t>
  </si>
  <si>
    <t>ろうあ児職業指導員加算１４</t>
  </si>
  <si>
    <t>ろうあ児職業指導員加算１５</t>
  </si>
  <si>
    <t>ろうあ児職業指導員加算１６</t>
  </si>
  <si>
    <t>ろうあ児職業指導員加算１７</t>
  </si>
  <si>
    <t>ろうあ児職業指導員加算１８</t>
  </si>
  <si>
    <t>ろうあ児職業指導員加算１９</t>
  </si>
  <si>
    <t>ろうあ児職業指導員加算２０</t>
  </si>
  <si>
    <t>ろうあ児職業指導員加算２１</t>
  </si>
  <si>
    <t>ろうあ児職業指導員加算２２</t>
  </si>
  <si>
    <t>ろうあ児職業指導員加算２３</t>
  </si>
  <si>
    <t>ろうあ児重度盲ろうあ児支援加算Ⅰ</t>
  </si>
  <si>
    <t>ろうあ児重度盲ろうあ児支援加算Ⅱ</t>
  </si>
  <si>
    <t>ろうあ児重度重複障害児加算</t>
  </si>
  <si>
    <t>ろうあ児入院外泊時加算１</t>
  </si>
  <si>
    <t>ろうあ児入院外泊時加算２</t>
  </si>
  <si>
    <t>ろうあ児入院外泊時加算３</t>
  </si>
  <si>
    <t>ろうあ児入院外泊時加算４</t>
  </si>
  <si>
    <t>ろうあ児入院外泊時加算５</t>
  </si>
  <si>
    <t>ろうあ児入院外泊時加算６</t>
  </si>
  <si>
    <t>ろうあ児入院外泊時加算７</t>
  </si>
  <si>
    <t>ろうあ児入院外泊時加算８</t>
  </si>
  <si>
    <t>ろうあ児入院外泊時加算９</t>
  </si>
  <si>
    <t>ろうあ児入院外泊時加算１０</t>
  </si>
  <si>
    <t>ろうあ児入院外泊時加算１１</t>
  </si>
  <si>
    <t>ろうあ児入院外泊時加算１２</t>
  </si>
  <si>
    <t>ろうあ児栄養管理体制加算Ⅱ２</t>
  </si>
  <si>
    <t>ろうあ児栄養管理体制加算Ⅲ１</t>
  </si>
  <si>
    <t>ろうあ児栄養管理体制加算Ⅲ２</t>
  </si>
  <si>
    <t>ろうあ児栄養管理体制加算Ⅲ１５</t>
  </si>
  <si>
    <t>ろうあ児栄養管理体制加算Ⅲ１６</t>
  </si>
  <si>
    <t>ろうあ児激変緩和加算</t>
  </si>
  <si>
    <t>ろうあ児１併設・定超</t>
  </si>
  <si>
    <t>ろうあ児１併設・地公体・定超</t>
  </si>
  <si>
    <t>ろうあ児１単独・定超</t>
  </si>
  <si>
    <t>知障児通園５・地公体</t>
  </si>
  <si>
    <t>知障児通園６</t>
  </si>
  <si>
    <t>知障児通園６・地公体</t>
  </si>
  <si>
    <t>知障児通園７</t>
  </si>
  <si>
    <t>知障児通園７・地公体</t>
  </si>
  <si>
    <t>知障児通園８</t>
  </si>
  <si>
    <t>肢体不自由児の場合</t>
  </si>
  <si>
    <t>知障児通園８・地公体</t>
  </si>
  <si>
    <t>知障児通園９</t>
  </si>
  <si>
    <t>知障児通園９・地公体</t>
  </si>
  <si>
    <t>知障児通園１０</t>
  </si>
  <si>
    <t>知障児通園１０・地公体</t>
  </si>
  <si>
    <t>知障児通園１１</t>
  </si>
  <si>
    <t>知障児通園１１・地公体</t>
  </si>
  <si>
    <t>知障児通園１２</t>
  </si>
  <si>
    <t>知障児通園１２・地公体</t>
  </si>
  <si>
    <t>知障児通園１３</t>
  </si>
  <si>
    <t>知障児通園１３・地公体</t>
  </si>
  <si>
    <t>知障児通園１４</t>
  </si>
  <si>
    <t>知障児通園１４・地公体</t>
  </si>
  <si>
    <t>知障児通園１５</t>
  </si>
  <si>
    <t>難聴幼児の場合</t>
  </si>
  <si>
    <t>知障児通園１５・地公体</t>
  </si>
  <si>
    <t>知障児通園１６</t>
  </si>
  <si>
    <t>知障児通園１６・地公体</t>
  </si>
  <si>
    <t>知障児通園１７</t>
  </si>
  <si>
    <t>知障児通園１７・地公体</t>
  </si>
  <si>
    <t>知障児通園幼児加算</t>
  </si>
  <si>
    <t>幼児加算</t>
  </si>
  <si>
    <t>（知的障害児及び肢体不自由児の場合のみ対象）</t>
  </si>
  <si>
    <t>知障児通園利用者負担上限額管理加算</t>
  </si>
  <si>
    <t>利用者負担上限額管理加算</t>
  </si>
  <si>
    <t>栄養管理体制加算</t>
  </si>
  <si>
    <t>イ 栄養管理体制加算（Ⅰ）</t>
  </si>
  <si>
    <t>ろうあ児８単独・地公体・定超</t>
  </si>
  <si>
    <t>ろうあ児９本体・地公体・定超</t>
  </si>
  <si>
    <t>ろうあ児９単独・定超</t>
  </si>
  <si>
    <t>ろうあ児９単独・地公体・定超</t>
  </si>
  <si>
    <t>ろうあ児１０本体・地公体・定超</t>
  </si>
  <si>
    <t>ろうあ児１０単独・定超</t>
  </si>
  <si>
    <t>ろうあ児１０単独・地公体・定超</t>
  </si>
  <si>
    <t>ろうあ児１１本体・地公体・定超</t>
  </si>
  <si>
    <t>ろうあ児１１単独・定超</t>
  </si>
  <si>
    <t>ろうあ児１１単独・地公体・定超</t>
  </si>
  <si>
    <t>ろうあ児１２本体・地公体・定超</t>
  </si>
  <si>
    <t>ろうあ児１２単独・定超</t>
  </si>
  <si>
    <t>ろうあ児１２単独・地公体・定超</t>
  </si>
  <si>
    <t>ろうあ児１３本体・地公体・定超</t>
  </si>
  <si>
    <t>ろうあ児１３単独・定超</t>
  </si>
  <si>
    <t>ろうあ児１３単独・地公体・定超</t>
  </si>
  <si>
    <t>ろうあ児１４本体・地公体・定超</t>
  </si>
  <si>
    <t>ろうあ児１４単独・定超</t>
  </si>
  <si>
    <t>ろうあ児１４単独・地公体・定超</t>
  </si>
  <si>
    <t>施設が主たる施設</t>
  </si>
  <si>
    <t>ろうあ児３本体</t>
  </si>
  <si>
    <t>ろうあ児４本体</t>
  </si>
  <si>
    <t>施設が主たる施設</t>
  </si>
  <si>
    <t>ろうあ児５本体</t>
  </si>
  <si>
    <t>ろうあ児６本体</t>
  </si>
  <si>
    <t>ろうあ児７本体</t>
  </si>
  <si>
    <t>ろうあ児８本体</t>
  </si>
  <si>
    <t>ろうあ児９本体</t>
  </si>
  <si>
    <t>ろうあ児１０本体</t>
  </si>
  <si>
    <t>ろうあ児１１本体</t>
  </si>
  <si>
    <t>ろうあ児１２本体</t>
  </si>
  <si>
    <t>ろうあ児１３本体</t>
  </si>
  <si>
    <t>ろうあ児１４本体</t>
  </si>
  <si>
    <t>ろうあ児栄養管理体制加算Ⅰ１</t>
  </si>
  <si>
    <t>ろうあ児栄養管理体制加算Ⅰ２</t>
  </si>
  <si>
    <t>ろうあ児栄養管理体制加算Ⅰ３</t>
  </si>
  <si>
    <t>ろうあ児栄養管理体制加算Ⅰ４</t>
  </si>
  <si>
    <t>ろうあ児栄養管理体制加算Ⅰ５</t>
  </si>
  <si>
    <t>ろうあ児栄養管理体制加算Ⅰ６</t>
  </si>
  <si>
    <t>ろうあ児栄養管理体制加算Ⅰ７</t>
  </si>
  <si>
    <t>ろうあ児栄養管理体制加算Ⅰ８</t>
  </si>
  <si>
    <t>ろうあ児栄養管理体制加算Ⅰ９</t>
  </si>
  <si>
    <t>ろうあ児栄養管理体制加算Ⅰ１０</t>
  </si>
  <si>
    <t>ろうあ児栄養管理体制加算Ⅰ１１</t>
  </si>
  <si>
    <t>ろうあ児栄養管理体制加算Ⅰ１２</t>
  </si>
  <si>
    <t>ろうあ児栄養管理体制加算Ⅰ１３</t>
  </si>
  <si>
    <t>知障児通園栄養管理体制加算Ⅰ６</t>
  </si>
  <si>
    <t>　　２　第一種自閉症児施設給付サービスコード表</t>
  </si>
  <si>
    <t>　　３　第二種自閉症児施設給付サービスコード表</t>
  </si>
  <si>
    <t>・・・　２４</t>
  </si>
  <si>
    <t>肢体通所３・地公体</t>
  </si>
  <si>
    <t>肢体通所４・地公体</t>
  </si>
  <si>
    <t>肢体通所５・地公体</t>
  </si>
  <si>
    <t>肢体通所６・地公体</t>
  </si>
  <si>
    <t>肢体通所７・地公体</t>
  </si>
  <si>
    <t>肢体通所８・地公体</t>
  </si>
  <si>
    <t>肢体通所９・地公体</t>
  </si>
  <si>
    <t>肢体通所１０・地公体</t>
  </si>
  <si>
    <t>肢体通所１１・地公体</t>
  </si>
  <si>
    <t>肢体通所幼児加算</t>
  </si>
  <si>
    <t>（知的障害児の場合のみ対象）</t>
  </si>
  <si>
    <t>肢体通所利用者負担上限額管理加算</t>
  </si>
  <si>
    <t>肢体通所食事提供加算Ⅰ</t>
  </si>
  <si>
    <t>肢体通所食事提供加算Ⅱ</t>
  </si>
  <si>
    <t>肢体通所家庭連携加算１</t>
  </si>
  <si>
    <t>肢体通所家庭連携加算２</t>
  </si>
  <si>
    <t>肢体通所訪問支援特別加算１</t>
  </si>
  <si>
    <t>肢体通所訪問支援特別加算２</t>
  </si>
  <si>
    <t>肢体通所激変緩和加算</t>
  </si>
  <si>
    <t>肢体通所１・地公体・定超</t>
  </si>
  <si>
    <t>利用者定員の数が利用定員を超える場合</t>
  </si>
  <si>
    <t>肢体通所２・地公体・定超</t>
  </si>
  <si>
    <t>肢体通所３・地公体・定超</t>
  </si>
  <si>
    <t>肢体通所４・地公体・定超</t>
  </si>
  <si>
    <t>肢体通所５・地公体・定超</t>
  </si>
  <si>
    <t>肢体通所６・地公体・定超</t>
  </si>
  <si>
    <t>肢体通所７・地公体・定超</t>
  </si>
  <si>
    <t>肢体通所８・地公体・定超</t>
  </si>
  <si>
    <t>肢体通所９・地公体・定超</t>
  </si>
  <si>
    <t>肢体通所１０・地公体・定超</t>
  </si>
  <si>
    <t>肢体通所１１・地公体・定超</t>
  </si>
  <si>
    <t>肢体通所１</t>
  </si>
  <si>
    <t>肢体通所２</t>
  </si>
  <si>
    <t>肢体通所３</t>
  </si>
  <si>
    <t>肢体通所４</t>
  </si>
  <si>
    <t>肢体通所５</t>
  </si>
  <si>
    <t>肢体通所６</t>
  </si>
  <si>
    <t>肢体通所７</t>
  </si>
  <si>
    <t>肢体通所８</t>
  </si>
  <si>
    <t>肢体通所９</t>
  </si>
  <si>
    <t>知障児長期入院等支援加算１</t>
  </si>
  <si>
    <t>知障児長期入院等支援加算２</t>
  </si>
  <si>
    <t>知障児長期入院等支援加算３</t>
  </si>
  <si>
    <t>知障児長期入院等支援加算４</t>
  </si>
  <si>
    <t>知障児長期入院等支援加算５</t>
  </si>
  <si>
    <t>知障児長期入院等支援加算６</t>
  </si>
  <si>
    <t>地方公共団体が設置する指定難聴幼児通園施設の場合</t>
  </si>
  <si>
    <t>難聴幼児２・地公体</t>
  </si>
  <si>
    <t>難聴幼児３・地公体</t>
  </si>
  <si>
    <t>難聴幼児４・地公体</t>
  </si>
  <si>
    <t>難聴幼児５・地公体</t>
  </si>
  <si>
    <t>難聴幼児６・地公体</t>
  </si>
  <si>
    <t>難聴幼児７・地公体</t>
  </si>
  <si>
    <t>難聴幼児８・地公体</t>
  </si>
  <si>
    <t>難聴幼児９・地公体</t>
  </si>
  <si>
    <t>難聴幼児１０・地公体</t>
  </si>
  <si>
    <t>難聴幼児１１・地公体</t>
  </si>
  <si>
    <t>難聴幼児１２・地公体</t>
  </si>
  <si>
    <t>難聴幼児１３・地公体</t>
  </si>
  <si>
    <t>難聴幼児１４・地公体</t>
  </si>
  <si>
    <t>難聴幼児１５・地公体</t>
  </si>
  <si>
    <t>難聴幼児１６・地公体</t>
  </si>
  <si>
    <t>難聴幼児１７・地公体</t>
  </si>
  <si>
    <t>難聴幼児幼児加算</t>
  </si>
  <si>
    <t>難聴幼児利用者負担上限額管理加算</t>
  </si>
  <si>
    <t>利用者負担上限額管理加算</t>
  </si>
  <si>
    <t>栄養管理体制加算</t>
  </si>
  <si>
    <t>難聴幼児栄養管理体制加算Ⅱ２</t>
  </si>
  <si>
    <t>難聴幼児食事提供加算Ⅰ</t>
  </si>
  <si>
    <t>難聴幼児食事提供加算Ⅱ</t>
  </si>
  <si>
    <t>難聴幼児家庭連携加算１</t>
  </si>
  <si>
    <t>難聴幼児家庭連携加算２</t>
  </si>
  <si>
    <t>難聴幼児訪問支援特別加算１</t>
  </si>
  <si>
    <t>難聴幼児訪問支援特別加算２</t>
  </si>
  <si>
    <t>難聴幼児激変緩和加算</t>
  </si>
  <si>
    <t>難聴幼児１・地公体・定超</t>
  </si>
  <si>
    <t>難聴幼児２・定超</t>
  </si>
  <si>
    <t>難聴幼児２・地公体・定超</t>
  </si>
  <si>
    <t>難聴幼児３・定超</t>
  </si>
  <si>
    <t>難聴幼児３・地公体・定超</t>
  </si>
  <si>
    <t>難聴幼児４・定超</t>
  </si>
  <si>
    <t>難聴幼児４・地公体・定超</t>
  </si>
  <si>
    <t>難聴幼児５・定超</t>
  </si>
  <si>
    <t>ロ 指定第一種自閉症児施設の場合</t>
  </si>
  <si>
    <t>ハ 指定第二種自閉症児施設の場合</t>
  </si>
  <si>
    <t>第二種入院時特別支援加算１</t>
  </si>
  <si>
    <t>第二種入院時特別支援加算２</t>
  </si>
  <si>
    <t>肢体療護入院外泊時加算１</t>
  </si>
  <si>
    <t>肢体療護入院外泊時加算２</t>
  </si>
  <si>
    <t>肢体療護入院外泊時加算３</t>
  </si>
  <si>
    <t>肢体療護入院外泊時加算４</t>
  </si>
  <si>
    <t>肢体療護入院外泊時加算５</t>
  </si>
  <si>
    <t>肢体療護入院外泊時加算６</t>
  </si>
  <si>
    <t>肢体療護入院外泊時加算７</t>
  </si>
  <si>
    <t>肢体療護入院外泊時加算８</t>
  </si>
  <si>
    <t>肢体療護入院外泊時加算９</t>
  </si>
  <si>
    <t>肢体療護入院外泊時加算１０</t>
  </si>
  <si>
    <t>肢体療護入院外泊時加算１１</t>
  </si>
  <si>
    <t>肢体療護入院外泊時加算１２</t>
  </si>
  <si>
    <t>肢体療護栄養管理体制加算Ⅰ２</t>
  </si>
  <si>
    <t>ロ 栄養管理体制加算（Ⅱ）</t>
  </si>
  <si>
    <t>肢体療護栄養管理体制加算Ⅱ２</t>
  </si>
  <si>
    <t>肢体療護栄養管理体制加算Ⅲ２</t>
  </si>
  <si>
    <t>肢体療護激変緩和加算</t>
  </si>
  <si>
    <t>肢体療護１・地公体・定超</t>
  </si>
  <si>
    <t>肢体療護２・地公体・定超</t>
  </si>
  <si>
    <t>肢体療護３・地公体・定超</t>
  </si>
  <si>
    <t>肢体療護４・地公体・定超</t>
  </si>
  <si>
    <t>肢体療護１</t>
  </si>
  <si>
    <t>肢体療護２</t>
  </si>
  <si>
    <t>肢体療護３</t>
  </si>
  <si>
    <t>肢体療護４</t>
  </si>
  <si>
    <t>肢体療護栄養管理体制加算Ⅰ１</t>
  </si>
  <si>
    <t>肢体療護栄養管理体制加算Ⅰ３</t>
  </si>
  <si>
    <t>肢体療護栄養管理体制加算Ⅰ４</t>
  </si>
  <si>
    <t>肢体療護栄養管理体制加算Ⅰ５</t>
  </si>
  <si>
    <t>肢体療護栄養管理体制加算Ⅰ６</t>
  </si>
  <si>
    <t>肢体療護栄養管理体制加算Ⅰ７</t>
  </si>
  <si>
    <t>肢体療護栄養管理体制加算Ⅰ８</t>
  </si>
  <si>
    <t>肢体療護栄養管理体制加算Ⅰ９</t>
  </si>
  <si>
    <t>肢体療護栄養管理体制加算Ⅰ１０</t>
  </si>
  <si>
    <t>肢体療護栄養管理体制加算Ⅰ１１</t>
  </si>
  <si>
    <t>肢体療護栄養管理体制加算Ⅰ１２</t>
  </si>
  <si>
    <t>肢体療護栄養管理体制加算Ⅰ１３</t>
  </si>
  <si>
    <t>肢体療護栄養管理体制加算Ⅰ１４</t>
  </si>
  <si>
    <t>肢体療護栄養管理体制加算Ⅰ１５</t>
  </si>
  <si>
    <t>肢体療護栄養管理体制加算Ⅰ１６</t>
  </si>
  <si>
    <t>肢体療護栄養管理体制加算Ⅱ１</t>
  </si>
  <si>
    <t>肢体療護栄養管理体制加算Ⅱ３</t>
  </si>
  <si>
    <t>肢体療護栄養管理体制加算Ⅱ４</t>
  </si>
  <si>
    <t>肢体療護栄養管理体制加算Ⅱ５</t>
  </si>
  <si>
    <t>肢体療護栄養管理体制加算Ⅱ６</t>
  </si>
  <si>
    <t>肢体療護栄養管理体制加算Ⅱ７</t>
  </si>
  <si>
    <t>肢体療護栄養管理体制加算Ⅱ８</t>
  </si>
  <si>
    <t>肢体療護栄養管理体制加算Ⅱ９</t>
  </si>
  <si>
    <t>肢体療護栄養管理体制加算Ⅱ１０</t>
  </si>
  <si>
    <t>肢体療護栄養管理体制加算Ⅱ１１</t>
  </si>
  <si>
    <t>難聴幼児５・地公体・定超</t>
  </si>
  <si>
    <t>難聴幼児６・定超</t>
  </si>
  <si>
    <t>難聴幼児６・地公体・定超</t>
  </si>
  <si>
    <t>難聴幼児７・定超</t>
  </si>
  <si>
    <t>難聴幼児７・地公体・定超</t>
  </si>
  <si>
    <t>難聴幼児８・定超</t>
  </si>
  <si>
    <t>難聴幼児８・地公体・定超</t>
  </si>
  <si>
    <t>難聴幼児９・定超</t>
  </si>
  <si>
    <t>難聴幼児９・地公体・定超</t>
  </si>
  <si>
    <t>難聴幼児１０・定超</t>
  </si>
  <si>
    <t>難聴幼児１０・地公体・定超</t>
  </si>
  <si>
    <t>難聴幼児１１・定超</t>
  </si>
  <si>
    <t>難聴幼児１１・地公体・定超</t>
  </si>
  <si>
    <t>定員３０人以下</t>
  </si>
  <si>
    <t>肢体療護重度肢体不自由児支援加算</t>
  </si>
  <si>
    <t>難聴幼児１２・定超</t>
  </si>
  <si>
    <t>難聴幼児１２・地公体・定超</t>
  </si>
  <si>
    <t>難聴幼児１３・定超</t>
  </si>
  <si>
    <t>難聴幼児１３・地公体・定超</t>
  </si>
  <si>
    <t>難聴幼児１４・定超</t>
  </si>
  <si>
    <t>難聴幼児１４・地公体・定超</t>
  </si>
  <si>
    <t>難聴幼児１５・定超</t>
  </si>
  <si>
    <t>難聴幼児１５・地公体・定超</t>
  </si>
  <si>
    <t>難聴幼児１６・定超</t>
  </si>
  <si>
    <t>難聴幼児１６・地公体・定超</t>
  </si>
  <si>
    <t>難聴幼児１７・定超</t>
  </si>
  <si>
    <t>難聴幼児１７・地公体・定超</t>
  </si>
  <si>
    <t>難聴幼児１</t>
  </si>
  <si>
    <t>難聴幼児２</t>
  </si>
  <si>
    <t>難聴幼児３</t>
  </si>
  <si>
    <t>難聴幼児４</t>
  </si>
  <si>
    <t>難聴幼児５</t>
  </si>
  <si>
    <t>難聴幼児６</t>
  </si>
  <si>
    <t>難聴幼児７</t>
  </si>
  <si>
    <t>難聴幼児８</t>
  </si>
  <si>
    <t>難聴幼児９</t>
  </si>
  <si>
    <t>難聴幼児１０</t>
  </si>
  <si>
    <t>難聴幼児１１</t>
  </si>
  <si>
    <t>難聴幼児１２</t>
  </si>
  <si>
    <t>難聴幼児１３</t>
  </si>
  <si>
    <t>難聴幼児１４</t>
  </si>
  <si>
    <t>難聴幼児１５</t>
  </si>
  <si>
    <t>難聴幼児１６</t>
  </si>
  <si>
    <t>難聴幼児１７</t>
  </si>
  <si>
    <t>難聴幼児栄養管理体制加算Ⅰ１</t>
  </si>
  <si>
    <t>難聴幼児栄養管理体制加算Ⅰ２</t>
  </si>
  <si>
    <t>難聴幼児栄養管理体制加算Ⅰ３</t>
  </si>
  <si>
    <t>難聴幼児栄養管理体制加算Ⅰ４</t>
  </si>
  <si>
    <t>難聴幼児栄養管理体制加算Ⅰ５</t>
  </si>
  <si>
    <t>難聴幼児栄養管理体制加算Ⅰ６</t>
  </si>
  <si>
    <t>難聴幼児栄養管理体制加算Ⅰ７</t>
  </si>
  <si>
    <t>難聴幼児栄養管理体制加算Ⅰ８</t>
  </si>
  <si>
    <t>難聴幼児栄養管理体制加算Ⅰ９</t>
  </si>
  <si>
    <t>難聴幼児栄養管理体制加算Ⅰ１０</t>
  </si>
  <si>
    <t>難聴幼児栄養管理体制加算Ⅰ１１</t>
  </si>
  <si>
    <t>難聴幼児栄養管理体制加算Ⅰ１２</t>
  </si>
  <si>
    <t>難聴幼児栄養管理体制加算Ⅰ１３</t>
  </si>
  <si>
    <t>難聴幼児栄養管理体制加算Ⅰ１４</t>
  </si>
  <si>
    <t>難聴幼児栄養管理体制加算Ⅰ１５</t>
  </si>
  <si>
    <t>難聴幼児栄養管理体制加算Ⅰ１６</t>
  </si>
  <si>
    <t>難聴幼児栄養管理体制加算Ⅱ１</t>
  </si>
  <si>
    <t>難聴幼児栄養管理体制加算Ⅱ３</t>
  </si>
  <si>
    <t>難聴幼児栄養管理体制加算Ⅱ４</t>
  </si>
  <si>
    <t>難聴幼児栄養管理体制加算Ⅱ５</t>
  </si>
  <si>
    <t>肢体療護栄養管理体制加算Ⅲ８</t>
  </si>
  <si>
    <t>肢体療護栄養管理体制加算Ⅲ９</t>
  </si>
  <si>
    <t>肢体療護栄養管理体制加算Ⅲ１０</t>
  </si>
  <si>
    <t>肢体療護栄養管理体制加算Ⅲ１１</t>
  </si>
  <si>
    <t>肢体療護栄養管理体制加算Ⅲ１２</t>
  </si>
  <si>
    <t>肢体療護栄養管理体制加算Ⅲ１３</t>
  </si>
  <si>
    <t>肢体療護栄養管理体制加算Ⅲ１４</t>
  </si>
  <si>
    <t>肢体療護栄養管理体制加算Ⅲ１５</t>
  </si>
  <si>
    <t>肢体療護栄養管理体制加算Ⅲ１６</t>
  </si>
  <si>
    <t>肢体療護１・定超</t>
  </si>
  <si>
    <t>肢体療護２・定超</t>
  </si>
  <si>
    <t>肢体療護３・定超</t>
  </si>
  <si>
    <t>肢体療護４・定超</t>
  </si>
  <si>
    <t>難聴幼児栄養管理体制加算Ⅱ８</t>
  </si>
  <si>
    <t>難聴幼児栄養管理体制加算Ⅱ９</t>
  </si>
  <si>
    <t>難聴幼児栄養管理体制加算Ⅱ１０</t>
  </si>
  <si>
    <t>難聴幼児栄養管理体制加算Ⅱ１１</t>
  </si>
  <si>
    <t>難聴幼児栄養管理体制加算Ⅱ１２</t>
  </si>
  <si>
    <t>知障児激変緩和加算（特対）</t>
  </si>
  <si>
    <t>激変緩和加算（特別対策）</t>
  </si>
  <si>
    <t>第一種激変緩和加算（特対）</t>
  </si>
  <si>
    <t>激変緩和加算（特別対策）</t>
  </si>
  <si>
    <t>知障児通園激変緩和加算（特対）</t>
  </si>
  <si>
    <t>肢体通園３</t>
  </si>
  <si>
    <t>肢体通園３・地公体</t>
  </si>
  <si>
    <t>肢体通園４</t>
  </si>
  <si>
    <t>肢体通園４・地公体</t>
  </si>
  <si>
    <t>肢体通園５</t>
  </si>
  <si>
    <t>肢体通園５・地公体</t>
  </si>
  <si>
    <t>肢体通園６</t>
  </si>
  <si>
    <t>肢体入所激変緩和加算（特対）</t>
  </si>
  <si>
    <t>難聴幼児栄養管理体制加算Ⅱ１３</t>
  </si>
  <si>
    <t>難聴幼児栄養管理体制加算Ⅱ１４</t>
  </si>
  <si>
    <t>難聴幼児栄養管理体制加算Ⅱ１５</t>
  </si>
  <si>
    <t>難聴幼児栄養管理体制加算Ⅱ１６</t>
  </si>
  <si>
    <t>難聴幼児１・定超</t>
  </si>
  <si>
    <t>８  肢体不自由児施設（入所）給付サービスコード表</t>
  </si>
  <si>
    <t>肢体入所</t>
  </si>
  <si>
    <t>肢体入所・地公体</t>
  </si>
  <si>
    <t>肢体入所乳幼児加算</t>
  </si>
  <si>
    <t>乳幼児加算</t>
  </si>
  <si>
    <t>肢体入所重度肢体不自由児支援加算</t>
  </si>
  <si>
    <t>重度肢体不自由児支援加算</t>
  </si>
  <si>
    <t>肢体入所重度重複障害児加算</t>
  </si>
  <si>
    <t>重度重複障害児加算</t>
  </si>
  <si>
    <t>肢体入所激変緩和加算</t>
  </si>
  <si>
    <t>肢体入所・定超</t>
  </si>
  <si>
    <t>肢体入所・地公体・定超</t>
  </si>
  <si>
    <t>利用定員の数が利用定員を</t>
  </si>
  <si>
    <t>超える場合</t>
  </si>
  <si>
    <t>９  肢体不自由児施設（通所）給付サービスコード表</t>
  </si>
  <si>
    <t>肢体通所１・地公体</t>
  </si>
  <si>
    <t>肢体通所２・地公体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</si>
  <si>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</si>
  <si>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</si>
  <si>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</si>
  <si>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</si>
  <si>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</si>
  <si>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</si>
  <si>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</si>
  <si>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知的障害児</t>
  </si>
  <si>
    <t>　１０　肢体不自由児療護施設給付サービスコード表</t>
  </si>
  <si>
    <t>　１１　肢体不自由児通園施設給付サービスコード表</t>
  </si>
  <si>
    <t>　　</t>
  </si>
  <si>
    <t>　１２　指定医療機関（肢体不自由児）給付サービスコード表</t>
  </si>
  <si>
    <t>　１３　重症心身障害児施設給付サービスコード表</t>
  </si>
  <si>
    <t>　１４　指定医療機関（重症心身障害児）給付サービスコード表</t>
  </si>
  <si>
    <t>　　１　知的障害児施設給付サービスコード表</t>
  </si>
  <si>
    <t>　　４　知的障害児通園施設給付サービスコード表</t>
  </si>
  <si>
    <t>　　５　盲児施設給付サービスコード表</t>
  </si>
  <si>
    <t>　　６　ろうあ児施設給付サービスコード表</t>
  </si>
  <si>
    <t>　　７　難聴幼児通園施設給付サービスコード表</t>
  </si>
  <si>
    <t>　　８　肢体不自由児施設（入所）給付サービスコード表</t>
  </si>
  <si>
    <t>　　９　肢体不自由児施設（通所）給付サービスコード表</t>
  </si>
  <si>
    <t>知的障害児通園</t>
  </si>
  <si>
    <t>盲児</t>
  </si>
  <si>
    <t>ろうあ児</t>
  </si>
  <si>
    <t>難聴幼児通園</t>
  </si>
  <si>
    <t>肢体不自由児（入所）</t>
  </si>
  <si>
    <t>肢体不自由児（通所）</t>
  </si>
  <si>
    <t>肢体不自由児療護</t>
  </si>
  <si>
    <t>肢体不自由児通園</t>
  </si>
  <si>
    <t>１１</t>
  </si>
  <si>
    <t>１２</t>
  </si>
  <si>
    <t>１３</t>
  </si>
  <si>
    <t>２１</t>
  </si>
  <si>
    <t>３１</t>
  </si>
  <si>
    <t>３２</t>
  </si>
  <si>
    <t>３３</t>
  </si>
  <si>
    <t>４１</t>
  </si>
  <si>
    <t>４２</t>
  </si>
  <si>
    <t>４３</t>
  </si>
  <si>
    <t>４４</t>
  </si>
  <si>
    <t>４５</t>
  </si>
  <si>
    <t>５１</t>
  </si>
  <si>
    <t>５２</t>
  </si>
  <si>
    <t>・・・　　１</t>
  </si>
  <si>
    <t>・・・　　４</t>
  </si>
  <si>
    <t>・・・　　５</t>
  </si>
  <si>
    <t>・・・　２０</t>
  </si>
  <si>
    <t>・・・　２５</t>
  </si>
  <si>
    <t>医療機関（肢体不自由児）</t>
  </si>
  <si>
    <t>医療機関（重心障害児）</t>
  </si>
  <si>
    <t>重心障害児</t>
  </si>
  <si>
    <t>第一種自閉症児</t>
  </si>
  <si>
    <t>第二種自閉症児</t>
  </si>
  <si>
    <t>１  知的障害児施設給付サービスコード表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</si>
  <si>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</si>
  <si>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</si>
  <si>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</si>
  <si>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</si>
  <si>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</si>
  <si>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</si>
  <si>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</si>
  <si>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知障児１単独</t>
  </si>
  <si>
    <t>(1)定員
５人以上
１０人未満</t>
  </si>
  <si>
    <t>(一)当該施設が単独施設</t>
  </si>
  <si>
    <t>1日につき</t>
  </si>
  <si>
    <t>知障児１単独・地公体</t>
  </si>
  <si>
    <t>単位</t>
  </si>
  <si>
    <t>地方公共団体が設置する指定知的障害児施設の場合</t>
  </si>
  <si>
    <t>知障児２併設</t>
  </si>
  <si>
    <t>(2)定員１０人</t>
  </si>
  <si>
    <t>(一)当該施設に併設する</t>
  </si>
  <si>
    <t>知障児２併設・地公体</t>
  </si>
  <si>
    <t>知障児２本体</t>
  </si>
  <si>
    <t>(ニ)当該施設が主たる施設</t>
  </si>
  <si>
    <t>知障児２本体・地公体</t>
  </si>
  <si>
    <t>知障児２単独</t>
  </si>
  <si>
    <t>(三)当該施設が単独施設</t>
  </si>
  <si>
    <t>知障児２単独・地公体</t>
  </si>
  <si>
    <t>知障児３併設</t>
  </si>
  <si>
    <t>(3)定員
１１人以上
２０人以下</t>
  </si>
  <si>
    <t>知障児３併設・地公体</t>
  </si>
  <si>
    <t>知障児３本体</t>
  </si>
  <si>
    <t>知障児３本体・地公体</t>
  </si>
  <si>
    <t>知障児３単独</t>
  </si>
  <si>
    <t>知障児３単独・地公体</t>
  </si>
  <si>
    <t>知障児４</t>
  </si>
  <si>
    <t>(4)定員２１人以上３０人以下</t>
  </si>
  <si>
    <t>知障児４・地公体</t>
  </si>
  <si>
    <t>知障児５</t>
  </si>
  <si>
    <t>(5)定員３１人以上４０人以下</t>
  </si>
  <si>
    <t>知障児５・地公体</t>
  </si>
  <si>
    <t>知障児６</t>
  </si>
  <si>
    <t>(6)定員４１人以上５０人以下</t>
  </si>
  <si>
    <t>知障児６・地公体</t>
  </si>
  <si>
    <t>知障児７</t>
  </si>
  <si>
    <t>(7)定員５１人以上６０人以下</t>
  </si>
  <si>
    <t>知障児７地公体</t>
  </si>
  <si>
    <t>知障児８</t>
  </si>
  <si>
    <t>(8)定員６１人以上７０人以下</t>
  </si>
  <si>
    <t>知障児８・地公体</t>
  </si>
  <si>
    <t>知障児９</t>
  </si>
  <si>
    <t>(9)定員７１人以上８０人以下</t>
  </si>
  <si>
    <t>知障児９・地公体</t>
  </si>
  <si>
    <t>知障児１０</t>
  </si>
  <si>
    <t>(10)定員８１人以上９０人以下</t>
  </si>
  <si>
    <t>知障児１０・地公体</t>
  </si>
  <si>
    <t>知障児１１</t>
  </si>
  <si>
    <t>(11)定員９１人以上１００人以下</t>
  </si>
  <si>
    <t>知障児１１・地公体</t>
  </si>
  <si>
    <t>知障児１２</t>
  </si>
  <si>
    <t>(12)定員１０１人以上１１０人以下</t>
  </si>
  <si>
    <t>知障児１２・地公体</t>
  </si>
  <si>
    <t>知障児１３</t>
  </si>
  <si>
    <t>(13)定員１１１人以上１２０人以下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</si>
</sst>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1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7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78" fontId="6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3" fontId="6" fillId="3" borderId="14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
合成コード並びに単独コードとした加算・減算項目は、以下のとおりである。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990975" y="0"/>
          <a:ext cx="819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819650" y="0"/>
          <a:ext cx="1095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485775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504825" y="1685925"/>
          <a:ext cx="990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9</xdr:row>
      <xdr:rowOff>114300</xdr:rowOff>
    </xdr:from>
    <xdr:to>
      <xdr:col>4</xdr:col>
      <xdr:colOff>19050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1952625"/>
          <a:ext cx="1628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サービス種類コード</a:t>
          </a:r>
        </a:p>
      </xdr:txBody>
    </xdr:sp>
    <xdr:clientData/>
  </xdr:twoCellAnchor>
  <xdr:twoCellAnchor>
    <xdr:from>
      <xdr:col>3</xdr:col>
      <xdr:colOff>28575</xdr:colOff>
      <xdr:row>8</xdr:row>
      <xdr:rowOff>38100</xdr:rowOff>
    </xdr:from>
    <xdr:to>
      <xdr:col>6</xdr:col>
      <xdr:colOff>476250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543050" y="1695450"/>
          <a:ext cx="1962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7</xdr:col>
      <xdr:colOff>66675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52625" y="1952625"/>
          <a:ext cx="1647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サービス項目コード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52"/>
  <sheetViews>
    <sheetView workbookViewId="0" topLeftCell="A1">
      <selection activeCell="W10" sqref="W10"/>
    </sheetView>
  </sheetViews>
  <sheetFormatPr defaultColWidth="9.00390625" defaultRowHeight="13.5"/>
  <cols>
    <col min="1" max="5" width="3.625" style="0" customWidth="1"/>
    <col min="6" max="6" width="2.375" style="0" customWidth="1"/>
    <col min="7" max="7" width="3.625" style="0" customWidth="1"/>
    <col min="8" max="8" width="2.75390625" style="0" customWidth="1"/>
    <col min="9" max="28" width="3.625" style="0" customWidth="1"/>
  </cols>
  <sheetData>
    <row r="1" ht="12.75" customHeight="1"/>
    <row r="2" ht="12.75" customHeight="1"/>
    <row r="3" s="1" customFormat="1" ht="12.75" customHeight="1"/>
    <row r="4" spans="3:22" s="1" customFormat="1" ht="13.5" customHeight="1">
      <c r="C4" s="207" t="s">
        <v>894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</row>
    <row r="5" spans="3:22" s="1" customFormat="1" ht="13.5" customHeight="1"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2"/>
    </row>
    <row r="6" spans="3:22" s="1" customFormat="1" ht="13.5" customHeight="1"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2"/>
    </row>
    <row r="7" spans="3:22" s="1" customFormat="1" ht="13.5" customHeight="1"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2"/>
    </row>
    <row r="8" spans="3:22" s="1" customFormat="1" ht="13.5"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5"/>
    </row>
    <row r="9" s="1" customFormat="1" ht="13.5"/>
    <row r="10" s="1" customFormat="1" ht="13.5"/>
    <row r="11" spans="8:17" s="1" customFormat="1" ht="13.5" customHeight="1">
      <c r="H11" s="2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9:17" s="1" customFormat="1" ht="13.5" customHeight="1">
      <c r="I12" s="171"/>
      <c r="J12" s="171"/>
      <c r="K12" s="171"/>
      <c r="L12" s="171"/>
      <c r="M12" s="171"/>
      <c r="N12" s="171"/>
      <c r="O12" s="171"/>
      <c r="P12" s="171"/>
      <c r="Q12" s="171"/>
    </row>
    <row r="15" ht="13.5" customHeight="1"/>
    <row r="16" spans="3:22" ht="13.5">
      <c r="C16" s="313" t="s">
        <v>1556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 t="s">
        <v>1585</v>
      </c>
      <c r="T16" s="314"/>
      <c r="V16" s="4"/>
    </row>
    <row r="17" spans="3:22" ht="4.5" customHeight="1">
      <c r="C17" s="313"/>
      <c r="D17" s="313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V17" s="4"/>
    </row>
    <row r="18" spans="3:22" ht="13.5">
      <c r="C18" s="313" t="s">
        <v>1285</v>
      </c>
      <c r="D18" s="313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 t="s">
        <v>1586</v>
      </c>
      <c r="T18" s="314"/>
      <c r="V18" s="4"/>
    </row>
    <row r="19" spans="3:22" ht="4.5" customHeight="1">
      <c r="C19" s="313"/>
      <c r="D19" s="313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V19" s="4"/>
    </row>
    <row r="20" spans="3:22" ht="13.5">
      <c r="C20" s="313" t="s">
        <v>1286</v>
      </c>
      <c r="D20" s="313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 t="s">
        <v>1587</v>
      </c>
      <c r="T20" s="314"/>
      <c r="V20" s="4"/>
    </row>
    <row r="21" spans="3:22" ht="4.5" customHeight="1">
      <c r="C21" s="313"/>
      <c r="D21" s="313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V21" s="4"/>
    </row>
    <row r="22" spans="3:22" ht="13.5">
      <c r="C22" s="313" t="s">
        <v>1557</v>
      </c>
      <c r="D22" s="313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 t="s">
        <v>550</v>
      </c>
      <c r="T22" s="314"/>
      <c r="V22" s="4"/>
    </row>
    <row r="23" spans="3:22" ht="4.5" customHeight="1">
      <c r="C23" s="313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V23" s="4"/>
    </row>
    <row r="24" spans="3:22" ht="13.5">
      <c r="C24" s="313" t="s">
        <v>1558</v>
      </c>
      <c r="D24" s="313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 t="s">
        <v>551</v>
      </c>
      <c r="T24" s="314"/>
      <c r="V24" s="4"/>
    </row>
    <row r="25" spans="3:22" ht="4.5" customHeight="1">
      <c r="C25" s="313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V25" s="4"/>
    </row>
    <row r="26" spans="3:22" ht="13.5">
      <c r="C26" s="313" t="s">
        <v>1559</v>
      </c>
      <c r="D26" s="313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 t="s">
        <v>552</v>
      </c>
      <c r="T26" s="314"/>
      <c r="V26" s="4"/>
    </row>
    <row r="27" spans="3:22" ht="4.5" customHeight="1">
      <c r="C27" s="313"/>
      <c r="D27" s="313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V27" s="4"/>
    </row>
    <row r="28" spans="3:22" ht="13.5">
      <c r="C28" s="313" t="s">
        <v>1560</v>
      </c>
      <c r="D28" s="313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 t="s">
        <v>553</v>
      </c>
      <c r="T28" s="314"/>
      <c r="V28" s="4"/>
    </row>
    <row r="29" spans="3:22" ht="4.5" customHeight="1">
      <c r="C29" s="313"/>
      <c r="D29" s="313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V29" s="4"/>
    </row>
    <row r="30" spans="3:22" ht="13.5">
      <c r="C30" s="313" t="s">
        <v>1561</v>
      </c>
      <c r="D30" s="313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 t="s">
        <v>1588</v>
      </c>
      <c r="T30" s="314"/>
      <c r="V30" s="4"/>
    </row>
    <row r="31" spans="3:22" ht="4.5" customHeight="1">
      <c r="C31" s="313"/>
      <c r="D31" s="313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V31" s="4"/>
    </row>
    <row r="32" spans="3:22" ht="13.5">
      <c r="C32" s="313" t="s">
        <v>1562</v>
      </c>
      <c r="D32" s="313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 t="s">
        <v>554</v>
      </c>
      <c r="T32" s="314"/>
      <c r="V32" s="4"/>
    </row>
    <row r="33" spans="3:22" ht="4.5" customHeight="1">
      <c r="C33" s="313"/>
      <c r="D33" s="313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V33" s="4"/>
    </row>
    <row r="34" spans="3:22" ht="13.5">
      <c r="C34" s="313" t="s">
        <v>1550</v>
      </c>
      <c r="D34" s="313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 t="s">
        <v>555</v>
      </c>
      <c r="T34" s="314"/>
      <c r="V34" s="4"/>
    </row>
    <row r="35" spans="3:22" ht="4.5" customHeight="1">
      <c r="C35" s="313"/>
      <c r="D35" s="313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V35" s="4"/>
    </row>
    <row r="36" spans="3:22" ht="13.5">
      <c r="C36" s="313" t="s">
        <v>1551</v>
      </c>
      <c r="D36" s="313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 t="s">
        <v>1287</v>
      </c>
      <c r="T36" s="314"/>
      <c r="V36" s="4"/>
    </row>
    <row r="37" spans="3:22" ht="4.5" customHeight="1">
      <c r="C37" s="313" t="s">
        <v>1552</v>
      </c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V37" s="4"/>
    </row>
    <row r="38" spans="3:22" ht="13.5">
      <c r="C38" s="313" t="s">
        <v>1553</v>
      </c>
      <c r="D38" s="313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 t="s">
        <v>1589</v>
      </c>
      <c r="T38" s="314"/>
      <c r="V38" s="4"/>
    </row>
    <row r="39" spans="3:22" ht="4.5" customHeight="1">
      <c r="C39" s="313"/>
      <c r="D39" s="313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V39" s="4"/>
    </row>
    <row r="40" spans="3:22" ht="13.5">
      <c r="C40" s="313" t="s">
        <v>1554</v>
      </c>
      <c r="D40" s="313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 t="s">
        <v>556</v>
      </c>
      <c r="T40" s="314"/>
      <c r="V40" s="4"/>
    </row>
    <row r="41" spans="3:22" ht="4.5" customHeight="1">
      <c r="C41" s="313"/>
      <c r="D41" s="313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V41" s="4"/>
    </row>
    <row r="42" spans="3:22" ht="13.5">
      <c r="C42" s="313" t="s">
        <v>1555</v>
      </c>
      <c r="D42" s="313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 t="s">
        <v>557</v>
      </c>
      <c r="T42" s="314"/>
      <c r="V42" s="4"/>
    </row>
    <row r="43" spans="3:22" ht="4.5" customHeight="1">
      <c r="C43" s="3"/>
      <c r="D43" s="3"/>
      <c r="V43" s="4"/>
    </row>
    <row r="44" spans="3:22" ht="13.5">
      <c r="C44" s="3"/>
      <c r="D44" s="3"/>
      <c r="V44" s="4"/>
    </row>
    <row r="45" spans="3:22" ht="4.5" customHeight="1">
      <c r="C45" s="3"/>
      <c r="D45" s="3"/>
      <c r="V45" s="4"/>
    </row>
    <row r="46" spans="3:22" ht="13.5">
      <c r="C46" s="3"/>
      <c r="D46" s="3"/>
      <c r="V46" s="4"/>
    </row>
    <row r="47" spans="3:22" ht="4.5" customHeight="1">
      <c r="C47" s="3"/>
      <c r="D47" s="3"/>
      <c r="V47" s="4"/>
    </row>
    <row r="48" spans="3:22" ht="13.5">
      <c r="C48" s="3"/>
      <c r="D48" s="3"/>
      <c r="V48" s="4"/>
    </row>
    <row r="49" spans="3:22" ht="4.5" customHeight="1">
      <c r="C49" s="3"/>
      <c r="D49" s="3"/>
      <c r="V49" s="4"/>
    </row>
    <row r="50" spans="3:22" ht="13.5">
      <c r="C50" s="3"/>
      <c r="V50" s="4"/>
    </row>
    <row r="51" spans="3:22" ht="4.5" customHeight="1">
      <c r="C51" s="3"/>
      <c r="V51" s="4"/>
    </row>
    <row r="52" spans="3:22" ht="13.5">
      <c r="C52" s="3"/>
      <c r="V52" s="4"/>
    </row>
  </sheetData>
  <sheetProtection/>
  <mergeCells count="1">
    <mergeCell ref="C4:V8"/>
  </mergeCells>
  <printOptions horizontalCentered="1"/>
  <pageMargins left="0.7874015748031497" right="0.7874015748031497" top="0.7874015748031497" bottom="0.5905511811023623" header="0.5118110236220472" footer="0.29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3"/>
  </sheetPr>
  <dimension ref="A1:BC96"/>
  <sheetViews>
    <sheetView zoomScaleSheetLayoutView="75" workbookViewId="0" topLeftCell="C10">
      <selection activeCell="Y13" sqref="Y1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480</v>
      </c>
    </row>
    <row r="5" spans="1:55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21</v>
      </c>
      <c r="B7" s="42">
        <v>8111</v>
      </c>
      <c r="C7" s="43" t="s">
        <v>481</v>
      </c>
      <c r="D7" s="227" t="s">
        <v>410</v>
      </c>
      <c r="E7" s="252"/>
      <c r="F7" s="253"/>
      <c r="G7" s="134" t="s">
        <v>522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464</v>
      </c>
      <c r="BB7" s="52" t="s">
        <v>1606</v>
      </c>
    </row>
    <row r="8" spans="1:54" s="32" customFormat="1" ht="16.5" customHeight="1">
      <c r="A8" s="41">
        <v>21</v>
      </c>
      <c r="B8" s="42">
        <v>8112</v>
      </c>
      <c r="C8" s="43" t="s">
        <v>482</v>
      </c>
      <c r="D8" s="254"/>
      <c r="E8" s="266"/>
      <c r="F8" s="256"/>
      <c r="G8" s="132"/>
      <c r="H8" s="136"/>
      <c r="I8" s="136"/>
      <c r="J8" s="136"/>
      <c r="K8" s="31"/>
      <c r="L8" s="31"/>
      <c r="M8" s="58"/>
      <c r="N8" s="58"/>
      <c r="O8" s="58"/>
      <c r="P8" s="58"/>
      <c r="Q8" s="186">
        <f>'4知的障害児通園(基本)'!Q8:R8</f>
        <v>663</v>
      </c>
      <c r="R8" s="186"/>
      <c r="S8" s="58" t="s">
        <v>1608</v>
      </c>
      <c r="T8" s="58"/>
      <c r="U8" s="109" t="s">
        <v>412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 t="s">
        <v>985</v>
      </c>
      <c r="AV8" s="187">
        <v>0.965</v>
      </c>
      <c r="AW8" s="188"/>
      <c r="AX8" s="112"/>
      <c r="AY8" s="113"/>
      <c r="AZ8" s="114"/>
      <c r="BA8" s="51">
        <f>ROUND(ROUND(Q8*AV8,0)*AY15,0)</f>
        <v>448</v>
      </c>
      <c r="BB8" s="52"/>
    </row>
    <row r="9" spans="1:54" s="32" customFormat="1" ht="16.5" customHeight="1">
      <c r="A9" s="41">
        <v>21</v>
      </c>
      <c r="B9" s="42">
        <v>8121</v>
      </c>
      <c r="C9" s="43" t="s">
        <v>483</v>
      </c>
      <c r="D9" s="254"/>
      <c r="E9" s="266"/>
      <c r="F9" s="256"/>
      <c r="G9" s="134" t="s">
        <v>523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0" t="s">
        <v>484</v>
      </c>
      <c r="AY9" s="241"/>
      <c r="AZ9" s="242"/>
      <c r="BA9" s="51">
        <f>ROUND(Q10*AY15,0)</f>
        <v>425</v>
      </c>
      <c r="BB9" s="52"/>
    </row>
    <row r="10" spans="1:54" s="32" customFormat="1" ht="16.5" customHeight="1">
      <c r="A10" s="41">
        <v>21</v>
      </c>
      <c r="B10" s="42">
        <v>8122</v>
      </c>
      <c r="C10" s="43" t="s">
        <v>485</v>
      </c>
      <c r="D10" s="254"/>
      <c r="E10" s="266"/>
      <c r="F10" s="256"/>
      <c r="G10" s="132"/>
      <c r="H10" s="136"/>
      <c r="I10" s="136"/>
      <c r="J10" s="136"/>
      <c r="K10" s="31"/>
      <c r="L10" s="31"/>
      <c r="M10" s="58"/>
      <c r="N10" s="58"/>
      <c r="O10" s="58"/>
      <c r="P10" s="58"/>
      <c r="Q10" s="186">
        <f>'4知的障害児通園(基本)'!Q10:R10</f>
        <v>607</v>
      </c>
      <c r="R10" s="186"/>
      <c r="S10" s="58" t="s">
        <v>1608</v>
      </c>
      <c r="T10" s="58"/>
      <c r="U10" s="109" t="s">
        <v>412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 t="s">
        <v>985</v>
      </c>
      <c r="AV10" s="187">
        <v>0.965</v>
      </c>
      <c r="AW10" s="188"/>
      <c r="AX10" s="240"/>
      <c r="AY10" s="241"/>
      <c r="AZ10" s="242"/>
      <c r="BA10" s="51">
        <f>ROUND(ROUND(Q10*AV10,0)*AY15,0)</f>
        <v>410</v>
      </c>
      <c r="BB10" s="52"/>
    </row>
    <row r="11" spans="1:54" s="32" customFormat="1" ht="16.5" customHeight="1">
      <c r="A11" s="41">
        <v>21</v>
      </c>
      <c r="B11" s="42">
        <v>8131</v>
      </c>
      <c r="C11" s="43" t="s">
        <v>486</v>
      </c>
      <c r="D11" s="254"/>
      <c r="E11" s="266"/>
      <c r="F11" s="256"/>
      <c r="G11" s="134" t="s">
        <v>524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240"/>
      <c r="AY11" s="241"/>
      <c r="AZ11" s="242"/>
      <c r="BA11" s="51">
        <f>ROUND(Q12*AY15,0)</f>
        <v>385</v>
      </c>
      <c r="BB11" s="52"/>
    </row>
    <row r="12" spans="1:54" s="32" customFormat="1" ht="16.5" customHeight="1">
      <c r="A12" s="41">
        <v>21</v>
      </c>
      <c r="B12" s="42">
        <v>8132</v>
      </c>
      <c r="C12" s="43" t="s">
        <v>487</v>
      </c>
      <c r="D12" s="254"/>
      <c r="E12" s="266"/>
      <c r="F12" s="256"/>
      <c r="G12" s="132"/>
      <c r="H12" s="136"/>
      <c r="I12" s="136"/>
      <c r="J12" s="136"/>
      <c r="K12" s="31"/>
      <c r="L12" s="31"/>
      <c r="M12" s="58"/>
      <c r="N12" s="58"/>
      <c r="O12" s="58"/>
      <c r="P12" s="58"/>
      <c r="Q12" s="186">
        <f>'4知的障害児通園(基本)'!Q12:R12</f>
        <v>550</v>
      </c>
      <c r="R12" s="186"/>
      <c r="S12" s="58" t="s">
        <v>1608</v>
      </c>
      <c r="T12" s="58"/>
      <c r="U12" s="109" t="s">
        <v>412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 t="s">
        <v>985</v>
      </c>
      <c r="AV12" s="187">
        <v>0.965</v>
      </c>
      <c r="AW12" s="188"/>
      <c r="AX12" s="240"/>
      <c r="AY12" s="241"/>
      <c r="AZ12" s="242"/>
      <c r="BA12" s="51">
        <f>ROUND(ROUND(Q12*AV12,0)*AY15,0)</f>
        <v>372</v>
      </c>
      <c r="BB12" s="52"/>
    </row>
    <row r="13" spans="1:54" s="32" customFormat="1" ht="16.5" customHeight="1">
      <c r="A13" s="41">
        <v>21</v>
      </c>
      <c r="B13" s="42">
        <v>8141</v>
      </c>
      <c r="C13" s="43" t="s">
        <v>488</v>
      </c>
      <c r="D13" s="254"/>
      <c r="E13" s="266"/>
      <c r="F13" s="256"/>
      <c r="G13" s="134" t="s">
        <v>525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27"/>
      <c r="S13" s="27"/>
      <c r="T13" s="47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240"/>
      <c r="AY13" s="241"/>
      <c r="AZ13" s="242"/>
      <c r="BA13" s="51">
        <f>ROUND(Q14*AY15,0)</f>
        <v>347</v>
      </c>
      <c r="BB13" s="52"/>
    </row>
    <row r="14" spans="1:54" s="32" customFormat="1" ht="16.5" customHeight="1">
      <c r="A14" s="41">
        <v>21</v>
      </c>
      <c r="B14" s="42">
        <v>8142</v>
      </c>
      <c r="C14" s="43" t="s">
        <v>489</v>
      </c>
      <c r="D14" s="254"/>
      <c r="E14" s="266"/>
      <c r="F14" s="256"/>
      <c r="G14" s="132"/>
      <c r="H14" s="136"/>
      <c r="I14" s="136"/>
      <c r="J14" s="136"/>
      <c r="K14" s="31"/>
      <c r="L14" s="31"/>
      <c r="M14" s="58"/>
      <c r="N14" s="58"/>
      <c r="O14" s="58"/>
      <c r="P14" s="58"/>
      <c r="Q14" s="186">
        <f>'4知的障害児通園(基本)'!Q14:R14</f>
        <v>496</v>
      </c>
      <c r="R14" s="186"/>
      <c r="S14" s="58" t="s">
        <v>1608</v>
      </c>
      <c r="T14" s="58"/>
      <c r="U14" s="109" t="s">
        <v>412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 t="s">
        <v>985</v>
      </c>
      <c r="AV14" s="187">
        <v>0.965</v>
      </c>
      <c r="AW14" s="188"/>
      <c r="AX14" s="240"/>
      <c r="AY14" s="241"/>
      <c r="AZ14" s="242"/>
      <c r="BA14" s="51">
        <f>ROUND(ROUND(Q14*AV14,0)*AY15,0)</f>
        <v>335</v>
      </c>
      <c r="BB14" s="52"/>
    </row>
    <row r="15" spans="1:54" s="32" customFormat="1" ht="16.5" customHeight="1">
      <c r="A15" s="41">
        <v>21</v>
      </c>
      <c r="B15" s="42">
        <v>8151</v>
      </c>
      <c r="C15" s="43" t="s">
        <v>490</v>
      </c>
      <c r="D15" s="254"/>
      <c r="E15" s="266"/>
      <c r="F15" s="256"/>
      <c r="G15" s="134" t="s">
        <v>526</v>
      </c>
      <c r="H15" s="135"/>
      <c r="I15" s="135"/>
      <c r="J15" s="135"/>
      <c r="K15" s="27"/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714</v>
      </c>
      <c r="AY15" s="243">
        <v>0.7</v>
      </c>
      <c r="AZ15" s="244"/>
      <c r="BA15" s="51">
        <f>ROUND(Q16*AY15,0)</f>
        <v>333</v>
      </c>
      <c r="BB15" s="52"/>
    </row>
    <row r="16" spans="1:54" s="32" customFormat="1" ht="16.5" customHeight="1">
      <c r="A16" s="41">
        <v>21</v>
      </c>
      <c r="B16" s="42">
        <v>8152</v>
      </c>
      <c r="C16" s="43" t="s">
        <v>491</v>
      </c>
      <c r="D16" s="254"/>
      <c r="E16" s="266"/>
      <c r="F16" s="256"/>
      <c r="G16" s="132"/>
      <c r="H16" s="136"/>
      <c r="I16" s="136"/>
      <c r="J16" s="136"/>
      <c r="K16" s="31"/>
      <c r="L16" s="31"/>
      <c r="M16" s="58"/>
      <c r="N16" s="58"/>
      <c r="O16" s="58"/>
      <c r="P16" s="58"/>
      <c r="Q16" s="186">
        <f>'4知的障害児通園(基本)'!Q16:R16</f>
        <v>476</v>
      </c>
      <c r="R16" s="186"/>
      <c r="S16" s="58" t="s">
        <v>1608</v>
      </c>
      <c r="T16" s="58"/>
      <c r="U16" s="109" t="s">
        <v>412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 t="s">
        <v>985</v>
      </c>
      <c r="AV16" s="187">
        <v>0.965</v>
      </c>
      <c r="AW16" s="188"/>
      <c r="AX16" s="112"/>
      <c r="AY16" s="113"/>
      <c r="AZ16" s="114"/>
      <c r="BA16" s="51">
        <f>ROUND(ROUND(Q16*AV16,0)*AY15,0)</f>
        <v>321</v>
      </c>
      <c r="BB16" s="52"/>
    </row>
    <row r="17" spans="1:54" s="32" customFormat="1" ht="16.5" customHeight="1">
      <c r="A17" s="41">
        <v>21</v>
      </c>
      <c r="B17" s="42">
        <v>8161</v>
      </c>
      <c r="C17" s="43" t="s">
        <v>492</v>
      </c>
      <c r="D17" s="254"/>
      <c r="E17" s="266"/>
      <c r="F17" s="256"/>
      <c r="G17" s="134" t="s">
        <v>527</v>
      </c>
      <c r="H17" s="135"/>
      <c r="I17" s="135"/>
      <c r="J17" s="135"/>
      <c r="K17" s="27"/>
      <c r="L17" s="27"/>
      <c r="M17" s="27"/>
      <c r="N17" s="27"/>
      <c r="O17" s="27"/>
      <c r="P17" s="27"/>
      <c r="Q17" s="27"/>
      <c r="R17" s="27"/>
      <c r="S17" s="27"/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320</v>
      </c>
      <c r="BB17" s="52"/>
    </row>
    <row r="18" spans="1:54" s="32" customFormat="1" ht="16.5" customHeight="1">
      <c r="A18" s="41">
        <v>21</v>
      </c>
      <c r="B18" s="42">
        <v>8162</v>
      </c>
      <c r="C18" s="43" t="s">
        <v>493</v>
      </c>
      <c r="D18" s="254"/>
      <c r="E18" s="266"/>
      <c r="F18" s="256"/>
      <c r="G18" s="132"/>
      <c r="H18" s="136"/>
      <c r="I18" s="136"/>
      <c r="J18" s="136"/>
      <c r="K18" s="31"/>
      <c r="L18" s="31"/>
      <c r="M18" s="58"/>
      <c r="N18" s="58"/>
      <c r="O18" s="58"/>
      <c r="P18" s="58"/>
      <c r="Q18" s="186">
        <f>'4知的障害児通園(基本)'!Q18:R18</f>
        <v>457</v>
      </c>
      <c r="R18" s="186"/>
      <c r="S18" s="58" t="s">
        <v>1608</v>
      </c>
      <c r="T18" s="58"/>
      <c r="U18" s="109" t="s">
        <v>412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 t="s">
        <v>985</v>
      </c>
      <c r="AV18" s="187">
        <v>0.965</v>
      </c>
      <c r="AW18" s="188"/>
      <c r="AX18" s="112"/>
      <c r="AY18" s="113"/>
      <c r="AZ18" s="114"/>
      <c r="BA18" s="51">
        <f>ROUND(ROUND(Q18*AV18,0)*AY15,0)</f>
        <v>309</v>
      </c>
      <c r="BB18" s="52"/>
    </row>
    <row r="19" spans="1:54" s="32" customFormat="1" ht="16.5" customHeight="1">
      <c r="A19" s="41">
        <v>21</v>
      </c>
      <c r="B19" s="42">
        <v>8171</v>
      </c>
      <c r="C19" s="43" t="s">
        <v>494</v>
      </c>
      <c r="D19" s="254"/>
      <c r="E19" s="266"/>
      <c r="F19" s="256"/>
      <c r="G19" s="134" t="s">
        <v>528</v>
      </c>
      <c r="H19" s="135"/>
      <c r="I19" s="135"/>
      <c r="J19" s="135"/>
      <c r="K19" s="27"/>
      <c r="L19" s="27"/>
      <c r="M19" s="27"/>
      <c r="N19" s="27"/>
      <c r="O19" s="27"/>
      <c r="P19" s="27"/>
      <c r="Q19" s="27"/>
      <c r="R19" s="27"/>
      <c r="S19" s="27"/>
      <c r="T19" s="47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305</v>
      </c>
      <c r="BB19" s="52"/>
    </row>
    <row r="20" spans="1:54" s="32" customFormat="1" ht="16.5" customHeight="1">
      <c r="A20" s="41">
        <v>21</v>
      </c>
      <c r="B20" s="42">
        <v>8172</v>
      </c>
      <c r="C20" s="43" t="s">
        <v>495</v>
      </c>
      <c r="D20" s="267"/>
      <c r="E20" s="268"/>
      <c r="F20" s="269"/>
      <c r="G20" s="132"/>
      <c r="H20" s="136"/>
      <c r="I20" s="136"/>
      <c r="J20" s="136"/>
      <c r="K20" s="37"/>
      <c r="L20" s="37"/>
      <c r="M20" s="38"/>
      <c r="N20" s="38"/>
      <c r="O20" s="38"/>
      <c r="P20" s="38"/>
      <c r="Q20" s="193">
        <f>'4知的障害児通園(基本)'!Q20:R20</f>
        <v>436</v>
      </c>
      <c r="R20" s="193"/>
      <c r="S20" s="38" t="s">
        <v>1608</v>
      </c>
      <c r="T20" s="38"/>
      <c r="U20" s="105" t="s">
        <v>412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985</v>
      </c>
      <c r="AV20" s="194">
        <v>0.965</v>
      </c>
      <c r="AW20" s="195"/>
      <c r="AX20" s="112"/>
      <c r="AY20" s="113"/>
      <c r="AZ20" s="114"/>
      <c r="BA20" s="79">
        <f>ROUND(ROUND(Q20*AV20,0)*AY15,0)</f>
        <v>295</v>
      </c>
      <c r="BB20" s="52"/>
    </row>
    <row r="21" spans="1:54" s="32" customFormat="1" ht="16.5" customHeight="1">
      <c r="A21" s="41">
        <v>21</v>
      </c>
      <c r="B21" s="42">
        <v>8211</v>
      </c>
      <c r="C21" s="43" t="s">
        <v>496</v>
      </c>
      <c r="D21" s="227" t="s">
        <v>1210</v>
      </c>
      <c r="E21" s="252"/>
      <c r="F21" s="253"/>
      <c r="G21" s="134" t="s">
        <v>522</v>
      </c>
      <c r="H21" s="135"/>
      <c r="I21" s="135"/>
      <c r="J21" s="135"/>
      <c r="K21" s="27"/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464</v>
      </c>
      <c r="BB21" s="52"/>
    </row>
    <row r="22" spans="1:54" s="32" customFormat="1" ht="16.5" customHeight="1">
      <c r="A22" s="41">
        <v>21</v>
      </c>
      <c r="B22" s="42">
        <v>8212</v>
      </c>
      <c r="C22" s="43" t="s">
        <v>497</v>
      </c>
      <c r="D22" s="254"/>
      <c r="E22" s="266"/>
      <c r="F22" s="256"/>
      <c r="G22" s="132"/>
      <c r="H22" s="136"/>
      <c r="I22" s="136"/>
      <c r="J22" s="136"/>
      <c r="K22" s="31"/>
      <c r="L22" s="31"/>
      <c r="M22" s="58"/>
      <c r="N22" s="58"/>
      <c r="O22" s="58"/>
      <c r="P22" s="58"/>
      <c r="Q22" s="186">
        <f>'4知的障害児通園(基本)'!Q22:R22</f>
        <v>663</v>
      </c>
      <c r="R22" s="186"/>
      <c r="S22" s="58" t="s">
        <v>1608</v>
      </c>
      <c r="T22" s="58"/>
      <c r="U22" s="109" t="s">
        <v>412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 t="s">
        <v>985</v>
      </c>
      <c r="AV22" s="187">
        <v>0.965</v>
      </c>
      <c r="AW22" s="188"/>
      <c r="AX22" s="112"/>
      <c r="AY22" s="113"/>
      <c r="AZ22" s="114"/>
      <c r="BA22" s="51">
        <f>ROUND(ROUND(Q22*AV22,0)*AY15,0)</f>
        <v>448</v>
      </c>
      <c r="BB22" s="52"/>
    </row>
    <row r="23" spans="1:54" s="32" customFormat="1" ht="16.5" customHeight="1">
      <c r="A23" s="41">
        <v>21</v>
      </c>
      <c r="B23" s="42">
        <v>8221</v>
      </c>
      <c r="C23" s="43" t="s">
        <v>498</v>
      </c>
      <c r="D23" s="254"/>
      <c r="E23" s="266"/>
      <c r="F23" s="256"/>
      <c r="G23" s="134" t="s">
        <v>523</v>
      </c>
      <c r="H23" s="135"/>
      <c r="I23" s="135"/>
      <c r="J23" s="135"/>
      <c r="K23" s="27"/>
      <c r="L23" s="27"/>
      <c r="M23" s="27"/>
      <c r="N23" s="27"/>
      <c r="O23" s="27"/>
      <c r="P23" s="27"/>
      <c r="Q23" s="27"/>
      <c r="R23" s="27"/>
      <c r="S23" s="27"/>
      <c r="T23" s="47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15"/>
      <c r="AY23" s="116"/>
      <c r="AZ23" s="117"/>
      <c r="BA23" s="51">
        <f>ROUND(Q24*AY15,0)</f>
        <v>425</v>
      </c>
      <c r="BB23" s="52"/>
    </row>
    <row r="24" spans="1:54" s="32" customFormat="1" ht="16.5" customHeight="1">
      <c r="A24" s="41">
        <v>21</v>
      </c>
      <c r="B24" s="42">
        <v>8222</v>
      </c>
      <c r="C24" s="43" t="s">
        <v>499</v>
      </c>
      <c r="D24" s="254"/>
      <c r="E24" s="266"/>
      <c r="F24" s="256"/>
      <c r="G24" s="132"/>
      <c r="H24" s="136"/>
      <c r="I24" s="136"/>
      <c r="J24" s="136"/>
      <c r="K24" s="31"/>
      <c r="L24" s="31"/>
      <c r="M24" s="58"/>
      <c r="N24" s="58"/>
      <c r="O24" s="58"/>
      <c r="P24" s="58"/>
      <c r="Q24" s="186">
        <f>'4知的障害児通園(基本)'!Q24:R24</f>
        <v>607</v>
      </c>
      <c r="R24" s="186"/>
      <c r="S24" s="58" t="s">
        <v>1608</v>
      </c>
      <c r="T24" s="58"/>
      <c r="U24" s="109" t="s">
        <v>412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 t="s">
        <v>985</v>
      </c>
      <c r="AV24" s="187">
        <v>0.965</v>
      </c>
      <c r="AW24" s="188"/>
      <c r="AX24" s="115"/>
      <c r="AY24" s="116"/>
      <c r="AZ24" s="117"/>
      <c r="BA24" s="51">
        <f>ROUND(ROUND(Q24*AV24,0)*AY15,0)</f>
        <v>410</v>
      </c>
      <c r="BB24" s="52"/>
    </row>
    <row r="25" spans="1:54" s="32" customFormat="1" ht="16.5" customHeight="1">
      <c r="A25" s="41">
        <v>21</v>
      </c>
      <c r="B25" s="42">
        <v>8231</v>
      </c>
      <c r="C25" s="43" t="s">
        <v>500</v>
      </c>
      <c r="D25" s="254"/>
      <c r="E25" s="266"/>
      <c r="F25" s="256"/>
      <c r="G25" s="134" t="s">
        <v>524</v>
      </c>
      <c r="H25" s="135"/>
      <c r="I25" s="135"/>
      <c r="J25" s="135"/>
      <c r="K25" s="27"/>
      <c r="L25" s="27"/>
      <c r="M25" s="27"/>
      <c r="N25" s="27"/>
      <c r="O25" s="27"/>
      <c r="P25" s="27"/>
      <c r="Q25" s="27"/>
      <c r="R25" s="27"/>
      <c r="S25" s="27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15"/>
      <c r="AY25" s="116"/>
      <c r="AZ25" s="117"/>
      <c r="BA25" s="51">
        <f>ROUND(Q26*AY15,0)</f>
        <v>385</v>
      </c>
      <c r="BB25" s="52"/>
    </row>
    <row r="26" spans="1:54" s="32" customFormat="1" ht="16.5" customHeight="1">
      <c r="A26" s="41">
        <v>21</v>
      </c>
      <c r="B26" s="42">
        <v>8232</v>
      </c>
      <c r="C26" s="43" t="s">
        <v>501</v>
      </c>
      <c r="D26" s="254"/>
      <c r="E26" s="266"/>
      <c r="F26" s="256"/>
      <c r="G26" s="132"/>
      <c r="H26" s="136"/>
      <c r="I26" s="136"/>
      <c r="J26" s="136"/>
      <c r="K26" s="31"/>
      <c r="L26" s="31"/>
      <c r="M26" s="58"/>
      <c r="N26" s="58"/>
      <c r="O26" s="58"/>
      <c r="P26" s="58"/>
      <c r="Q26" s="186">
        <f>'4知的障害児通園(基本)'!Q26:R26</f>
        <v>550</v>
      </c>
      <c r="R26" s="186"/>
      <c r="S26" s="58" t="s">
        <v>1608</v>
      </c>
      <c r="T26" s="58"/>
      <c r="U26" s="109" t="s">
        <v>412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 t="s">
        <v>985</v>
      </c>
      <c r="AV26" s="187">
        <v>0.965</v>
      </c>
      <c r="AW26" s="188"/>
      <c r="AX26" s="115"/>
      <c r="AY26" s="116"/>
      <c r="AZ26" s="117"/>
      <c r="BA26" s="51">
        <f>ROUND(ROUND(Q26*AV26,0)*AY15,0)</f>
        <v>372</v>
      </c>
      <c r="BB26" s="52"/>
    </row>
    <row r="27" spans="1:54" s="32" customFormat="1" ht="16.5" customHeight="1">
      <c r="A27" s="41">
        <v>21</v>
      </c>
      <c r="B27" s="42">
        <v>8241</v>
      </c>
      <c r="C27" s="43" t="s">
        <v>502</v>
      </c>
      <c r="D27" s="254"/>
      <c r="E27" s="266"/>
      <c r="F27" s="256"/>
      <c r="G27" s="134" t="s">
        <v>525</v>
      </c>
      <c r="H27" s="135"/>
      <c r="I27" s="135"/>
      <c r="J27" s="135"/>
      <c r="K27" s="27"/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15"/>
      <c r="AY27" s="116"/>
      <c r="AZ27" s="117"/>
      <c r="BA27" s="51">
        <f>ROUND(Q28*AY15,0)</f>
        <v>347</v>
      </c>
      <c r="BB27" s="52"/>
    </row>
    <row r="28" spans="1:54" s="32" customFormat="1" ht="16.5" customHeight="1">
      <c r="A28" s="41">
        <v>21</v>
      </c>
      <c r="B28" s="42">
        <v>8242</v>
      </c>
      <c r="C28" s="43" t="s">
        <v>503</v>
      </c>
      <c r="D28" s="254"/>
      <c r="E28" s="266"/>
      <c r="F28" s="256"/>
      <c r="G28" s="132"/>
      <c r="H28" s="136"/>
      <c r="I28" s="136"/>
      <c r="J28" s="136"/>
      <c r="K28" s="31"/>
      <c r="L28" s="31"/>
      <c r="M28" s="58"/>
      <c r="N28" s="58"/>
      <c r="O28" s="58"/>
      <c r="P28" s="58"/>
      <c r="Q28" s="186">
        <f>'4知的障害児通園(基本)'!Q28:R28</f>
        <v>496</v>
      </c>
      <c r="R28" s="186"/>
      <c r="S28" s="58" t="s">
        <v>1608</v>
      </c>
      <c r="T28" s="58"/>
      <c r="U28" s="109" t="s">
        <v>412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 t="s">
        <v>985</v>
      </c>
      <c r="AV28" s="187">
        <v>0.965</v>
      </c>
      <c r="AW28" s="188"/>
      <c r="AX28" s="115"/>
      <c r="AY28" s="116"/>
      <c r="AZ28" s="117"/>
      <c r="BA28" s="51">
        <f>ROUND(ROUND(Q28*AV28,0)*AY15,0)</f>
        <v>335</v>
      </c>
      <c r="BB28" s="52"/>
    </row>
    <row r="29" spans="1:54" s="32" customFormat="1" ht="16.5" customHeight="1">
      <c r="A29" s="41">
        <v>21</v>
      </c>
      <c r="B29" s="42">
        <v>8251</v>
      </c>
      <c r="C29" s="43" t="s">
        <v>504</v>
      </c>
      <c r="D29" s="254"/>
      <c r="E29" s="266"/>
      <c r="F29" s="256"/>
      <c r="G29" s="134" t="s">
        <v>526</v>
      </c>
      <c r="H29" s="135"/>
      <c r="I29" s="135"/>
      <c r="J29" s="135"/>
      <c r="K29" s="27"/>
      <c r="L29" s="27"/>
      <c r="M29" s="27"/>
      <c r="N29" s="27"/>
      <c r="O29" s="27"/>
      <c r="P29" s="27"/>
      <c r="Q29" s="27"/>
      <c r="R29" s="27"/>
      <c r="S29" s="27"/>
      <c r="T29" s="47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18"/>
      <c r="AY29" s="119"/>
      <c r="AZ29" s="120"/>
      <c r="BA29" s="51">
        <f>ROUND(Q30*AY15,0)</f>
        <v>333</v>
      </c>
      <c r="BB29" s="52"/>
    </row>
    <row r="30" spans="1:54" s="32" customFormat="1" ht="16.5" customHeight="1">
      <c r="A30" s="41">
        <v>21</v>
      </c>
      <c r="B30" s="42">
        <v>8252</v>
      </c>
      <c r="C30" s="43" t="s">
        <v>505</v>
      </c>
      <c r="D30" s="254"/>
      <c r="E30" s="266"/>
      <c r="F30" s="256"/>
      <c r="G30" s="132"/>
      <c r="H30" s="136"/>
      <c r="I30" s="136"/>
      <c r="J30" s="136"/>
      <c r="K30" s="31"/>
      <c r="L30" s="31"/>
      <c r="M30" s="58"/>
      <c r="N30" s="58"/>
      <c r="O30" s="58"/>
      <c r="P30" s="58"/>
      <c r="Q30" s="186">
        <f>'4知的障害児通園(基本)'!Q30:R30</f>
        <v>476</v>
      </c>
      <c r="R30" s="186"/>
      <c r="S30" s="58" t="s">
        <v>1608</v>
      </c>
      <c r="T30" s="58"/>
      <c r="U30" s="109" t="s">
        <v>412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 t="s">
        <v>985</v>
      </c>
      <c r="AV30" s="187">
        <v>0.965</v>
      </c>
      <c r="AW30" s="188"/>
      <c r="AX30" s="112"/>
      <c r="AY30" s="113"/>
      <c r="AZ30" s="114"/>
      <c r="BA30" s="51">
        <f>ROUND(ROUND(Q30*AV30,0)*AY15,0)</f>
        <v>321</v>
      </c>
      <c r="BB30" s="52"/>
    </row>
    <row r="31" spans="1:54" s="32" customFormat="1" ht="16.5" customHeight="1">
      <c r="A31" s="41">
        <v>21</v>
      </c>
      <c r="B31" s="42">
        <v>8261</v>
      </c>
      <c r="C31" s="43" t="s">
        <v>506</v>
      </c>
      <c r="D31" s="254"/>
      <c r="E31" s="266"/>
      <c r="F31" s="256"/>
      <c r="G31" s="134" t="s">
        <v>527</v>
      </c>
      <c r="H31" s="135"/>
      <c r="I31" s="135"/>
      <c r="J31" s="135"/>
      <c r="K31" s="27"/>
      <c r="L31" s="27"/>
      <c r="M31" s="27"/>
      <c r="N31" s="27"/>
      <c r="O31" s="27"/>
      <c r="P31" s="27"/>
      <c r="Q31" s="27"/>
      <c r="R31" s="27"/>
      <c r="S31" s="27"/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320</v>
      </c>
      <c r="BB31" s="52"/>
    </row>
    <row r="32" spans="1:54" s="32" customFormat="1" ht="16.5" customHeight="1">
      <c r="A32" s="41">
        <v>21</v>
      </c>
      <c r="B32" s="42">
        <v>8262</v>
      </c>
      <c r="C32" s="43" t="s">
        <v>507</v>
      </c>
      <c r="D32" s="254"/>
      <c r="E32" s="266"/>
      <c r="F32" s="256"/>
      <c r="G32" s="132"/>
      <c r="H32" s="136"/>
      <c r="I32" s="136"/>
      <c r="J32" s="136"/>
      <c r="K32" s="31"/>
      <c r="L32" s="31"/>
      <c r="M32" s="58"/>
      <c r="N32" s="58"/>
      <c r="O32" s="58"/>
      <c r="P32" s="58"/>
      <c r="Q32" s="186">
        <f>'4知的障害児通園(基本)'!Q32:R32</f>
        <v>457</v>
      </c>
      <c r="R32" s="186"/>
      <c r="S32" s="58" t="s">
        <v>1608</v>
      </c>
      <c r="T32" s="58"/>
      <c r="U32" s="109" t="s">
        <v>412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 t="s">
        <v>985</v>
      </c>
      <c r="AV32" s="187">
        <v>0.965</v>
      </c>
      <c r="AW32" s="188"/>
      <c r="AX32" s="112"/>
      <c r="AY32" s="113"/>
      <c r="AZ32" s="114"/>
      <c r="BA32" s="51">
        <f>ROUND(ROUND(Q32*AV32,0)*AY15,0)</f>
        <v>309</v>
      </c>
      <c r="BB32" s="52"/>
    </row>
    <row r="33" spans="1:54" s="32" customFormat="1" ht="16.5" customHeight="1">
      <c r="A33" s="41">
        <v>21</v>
      </c>
      <c r="B33" s="42">
        <v>8271</v>
      </c>
      <c r="C33" s="43" t="s">
        <v>508</v>
      </c>
      <c r="D33" s="254"/>
      <c r="E33" s="266"/>
      <c r="F33" s="256"/>
      <c r="G33" s="134" t="s">
        <v>528</v>
      </c>
      <c r="H33" s="135"/>
      <c r="I33" s="135"/>
      <c r="J33" s="135"/>
      <c r="K33" s="27"/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305</v>
      </c>
      <c r="BB33" s="52"/>
    </row>
    <row r="34" spans="1:54" s="32" customFormat="1" ht="16.5" customHeight="1">
      <c r="A34" s="41">
        <v>21</v>
      </c>
      <c r="B34" s="42">
        <v>8272</v>
      </c>
      <c r="C34" s="43" t="s">
        <v>509</v>
      </c>
      <c r="D34" s="267"/>
      <c r="E34" s="268"/>
      <c r="F34" s="269"/>
      <c r="G34" s="132"/>
      <c r="H34" s="136"/>
      <c r="I34" s="136"/>
      <c r="J34" s="136"/>
      <c r="K34" s="37"/>
      <c r="L34" s="37"/>
      <c r="M34" s="38"/>
      <c r="N34" s="38"/>
      <c r="O34" s="38"/>
      <c r="P34" s="38"/>
      <c r="Q34" s="193">
        <f>'4知的障害児通園(基本)'!Q34:R34</f>
        <v>436</v>
      </c>
      <c r="R34" s="193"/>
      <c r="S34" s="38" t="s">
        <v>1608</v>
      </c>
      <c r="T34" s="38"/>
      <c r="U34" s="105" t="s">
        <v>412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985</v>
      </c>
      <c r="AV34" s="194">
        <v>0.965</v>
      </c>
      <c r="AW34" s="195"/>
      <c r="AX34" s="112"/>
      <c r="AY34" s="113"/>
      <c r="AZ34" s="114"/>
      <c r="BA34" s="79">
        <f>ROUND(ROUND(Q34*AV34,0)*AY15,0)</f>
        <v>295</v>
      </c>
      <c r="BB34" s="52"/>
    </row>
    <row r="35" spans="1:54" s="31" customFormat="1" ht="16.5" customHeight="1">
      <c r="A35" s="41">
        <v>21</v>
      </c>
      <c r="B35" s="42">
        <v>8311</v>
      </c>
      <c r="C35" s="43" t="s">
        <v>510</v>
      </c>
      <c r="D35" s="251" t="s">
        <v>1225</v>
      </c>
      <c r="E35" s="252"/>
      <c r="F35" s="253"/>
      <c r="G35" s="134" t="s">
        <v>522</v>
      </c>
      <c r="H35" s="135"/>
      <c r="I35" s="135"/>
      <c r="J35" s="135"/>
      <c r="K35" s="27"/>
      <c r="L35" s="27"/>
      <c r="M35" s="27"/>
      <c r="N35" s="27"/>
      <c r="O35" s="27"/>
      <c r="P35" s="27"/>
      <c r="Q35" s="27"/>
      <c r="R35" s="27"/>
      <c r="S35" s="27"/>
      <c r="T35" s="47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Z35" s="71"/>
      <c r="BA35" s="51">
        <f>ROUND(Q36*AY15,0)</f>
        <v>713</v>
      </c>
      <c r="BB35" s="52"/>
    </row>
    <row r="36" spans="1:54" s="31" customFormat="1" ht="16.5" customHeight="1">
      <c r="A36" s="41">
        <v>21</v>
      </c>
      <c r="B36" s="42">
        <v>8312</v>
      </c>
      <c r="C36" s="43" t="s">
        <v>511</v>
      </c>
      <c r="D36" s="254"/>
      <c r="E36" s="255"/>
      <c r="F36" s="256"/>
      <c r="G36" s="132"/>
      <c r="H36" s="136"/>
      <c r="I36" s="136"/>
      <c r="J36" s="136"/>
      <c r="M36" s="58"/>
      <c r="N36" s="58"/>
      <c r="O36" s="58"/>
      <c r="P36" s="58"/>
      <c r="Q36" s="265">
        <f>'4知的障害児通園(基本)'!Q36:R36</f>
        <v>1019</v>
      </c>
      <c r="R36" s="265"/>
      <c r="S36" s="58" t="s">
        <v>1608</v>
      </c>
      <c r="T36" s="58"/>
      <c r="U36" s="109" t="s">
        <v>412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 t="s">
        <v>985</v>
      </c>
      <c r="AV36" s="187">
        <v>0.965</v>
      </c>
      <c r="AW36" s="188"/>
      <c r="AX36" s="112"/>
      <c r="AY36" s="113"/>
      <c r="AZ36" s="114"/>
      <c r="BA36" s="51">
        <f>ROUND(ROUND(Q36*AV36,0)*AY15,0)</f>
        <v>688</v>
      </c>
      <c r="BB36" s="52"/>
    </row>
    <row r="37" spans="1:54" s="31" customFormat="1" ht="16.5" customHeight="1">
      <c r="A37" s="41">
        <v>21</v>
      </c>
      <c r="B37" s="42">
        <v>8321</v>
      </c>
      <c r="C37" s="43" t="s">
        <v>512</v>
      </c>
      <c r="D37" s="254"/>
      <c r="E37" s="255"/>
      <c r="F37" s="256"/>
      <c r="G37" s="134" t="s">
        <v>523</v>
      </c>
      <c r="H37" s="135"/>
      <c r="I37" s="135"/>
      <c r="J37" s="135"/>
      <c r="K37" s="27"/>
      <c r="L37" s="27"/>
      <c r="M37" s="27"/>
      <c r="N37" s="27"/>
      <c r="O37" s="27"/>
      <c r="P37" s="27"/>
      <c r="Q37" s="27"/>
      <c r="R37" s="27"/>
      <c r="S37" s="27"/>
      <c r="T37" s="47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15"/>
      <c r="AY37" s="116"/>
      <c r="AZ37" s="117"/>
      <c r="BA37" s="51">
        <f>ROUND(Q38*AY15,0)</f>
        <v>656</v>
      </c>
      <c r="BB37" s="52"/>
    </row>
    <row r="38" spans="1:54" s="31" customFormat="1" ht="16.5" customHeight="1">
      <c r="A38" s="41">
        <v>21</v>
      </c>
      <c r="B38" s="42">
        <v>8322</v>
      </c>
      <c r="C38" s="43" t="s">
        <v>513</v>
      </c>
      <c r="D38" s="254"/>
      <c r="E38" s="255"/>
      <c r="F38" s="256"/>
      <c r="G38" s="132"/>
      <c r="H38" s="136"/>
      <c r="I38" s="136"/>
      <c r="J38" s="136"/>
      <c r="M38" s="58"/>
      <c r="N38" s="58"/>
      <c r="O38" s="58"/>
      <c r="P38" s="58"/>
      <c r="Q38" s="186">
        <f>'4知的障害児通園(基本)'!Q38:R38</f>
        <v>937</v>
      </c>
      <c r="R38" s="186"/>
      <c r="S38" s="58" t="s">
        <v>1608</v>
      </c>
      <c r="T38" s="58"/>
      <c r="U38" s="109" t="s">
        <v>412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 t="s">
        <v>985</v>
      </c>
      <c r="AV38" s="187">
        <v>0.965</v>
      </c>
      <c r="AW38" s="188"/>
      <c r="AX38" s="115"/>
      <c r="AY38" s="116"/>
      <c r="AZ38" s="117"/>
      <c r="BA38" s="51">
        <f>ROUND(ROUND(Q38*AV38,0)*AY15,0)</f>
        <v>633</v>
      </c>
      <c r="BB38" s="52"/>
    </row>
    <row r="39" spans="1:54" s="31" customFormat="1" ht="16.5" customHeight="1">
      <c r="A39" s="41">
        <v>21</v>
      </c>
      <c r="B39" s="42">
        <v>8331</v>
      </c>
      <c r="C39" s="43" t="s">
        <v>514</v>
      </c>
      <c r="D39" s="254"/>
      <c r="E39" s="255"/>
      <c r="F39" s="256"/>
      <c r="G39" s="134" t="s">
        <v>529</v>
      </c>
      <c r="H39" s="135"/>
      <c r="I39" s="135"/>
      <c r="J39" s="135"/>
      <c r="K39" s="27"/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15"/>
      <c r="AY39" s="116"/>
      <c r="AZ39" s="117"/>
      <c r="BA39" s="51">
        <f>ROUND(Q40*AY15,0)</f>
        <v>598</v>
      </c>
      <c r="BB39" s="52"/>
    </row>
    <row r="40" spans="1:55" s="31" customFormat="1" ht="16.5" customHeight="1">
      <c r="A40" s="41">
        <v>21</v>
      </c>
      <c r="B40" s="42">
        <v>8332</v>
      </c>
      <c r="C40" s="43" t="s">
        <v>515</v>
      </c>
      <c r="D40" s="267"/>
      <c r="E40" s="268"/>
      <c r="F40" s="269"/>
      <c r="G40" s="132"/>
      <c r="H40" s="136"/>
      <c r="I40" s="136"/>
      <c r="J40" s="136"/>
      <c r="K40" s="37"/>
      <c r="L40" s="37"/>
      <c r="M40" s="38"/>
      <c r="N40" s="38"/>
      <c r="O40" s="38"/>
      <c r="P40" s="38"/>
      <c r="Q40" s="193">
        <f>'4知的障害児通園(基本)'!Q40:R40</f>
        <v>854</v>
      </c>
      <c r="R40" s="193"/>
      <c r="S40" s="38" t="s">
        <v>1608</v>
      </c>
      <c r="T40" s="38"/>
      <c r="U40" s="105" t="s">
        <v>412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985</v>
      </c>
      <c r="AV40" s="194">
        <v>0.965</v>
      </c>
      <c r="AW40" s="195"/>
      <c r="AX40" s="142"/>
      <c r="AY40" s="143"/>
      <c r="AZ40" s="144"/>
      <c r="BA40" s="79">
        <f>ROUND(ROUND(Q40*AV40,0)*AY15,0)</f>
        <v>577</v>
      </c>
      <c r="BB40" s="86"/>
      <c r="BC40" s="121"/>
    </row>
    <row r="41" spans="1:54" s="31" customFormat="1" ht="16.5" customHeight="1">
      <c r="A41" s="145"/>
      <c r="B41" s="145"/>
      <c r="C41" s="27"/>
      <c r="D41" s="103"/>
      <c r="E41" s="103"/>
      <c r="F41" s="103"/>
      <c r="G41" s="146"/>
      <c r="H41" s="146"/>
      <c r="I41" s="146"/>
      <c r="J41" s="146"/>
      <c r="M41" s="58"/>
      <c r="N41" s="58"/>
      <c r="O41" s="58"/>
      <c r="P41" s="58"/>
      <c r="Q41" s="59"/>
      <c r="R41" s="59"/>
      <c r="S41" s="58"/>
      <c r="T41" s="58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90"/>
      <c r="AV41" s="270"/>
      <c r="AW41" s="270"/>
      <c r="AX41" s="116"/>
      <c r="AY41" s="116"/>
      <c r="AZ41" s="116"/>
      <c r="BA41" s="91"/>
      <c r="BB41" s="100"/>
    </row>
    <row r="42" spans="1:54" s="32" customFormat="1" ht="16.5" customHeight="1">
      <c r="A42" s="88"/>
      <c r="B42" s="88"/>
      <c r="C42" s="58"/>
      <c r="D42" s="58"/>
      <c r="E42" s="58"/>
      <c r="F42" s="58"/>
      <c r="G42" s="58"/>
      <c r="H42" s="58"/>
      <c r="I42" s="58"/>
      <c r="J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58"/>
      <c r="AW42" s="58"/>
      <c r="AX42" s="31"/>
      <c r="AY42" s="31"/>
      <c r="AZ42" s="31"/>
      <c r="BA42" s="91"/>
      <c r="BB42" s="31"/>
    </row>
    <row r="43" spans="1:54" s="32" customFormat="1" ht="16.5" customHeight="1">
      <c r="A43" s="88"/>
      <c r="B43" s="8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2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31"/>
      <c r="AW43" s="58"/>
      <c r="AX43" s="113"/>
      <c r="AY43" s="113"/>
      <c r="AZ43" s="113"/>
      <c r="BA43" s="91"/>
      <c r="BB43" s="31"/>
    </row>
    <row r="44" spans="1:54" s="32" customFormat="1" ht="16.5" customHeight="1">
      <c r="A44" s="88"/>
      <c r="B44" s="8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90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5"/>
      <c r="AV44" s="96"/>
      <c r="AW44" s="58"/>
      <c r="AX44" s="31"/>
      <c r="AY44" s="31"/>
      <c r="AZ44" s="31"/>
      <c r="BA44" s="91"/>
      <c r="BB44" s="31"/>
    </row>
    <row r="45" spans="1:54" s="32" customFormat="1" ht="16.5" customHeight="1">
      <c r="A45" s="88"/>
      <c r="B45" s="8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59"/>
      <c r="AV45" s="96"/>
      <c r="AW45" s="58"/>
      <c r="AX45" s="113"/>
      <c r="AY45" s="113"/>
      <c r="AZ45" s="113"/>
      <c r="BA45" s="91"/>
      <c r="BB45" s="31"/>
    </row>
    <row r="46" spans="1:54" s="32" customFormat="1" ht="16.5" customHeight="1">
      <c r="A46" s="88"/>
      <c r="B46" s="8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59"/>
      <c r="AV46" s="96"/>
      <c r="AW46" s="58"/>
      <c r="AX46" s="31"/>
      <c r="AY46" s="31"/>
      <c r="AZ46" s="31"/>
      <c r="BA46" s="91"/>
      <c r="BB46" s="31"/>
    </row>
    <row r="47" spans="50:52" ht="16.5" customHeight="1">
      <c r="AX47" s="113"/>
      <c r="AY47" s="113"/>
      <c r="AZ47" s="113"/>
    </row>
    <row r="48" spans="50:52" ht="16.5" customHeight="1">
      <c r="AX48" s="31"/>
      <c r="AY48" s="31"/>
      <c r="AZ48" s="31"/>
    </row>
    <row r="49" spans="50:52" ht="16.5" customHeight="1">
      <c r="AX49" s="113"/>
      <c r="AY49" s="113"/>
      <c r="AZ49" s="113"/>
    </row>
    <row r="50" spans="50:52" ht="16.5" customHeight="1">
      <c r="AX50" s="31"/>
      <c r="AY50" s="31"/>
      <c r="AZ50" s="31"/>
    </row>
    <row r="51" spans="50:52" ht="16.5" customHeight="1">
      <c r="AX51" s="113"/>
      <c r="AY51" s="113"/>
      <c r="AZ51" s="113"/>
    </row>
    <row r="52" spans="50:52" ht="16.5" customHeight="1">
      <c r="AX52" s="31"/>
      <c r="AY52" s="31"/>
      <c r="AZ52" s="31"/>
    </row>
    <row r="53" spans="50:52" ht="16.5" customHeight="1">
      <c r="AX53" s="113"/>
      <c r="AY53" s="113"/>
      <c r="AZ53" s="113"/>
    </row>
    <row r="54" spans="50:52" ht="16.5" customHeight="1">
      <c r="AX54" s="31"/>
      <c r="AY54" s="31"/>
      <c r="AZ54" s="31"/>
    </row>
    <row r="55" spans="50:52" ht="16.5" customHeight="1">
      <c r="AX55" s="113"/>
      <c r="AY55" s="113"/>
      <c r="AZ55" s="113"/>
    </row>
    <row r="56" spans="50:52" ht="16.5" customHeight="1">
      <c r="AX56" s="31"/>
      <c r="AY56" s="31"/>
      <c r="AZ56" s="31"/>
    </row>
    <row r="57" spans="50:52" ht="16.5" customHeight="1">
      <c r="AX57" s="113"/>
      <c r="AY57" s="113"/>
      <c r="AZ57" s="113"/>
    </row>
    <row r="58" spans="50:52" ht="16.5" customHeight="1">
      <c r="AX58" s="31"/>
      <c r="AY58" s="31"/>
      <c r="AZ58" s="31"/>
    </row>
    <row r="59" spans="50:52" ht="16.5" customHeight="1">
      <c r="AX59" s="113"/>
      <c r="AY59" s="113"/>
      <c r="AZ59" s="113"/>
    </row>
    <row r="60" spans="50:52" ht="16.5" customHeight="1">
      <c r="AX60" s="31"/>
      <c r="AY60" s="31"/>
      <c r="AZ60" s="31"/>
    </row>
    <row r="61" spans="50:52" ht="16.5" customHeight="1">
      <c r="AX61" s="113"/>
      <c r="AY61" s="113"/>
      <c r="AZ61" s="113"/>
    </row>
    <row r="62" spans="50:52" ht="16.5" customHeight="1">
      <c r="AX62" s="31"/>
      <c r="AY62" s="31"/>
      <c r="AZ62" s="31"/>
    </row>
    <row r="63" spans="50:52" ht="16.5" customHeight="1">
      <c r="AX63" s="113"/>
      <c r="AY63" s="113"/>
      <c r="AZ63" s="113"/>
    </row>
    <row r="64" spans="50:52" ht="16.5" customHeight="1">
      <c r="AX64" s="31"/>
      <c r="AY64" s="31"/>
      <c r="AZ64" s="31"/>
    </row>
    <row r="65" spans="50:52" ht="16.5" customHeight="1">
      <c r="AX65" s="113"/>
      <c r="AY65" s="113"/>
      <c r="AZ65" s="113"/>
    </row>
    <row r="66" spans="50:52" ht="16.5" customHeight="1">
      <c r="AX66" s="31"/>
      <c r="AY66" s="31"/>
      <c r="AZ66" s="31"/>
    </row>
    <row r="67" spans="50:52" ht="16.5" customHeight="1">
      <c r="AX67" s="113"/>
      <c r="AY67" s="113"/>
      <c r="AZ67" s="113"/>
    </row>
    <row r="68" spans="50:52" ht="16.5" customHeight="1">
      <c r="AX68" s="31"/>
      <c r="AY68" s="31"/>
      <c r="AZ68" s="31"/>
    </row>
    <row r="69" spans="50:52" ht="16.5" customHeight="1">
      <c r="AX69" s="113"/>
      <c r="AY69" s="113"/>
      <c r="AZ69" s="113"/>
    </row>
    <row r="70" spans="50:52" ht="16.5" customHeight="1">
      <c r="AX70" s="31"/>
      <c r="AY70" s="31"/>
      <c r="AZ70" s="31"/>
    </row>
    <row r="71" spans="50:52" ht="16.5" customHeight="1">
      <c r="AX71" s="113"/>
      <c r="AY71" s="113"/>
      <c r="AZ71" s="113"/>
    </row>
    <row r="72" spans="50:52" ht="16.5" customHeight="1">
      <c r="AX72" s="31"/>
      <c r="AY72" s="31"/>
      <c r="AZ72" s="31"/>
    </row>
    <row r="73" spans="50:52" ht="16.5" customHeight="1">
      <c r="AX73" s="113"/>
      <c r="AY73" s="113"/>
      <c r="AZ73" s="113"/>
    </row>
    <row r="74" spans="50:52" ht="16.5" customHeight="1">
      <c r="AX74" s="31"/>
      <c r="AY74" s="31"/>
      <c r="AZ74" s="31"/>
    </row>
    <row r="75" spans="16:52" ht="16.5" customHeight="1">
      <c r="P75" s="19" t="s">
        <v>516</v>
      </c>
      <c r="AX75" s="113"/>
      <c r="AY75" s="113"/>
      <c r="AZ75" s="113"/>
    </row>
    <row r="76" spans="50:52" ht="16.5" customHeight="1">
      <c r="AX76" s="113"/>
      <c r="AY76" s="113"/>
      <c r="AZ76" s="113"/>
    </row>
    <row r="77" spans="50:52" ht="16.5" customHeight="1">
      <c r="AX77" s="113"/>
      <c r="AY77" s="113"/>
      <c r="AZ77" s="113"/>
    </row>
    <row r="78" spans="50:52" ht="16.5" customHeight="1">
      <c r="AX78" s="31"/>
      <c r="AY78" s="31"/>
      <c r="AZ78" s="31"/>
    </row>
    <row r="79" spans="50:52" ht="16.5" customHeight="1">
      <c r="AX79" s="113"/>
      <c r="AY79" s="113"/>
      <c r="AZ79" s="113"/>
    </row>
    <row r="80" spans="50:52" ht="16.5" customHeight="1">
      <c r="AX80" s="31"/>
      <c r="AY80" s="31"/>
      <c r="AZ80" s="31"/>
    </row>
    <row r="81" spans="50:52" ht="16.5" customHeight="1">
      <c r="AX81" s="113"/>
      <c r="AY81" s="113"/>
      <c r="AZ81" s="113"/>
    </row>
    <row r="82" spans="50:52" ht="16.5" customHeight="1">
      <c r="AX82" s="31"/>
      <c r="AY82" s="31"/>
      <c r="AZ82" s="31"/>
    </row>
    <row r="83" spans="50:52" ht="16.5" customHeight="1">
      <c r="AX83" s="113"/>
      <c r="AY83" s="113"/>
      <c r="AZ83" s="113"/>
    </row>
    <row r="84" spans="50:52" ht="16.5" customHeight="1">
      <c r="AX84" s="31"/>
      <c r="AY84" s="31"/>
      <c r="AZ84" s="31"/>
    </row>
    <row r="85" spans="50:52" ht="16.5" customHeight="1">
      <c r="AX85" s="113"/>
      <c r="AY85" s="113"/>
      <c r="AZ85" s="113"/>
    </row>
    <row r="86" spans="50:52" ht="16.5" customHeight="1">
      <c r="AX86" s="31"/>
      <c r="AY86" s="31"/>
      <c r="AZ86" s="31"/>
    </row>
    <row r="87" spans="50:52" ht="16.5" customHeight="1">
      <c r="AX87" s="113"/>
      <c r="AY87" s="113"/>
      <c r="AZ87" s="113"/>
    </row>
    <row r="90" spans="50:52" ht="16.5" customHeight="1">
      <c r="AX90" s="58"/>
      <c r="AY90" s="58"/>
      <c r="AZ90" s="58"/>
    </row>
    <row r="91" spans="50:52" ht="16.5" customHeight="1">
      <c r="AX91" s="58"/>
      <c r="AY91" s="58"/>
      <c r="AZ91" s="58"/>
    </row>
    <row r="92" spans="50:52" ht="16.5" customHeight="1">
      <c r="AX92" s="58"/>
      <c r="AY92" s="58"/>
      <c r="AZ92" s="58"/>
    </row>
    <row r="93" spans="50:52" ht="16.5" customHeight="1">
      <c r="AX93" s="58"/>
      <c r="AY93" s="58"/>
      <c r="AZ93" s="58"/>
    </row>
    <row r="94" spans="50:52" ht="16.5" customHeight="1">
      <c r="AX94" s="58"/>
      <c r="AY94" s="58"/>
      <c r="AZ94" s="58"/>
    </row>
    <row r="95" spans="50:52" ht="16.5" customHeight="1">
      <c r="AX95" s="58"/>
      <c r="AY95" s="58"/>
      <c r="AZ95" s="58"/>
    </row>
    <row r="96" spans="50:52" ht="16.5" customHeight="1">
      <c r="AX96" s="58"/>
      <c r="AY96" s="58"/>
      <c r="AZ96" s="58"/>
    </row>
  </sheetData>
  <mergeCells count="40">
    <mergeCell ref="Q16:R16"/>
    <mergeCell ref="AV16:AW16"/>
    <mergeCell ref="Q18:R18"/>
    <mergeCell ref="AV18:AW18"/>
    <mergeCell ref="AX9:AZ14"/>
    <mergeCell ref="AY15:AZ15"/>
    <mergeCell ref="Q8:R8"/>
    <mergeCell ref="AV8:AW8"/>
    <mergeCell ref="Q10:R10"/>
    <mergeCell ref="AV10:AW10"/>
    <mergeCell ref="Q12:R12"/>
    <mergeCell ref="AV12:AW12"/>
    <mergeCell ref="Q14:R14"/>
    <mergeCell ref="AV14:AW14"/>
    <mergeCell ref="Q28:R28"/>
    <mergeCell ref="AV28:AW28"/>
    <mergeCell ref="D7:F20"/>
    <mergeCell ref="D21:F34"/>
    <mergeCell ref="Q22:R22"/>
    <mergeCell ref="AV22:AW22"/>
    <mergeCell ref="Q34:R34"/>
    <mergeCell ref="AV34:AW34"/>
    <mergeCell ref="Q20:R20"/>
    <mergeCell ref="AV20:AW20"/>
    <mergeCell ref="Q24:R24"/>
    <mergeCell ref="AV24:AW24"/>
    <mergeCell ref="Q26:R26"/>
    <mergeCell ref="AV26:AW26"/>
    <mergeCell ref="Q30:R30"/>
    <mergeCell ref="AV30:AW30"/>
    <mergeCell ref="Q32:R32"/>
    <mergeCell ref="AV32:AW32"/>
    <mergeCell ref="AV41:AW41"/>
    <mergeCell ref="Q40:R40"/>
    <mergeCell ref="AV40:AW40"/>
    <mergeCell ref="D35:F40"/>
    <mergeCell ref="Q36:R36"/>
    <mergeCell ref="AV36:AW36"/>
    <mergeCell ref="Q38:R38"/>
    <mergeCell ref="AV38:AW3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715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799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31</v>
      </c>
      <c r="B7" s="42">
        <v>1111</v>
      </c>
      <c r="C7" s="43" t="s">
        <v>716</v>
      </c>
      <c r="D7" s="227" t="s">
        <v>530</v>
      </c>
      <c r="E7" s="196"/>
      <c r="F7" s="197"/>
      <c r="G7" s="48" t="s">
        <v>717</v>
      </c>
      <c r="H7" s="27"/>
      <c r="I7" s="27"/>
      <c r="J7" s="47"/>
      <c r="K7" s="27" t="s">
        <v>1612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534</v>
      </c>
      <c r="BB7" s="52" t="s">
        <v>718</v>
      </c>
    </row>
    <row r="8" spans="1:54" s="32" customFormat="1" ht="16.5" customHeight="1">
      <c r="A8" s="41">
        <v>31</v>
      </c>
      <c r="B8" s="42">
        <v>1112</v>
      </c>
      <c r="C8" s="43" t="s">
        <v>719</v>
      </c>
      <c r="D8" s="198"/>
      <c r="E8" s="199"/>
      <c r="F8" s="189"/>
      <c r="G8" s="63"/>
      <c r="H8" s="58"/>
      <c r="I8" s="58"/>
      <c r="J8" s="64"/>
      <c r="K8" s="65" t="s">
        <v>1031</v>
      </c>
      <c r="L8" s="38"/>
      <c r="M8" s="38"/>
      <c r="N8" s="38"/>
      <c r="O8" s="38"/>
      <c r="P8" s="38"/>
      <c r="Q8" s="193">
        <v>534</v>
      </c>
      <c r="R8" s="193"/>
      <c r="S8" s="38" t="s">
        <v>1608</v>
      </c>
      <c r="T8" s="35"/>
      <c r="U8" s="60" t="s">
        <v>720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985</v>
      </c>
      <c r="AY8" s="194">
        <v>0.965</v>
      </c>
      <c r="AZ8" s="195"/>
      <c r="BA8" s="51">
        <f>ROUND(Q8*AY8,0)</f>
        <v>515</v>
      </c>
      <c r="BB8" s="52"/>
    </row>
    <row r="9" spans="1:54" s="32" customFormat="1" ht="16.5" customHeight="1">
      <c r="A9" s="41">
        <v>31</v>
      </c>
      <c r="B9" s="42">
        <v>1113</v>
      </c>
      <c r="C9" s="43" t="s">
        <v>721</v>
      </c>
      <c r="D9" s="198"/>
      <c r="E9" s="199"/>
      <c r="F9" s="189"/>
      <c r="G9" s="58"/>
      <c r="H9" s="58"/>
      <c r="I9" s="58"/>
      <c r="J9" s="71"/>
      <c r="K9" s="46" t="s">
        <v>42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606</v>
      </c>
      <c r="BB9" s="52"/>
    </row>
    <row r="10" spans="1:54" s="32" customFormat="1" ht="16.5" customHeight="1">
      <c r="A10" s="41">
        <v>31</v>
      </c>
      <c r="B10" s="42">
        <v>1114</v>
      </c>
      <c r="C10" s="43" t="s">
        <v>722</v>
      </c>
      <c r="D10" s="198"/>
      <c r="E10" s="199"/>
      <c r="F10" s="18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3">
        <v>606</v>
      </c>
      <c r="R10" s="193"/>
      <c r="S10" s="38" t="s">
        <v>1608</v>
      </c>
      <c r="T10" s="35"/>
      <c r="U10" s="60" t="s">
        <v>720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985</v>
      </c>
      <c r="AY10" s="194">
        <v>0.965</v>
      </c>
      <c r="AZ10" s="195"/>
      <c r="BA10" s="51">
        <f>ROUND(Q10*AY10,0)</f>
        <v>585</v>
      </c>
      <c r="BB10" s="52"/>
    </row>
    <row r="11" spans="1:54" s="32" customFormat="1" ht="16.5" customHeight="1">
      <c r="A11" s="41">
        <v>31</v>
      </c>
      <c r="B11" s="42">
        <v>1121</v>
      </c>
      <c r="C11" s="43" t="s">
        <v>723</v>
      </c>
      <c r="D11" s="198"/>
      <c r="E11" s="199"/>
      <c r="F11" s="189"/>
      <c r="G11" s="227" t="s">
        <v>724</v>
      </c>
      <c r="H11" s="196"/>
      <c r="I11" s="196"/>
      <c r="J11" s="197"/>
      <c r="K11" s="27" t="s">
        <v>1612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422</v>
      </c>
      <c r="BB11" s="52"/>
    </row>
    <row r="12" spans="1:54" s="32" customFormat="1" ht="16.5" customHeight="1">
      <c r="A12" s="41">
        <v>31</v>
      </c>
      <c r="B12" s="42">
        <v>1122</v>
      </c>
      <c r="C12" s="43" t="s">
        <v>725</v>
      </c>
      <c r="D12" s="198"/>
      <c r="E12" s="199"/>
      <c r="F12" s="189"/>
      <c r="G12" s="198"/>
      <c r="H12" s="199"/>
      <c r="I12" s="199"/>
      <c r="J12" s="189"/>
      <c r="K12" s="65" t="s">
        <v>1031</v>
      </c>
      <c r="L12" s="38"/>
      <c r="M12" s="38"/>
      <c r="N12" s="38"/>
      <c r="O12" s="38"/>
      <c r="P12" s="38"/>
      <c r="Q12" s="193">
        <v>422</v>
      </c>
      <c r="R12" s="193"/>
      <c r="S12" s="38" t="s">
        <v>1608</v>
      </c>
      <c r="T12" s="35"/>
      <c r="U12" s="60" t="s">
        <v>720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985</v>
      </c>
      <c r="AY12" s="194">
        <v>0.965</v>
      </c>
      <c r="AZ12" s="195"/>
      <c r="BA12" s="51">
        <f>ROUND(Q12*AY12,0)</f>
        <v>407</v>
      </c>
      <c r="BB12" s="52"/>
    </row>
    <row r="13" spans="1:54" s="32" customFormat="1" ht="16.5" customHeight="1">
      <c r="A13" s="41">
        <v>31</v>
      </c>
      <c r="B13" s="42">
        <v>1123</v>
      </c>
      <c r="C13" s="43" t="s">
        <v>726</v>
      </c>
      <c r="D13" s="198"/>
      <c r="E13" s="199"/>
      <c r="F13" s="189"/>
      <c r="G13" s="63"/>
      <c r="H13" s="58"/>
      <c r="I13" s="58"/>
      <c r="J13" s="71"/>
      <c r="K13" s="46" t="s">
        <v>42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606</v>
      </c>
      <c r="BB13" s="52"/>
    </row>
    <row r="14" spans="1:54" s="32" customFormat="1" ht="16.5" customHeight="1">
      <c r="A14" s="41">
        <v>31</v>
      </c>
      <c r="B14" s="42">
        <v>1124</v>
      </c>
      <c r="C14" s="43" t="s">
        <v>727</v>
      </c>
      <c r="D14" s="198"/>
      <c r="E14" s="199"/>
      <c r="F14" s="18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5">
        <v>606</v>
      </c>
      <c r="R14" s="185"/>
      <c r="S14" s="38" t="s">
        <v>1608</v>
      </c>
      <c r="T14" s="35"/>
      <c r="U14" s="60" t="s">
        <v>720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985</v>
      </c>
      <c r="AY14" s="194">
        <v>0.965</v>
      </c>
      <c r="AZ14" s="195"/>
      <c r="BA14" s="51">
        <f>ROUND(Q14*AY14,0)</f>
        <v>585</v>
      </c>
      <c r="BB14" s="52"/>
    </row>
    <row r="15" spans="1:54" s="32" customFormat="1" ht="16.5" customHeight="1">
      <c r="A15" s="41">
        <v>31</v>
      </c>
      <c r="B15" s="42">
        <v>1131</v>
      </c>
      <c r="C15" s="43" t="s">
        <v>728</v>
      </c>
      <c r="D15" s="198"/>
      <c r="E15" s="199"/>
      <c r="F15" s="189"/>
      <c r="G15" s="227" t="s">
        <v>729</v>
      </c>
      <c r="H15" s="196"/>
      <c r="I15" s="196"/>
      <c r="J15" s="197"/>
      <c r="K15" s="27" t="s">
        <v>1612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422</v>
      </c>
      <c r="BB15" s="52"/>
    </row>
    <row r="16" spans="1:54" s="32" customFormat="1" ht="16.5" customHeight="1">
      <c r="A16" s="41">
        <v>31</v>
      </c>
      <c r="B16" s="42">
        <v>1132</v>
      </c>
      <c r="C16" s="43" t="s">
        <v>730</v>
      </c>
      <c r="D16" s="198"/>
      <c r="E16" s="199"/>
      <c r="F16" s="189"/>
      <c r="G16" s="198"/>
      <c r="H16" s="199"/>
      <c r="I16" s="199"/>
      <c r="J16" s="189"/>
      <c r="K16" s="65" t="s">
        <v>1031</v>
      </c>
      <c r="L16" s="38"/>
      <c r="M16" s="38"/>
      <c r="N16" s="38"/>
      <c r="O16" s="38"/>
      <c r="P16" s="38"/>
      <c r="Q16" s="193">
        <v>422</v>
      </c>
      <c r="R16" s="193"/>
      <c r="S16" s="38" t="s">
        <v>1608</v>
      </c>
      <c r="T16" s="35"/>
      <c r="U16" s="60" t="s">
        <v>720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985</v>
      </c>
      <c r="AY16" s="194">
        <v>0.965</v>
      </c>
      <c r="AZ16" s="195"/>
      <c r="BA16" s="51">
        <f>ROUND(Q16*AY16,0)</f>
        <v>407</v>
      </c>
      <c r="BB16" s="52"/>
    </row>
    <row r="17" spans="1:54" s="32" customFormat="1" ht="16.5" customHeight="1">
      <c r="A17" s="41">
        <v>31</v>
      </c>
      <c r="B17" s="42">
        <v>1133</v>
      </c>
      <c r="C17" s="43" t="s">
        <v>731</v>
      </c>
      <c r="D17" s="198"/>
      <c r="E17" s="199"/>
      <c r="F17" s="189"/>
      <c r="G17" s="198"/>
      <c r="H17" s="199"/>
      <c r="I17" s="199"/>
      <c r="J17" s="189"/>
      <c r="K17" s="46" t="s">
        <v>1615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1250</v>
      </c>
      <c r="BB17" s="52"/>
    </row>
    <row r="18" spans="1:54" s="32" customFormat="1" ht="16.5" customHeight="1">
      <c r="A18" s="41">
        <v>31</v>
      </c>
      <c r="B18" s="42">
        <v>1134</v>
      </c>
      <c r="C18" s="43" t="s">
        <v>732</v>
      </c>
      <c r="D18" s="198"/>
      <c r="E18" s="199"/>
      <c r="F18" s="18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5">
        <v>1250</v>
      </c>
      <c r="R18" s="185"/>
      <c r="S18" s="38" t="s">
        <v>1608</v>
      </c>
      <c r="T18" s="35"/>
      <c r="U18" s="60" t="s">
        <v>720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985</v>
      </c>
      <c r="AY18" s="194">
        <v>0.965</v>
      </c>
      <c r="AZ18" s="195"/>
      <c r="BA18" s="51">
        <f>ROUND(Q18*AY18,0)</f>
        <v>1206</v>
      </c>
      <c r="BB18" s="52"/>
    </row>
    <row r="19" spans="1:54" s="32" customFormat="1" ht="16.5" customHeight="1">
      <c r="A19" s="41">
        <v>31</v>
      </c>
      <c r="B19" s="42">
        <v>1135</v>
      </c>
      <c r="C19" s="43" t="s">
        <v>733</v>
      </c>
      <c r="D19" s="198"/>
      <c r="E19" s="199"/>
      <c r="F19" s="189"/>
      <c r="G19" s="63"/>
      <c r="H19" s="58"/>
      <c r="I19" s="58"/>
      <c r="J19" s="71"/>
      <c r="K19" s="46" t="s">
        <v>1618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606</v>
      </c>
      <c r="BB19" s="52"/>
    </row>
    <row r="20" spans="1:54" s="32" customFormat="1" ht="16.5" customHeight="1">
      <c r="A20" s="41">
        <v>31</v>
      </c>
      <c r="B20" s="42">
        <v>1136</v>
      </c>
      <c r="C20" s="43" t="s">
        <v>734</v>
      </c>
      <c r="D20" s="198"/>
      <c r="E20" s="199"/>
      <c r="F20" s="18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5">
        <v>606</v>
      </c>
      <c r="R20" s="185"/>
      <c r="S20" s="38" t="s">
        <v>1608</v>
      </c>
      <c r="T20" s="35"/>
      <c r="U20" s="60" t="s">
        <v>720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985</v>
      </c>
      <c r="AY20" s="194">
        <v>0.965</v>
      </c>
      <c r="AZ20" s="195"/>
      <c r="BA20" s="51">
        <f>ROUND(Q20*AY20,0)</f>
        <v>585</v>
      </c>
      <c r="BB20" s="52"/>
    </row>
    <row r="21" spans="1:54" s="32" customFormat="1" ht="16.5" customHeight="1">
      <c r="A21" s="41">
        <v>31</v>
      </c>
      <c r="B21" s="42">
        <v>1141</v>
      </c>
      <c r="C21" s="43" t="s">
        <v>735</v>
      </c>
      <c r="D21" s="198"/>
      <c r="E21" s="199"/>
      <c r="F21" s="189"/>
      <c r="G21" s="227" t="s">
        <v>736</v>
      </c>
      <c r="H21" s="196"/>
      <c r="I21" s="196"/>
      <c r="J21" s="197"/>
      <c r="K21" s="27" t="s">
        <v>1612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378</v>
      </c>
      <c r="BB21" s="52"/>
    </row>
    <row r="22" spans="1:54" s="32" customFormat="1" ht="16.5" customHeight="1">
      <c r="A22" s="41">
        <v>31</v>
      </c>
      <c r="B22" s="42">
        <v>1142</v>
      </c>
      <c r="C22" s="43" t="s">
        <v>737</v>
      </c>
      <c r="D22" s="198"/>
      <c r="E22" s="199"/>
      <c r="F22" s="189"/>
      <c r="G22" s="198"/>
      <c r="H22" s="199"/>
      <c r="I22" s="199"/>
      <c r="J22" s="189"/>
      <c r="K22" s="65" t="s">
        <v>1031</v>
      </c>
      <c r="L22" s="38"/>
      <c r="M22" s="38"/>
      <c r="N22" s="38"/>
      <c r="O22" s="38"/>
      <c r="P22" s="38"/>
      <c r="Q22" s="193">
        <v>378</v>
      </c>
      <c r="R22" s="193"/>
      <c r="S22" s="38" t="s">
        <v>1608</v>
      </c>
      <c r="T22" s="35"/>
      <c r="U22" s="60" t="s">
        <v>720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985</v>
      </c>
      <c r="AY22" s="194">
        <v>0.965</v>
      </c>
      <c r="AZ22" s="195"/>
      <c r="BA22" s="51">
        <f>ROUND(Q22*AY22,0)</f>
        <v>365</v>
      </c>
      <c r="BB22" s="52"/>
    </row>
    <row r="23" spans="1:54" s="32" customFormat="1" ht="16.5" customHeight="1">
      <c r="A23" s="41">
        <v>31</v>
      </c>
      <c r="B23" s="42">
        <v>1143</v>
      </c>
      <c r="C23" s="43" t="s">
        <v>738</v>
      </c>
      <c r="D23" s="198"/>
      <c r="E23" s="199"/>
      <c r="F23" s="189"/>
      <c r="G23" s="198"/>
      <c r="H23" s="199"/>
      <c r="I23" s="199"/>
      <c r="J23" s="189"/>
      <c r="K23" s="46" t="s">
        <v>1615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930</v>
      </c>
      <c r="BB23" s="52"/>
    </row>
    <row r="24" spans="1:54" s="32" customFormat="1" ht="16.5" customHeight="1">
      <c r="A24" s="41">
        <v>31</v>
      </c>
      <c r="B24" s="42">
        <v>1144</v>
      </c>
      <c r="C24" s="43" t="s">
        <v>739</v>
      </c>
      <c r="D24" s="198"/>
      <c r="E24" s="199"/>
      <c r="F24" s="18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5">
        <v>930</v>
      </c>
      <c r="R24" s="185"/>
      <c r="S24" s="38" t="s">
        <v>1608</v>
      </c>
      <c r="T24" s="35"/>
      <c r="U24" s="60" t="s">
        <v>720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985</v>
      </c>
      <c r="AY24" s="194">
        <v>0.965</v>
      </c>
      <c r="AZ24" s="195"/>
      <c r="BA24" s="51">
        <f>ROUND(Q24*AY24,0)</f>
        <v>897</v>
      </c>
      <c r="BB24" s="52"/>
    </row>
    <row r="25" spans="1:54" s="32" customFormat="1" ht="16.5" customHeight="1">
      <c r="A25" s="41">
        <v>31</v>
      </c>
      <c r="B25" s="42">
        <v>1145</v>
      </c>
      <c r="C25" s="43" t="s">
        <v>740</v>
      </c>
      <c r="D25" s="198"/>
      <c r="E25" s="199"/>
      <c r="F25" s="189"/>
      <c r="G25" s="63"/>
      <c r="H25" s="58"/>
      <c r="I25" s="58"/>
      <c r="J25" s="71"/>
      <c r="K25" s="46" t="s">
        <v>1618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606</v>
      </c>
      <c r="BB25" s="52"/>
    </row>
    <row r="26" spans="1:54" s="32" customFormat="1" ht="16.5" customHeight="1">
      <c r="A26" s="41">
        <v>31</v>
      </c>
      <c r="B26" s="42">
        <v>1146</v>
      </c>
      <c r="C26" s="43" t="s">
        <v>741</v>
      </c>
      <c r="D26" s="198"/>
      <c r="E26" s="199"/>
      <c r="F26" s="18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5">
        <v>606</v>
      </c>
      <c r="R26" s="185"/>
      <c r="S26" s="38" t="s">
        <v>1608</v>
      </c>
      <c r="T26" s="35"/>
      <c r="U26" s="60" t="s">
        <v>720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985</v>
      </c>
      <c r="AY26" s="194">
        <v>0.965</v>
      </c>
      <c r="AZ26" s="195"/>
      <c r="BA26" s="51">
        <f>ROUND(Q26*AY26,0)</f>
        <v>585</v>
      </c>
      <c r="BB26" s="52"/>
    </row>
    <row r="27" spans="1:54" s="32" customFormat="1" ht="16.5" customHeight="1">
      <c r="A27" s="41">
        <v>31</v>
      </c>
      <c r="B27" s="42">
        <v>1151</v>
      </c>
      <c r="C27" s="43" t="s">
        <v>742</v>
      </c>
      <c r="D27" s="198"/>
      <c r="E27" s="199"/>
      <c r="F27" s="189"/>
      <c r="G27" s="227" t="s">
        <v>743</v>
      </c>
      <c r="H27" s="196"/>
      <c r="I27" s="196"/>
      <c r="J27" s="197"/>
      <c r="K27" s="27" t="s">
        <v>1612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363</v>
      </c>
      <c r="BB27" s="52"/>
    </row>
    <row r="28" spans="1:54" s="32" customFormat="1" ht="16.5" customHeight="1">
      <c r="A28" s="41">
        <v>31</v>
      </c>
      <c r="B28" s="42">
        <v>1152</v>
      </c>
      <c r="C28" s="43" t="s">
        <v>744</v>
      </c>
      <c r="D28" s="198"/>
      <c r="E28" s="199"/>
      <c r="F28" s="189"/>
      <c r="G28" s="198"/>
      <c r="H28" s="199"/>
      <c r="I28" s="199"/>
      <c r="J28" s="189"/>
      <c r="K28" s="65" t="s">
        <v>1032</v>
      </c>
      <c r="L28" s="38"/>
      <c r="M28" s="38"/>
      <c r="N28" s="38"/>
      <c r="O28" s="38"/>
      <c r="P28" s="38"/>
      <c r="Q28" s="193">
        <v>363</v>
      </c>
      <c r="R28" s="193"/>
      <c r="S28" s="38" t="s">
        <v>1608</v>
      </c>
      <c r="T28" s="35"/>
      <c r="U28" s="60" t="s">
        <v>720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985</v>
      </c>
      <c r="AY28" s="194">
        <v>0.965</v>
      </c>
      <c r="AZ28" s="195"/>
      <c r="BA28" s="51">
        <f>ROUND(Q28*AY28,0)</f>
        <v>350</v>
      </c>
      <c r="BB28" s="52"/>
    </row>
    <row r="29" spans="1:54" s="32" customFormat="1" ht="16.5" customHeight="1">
      <c r="A29" s="41">
        <v>31</v>
      </c>
      <c r="B29" s="42">
        <v>1153</v>
      </c>
      <c r="C29" s="43" t="s">
        <v>745</v>
      </c>
      <c r="D29" s="198"/>
      <c r="E29" s="199"/>
      <c r="F29" s="189"/>
      <c r="G29" s="198"/>
      <c r="H29" s="199"/>
      <c r="I29" s="199"/>
      <c r="J29" s="189"/>
      <c r="K29" s="46" t="s">
        <v>1615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777</v>
      </c>
      <c r="BB29" s="52"/>
    </row>
    <row r="30" spans="1:54" s="32" customFormat="1" ht="16.5" customHeight="1">
      <c r="A30" s="41">
        <v>31</v>
      </c>
      <c r="B30" s="42">
        <v>1154</v>
      </c>
      <c r="C30" s="43" t="s">
        <v>746</v>
      </c>
      <c r="D30" s="198"/>
      <c r="E30" s="199"/>
      <c r="F30" s="18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5">
        <v>777</v>
      </c>
      <c r="R30" s="185"/>
      <c r="S30" s="38" t="s">
        <v>1608</v>
      </c>
      <c r="T30" s="35"/>
      <c r="U30" s="60" t="s">
        <v>720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985</v>
      </c>
      <c r="AY30" s="194">
        <v>0.965</v>
      </c>
      <c r="AZ30" s="195"/>
      <c r="BA30" s="51">
        <f>ROUND(Q30*AY30,0)</f>
        <v>750</v>
      </c>
      <c r="BB30" s="52"/>
    </row>
    <row r="31" spans="1:54" s="32" customFormat="1" ht="16.5" customHeight="1">
      <c r="A31" s="41">
        <v>31</v>
      </c>
      <c r="B31" s="42">
        <v>1155</v>
      </c>
      <c r="C31" s="43" t="s">
        <v>747</v>
      </c>
      <c r="D31" s="198"/>
      <c r="E31" s="199"/>
      <c r="F31" s="189"/>
      <c r="G31" s="63"/>
      <c r="H31" s="58"/>
      <c r="I31" s="58"/>
      <c r="J31" s="71"/>
      <c r="K31" s="46" t="s">
        <v>1618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606</v>
      </c>
      <c r="BB31" s="52"/>
    </row>
    <row r="32" spans="1:54" s="32" customFormat="1" ht="16.5" customHeight="1">
      <c r="A32" s="41">
        <v>31</v>
      </c>
      <c r="B32" s="42">
        <v>1156</v>
      </c>
      <c r="C32" s="43" t="s">
        <v>748</v>
      </c>
      <c r="D32" s="198"/>
      <c r="E32" s="199"/>
      <c r="F32" s="18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5">
        <v>606</v>
      </c>
      <c r="R32" s="185"/>
      <c r="S32" s="38" t="s">
        <v>1608</v>
      </c>
      <c r="T32" s="35"/>
      <c r="U32" s="60" t="s">
        <v>720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985</v>
      </c>
      <c r="AY32" s="194">
        <v>0.965</v>
      </c>
      <c r="AZ32" s="195"/>
      <c r="BA32" s="51">
        <f>ROUND(Q32*AY32,0)</f>
        <v>585</v>
      </c>
      <c r="BB32" s="52"/>
    </row>
    <row r="33" spans="1:54" s="32" customFormat="1" ht="16.5" customHeight="1">
      <c r="A33" s="41">
        <v>31</v>
      </c>
      <c r="B33" s="42">
        <v>1161</v>
      </c>
      <c r="C33" s="43" t="s">
        <v>749</v>
      </c>
      <c r="D33" s="198"/>
      <c r="E33" s="199"/>
      <c r="F33" s="189"/>
      <c r="G33" s="227" t="s">
        <v>750</v>
      </c>
      <c r="H33" s="196"/>
      <c r="I33" s="196"/>
      <c r="J33" s="197"/>
      <c r="K33" s="27" t="s">
        <v>1612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351</v>
      </c>
      <c r="BB33" s="52"/>
    </row>
    <row r="34" spans="1:54" s="32" customFormat="1" ht="16.5" customHeight="1">
      <c r="A34" s="41">
        <v>31</v>
      </c>
      <c r="B34" s="42">
        <v>1162</v>
      </c>
      <c r="C34" s="43" t="s">
        <v>751</v>
      </c>
      <c r="D34" s="198"/>
      <c r="E34" s="199"/>
      <c r="F34" s="189"/>
      <c r="G34" s="198"/>
      <c r="H34" s="199"/>
      <c r="I34" s="199"/>
      <c r="J34" s="189"/>
      <c r="K34" s="65" t="s">
        <v>1032</v>
      </c>
      <c r="L34" s="38"/>
      <c r="M34" s="38"/>
      <c r="N34" s="38"/>
      <c r="O34" s="38"/>
      <c r="P34" s="38"/>
      <c r="Q34" s="193">
        <v>351</v>
      </c>
      <c r="R34" s="193"/>
      <c r="S34" s="38" t="s">
        <v>1608</v>
      </c>
      <c r="T34" s="35"/>
      <c r="U34" s="60" t="s">
        <v>720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985</v>
      </c>
      <c r="AY34" s="194">
        <v>0.965</v>
      </c>
      <c r="AZ34" s="195"/>
      <c r="BA34" s="51">
        <f>ROUND(Q34*AY34,0)</f>
        <v>339</v>
      </c>
      <c r="BB34" s="52"/>
    </row>
    <row r="35" spans="1:54" s="32" customFormat="1" ht="16.5" customHeight="1">
      <c r="A35" s="41">
        <v>31</v>
      </c>
      <c r="B35" s="42">
        <v>1163</v>
      </c>
      <c r="C35" s="43" t="s">
        <v>752</v>
      </c>
      <c r="D35" s="198"/>
      <c r="E35" s="199"/>
      <c r="F35" s="189"/>
      <c r="G35" s="198"/>
      <c r="H35" s="199"/>
      <c r="I35" s="199"/>
      <c r="J35" s="189"/>
      <c r="K35" s="46" t="s">
        <v>1615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720</v>
      </c>
      <c r="BB35" s="52"/>
    </row>
    <row r="36" spans="1:54" s="32" customFormat="1" ht="16.5" customHeight="1">
      <c r="A36" s="41">
        <v>31</v>
      </c>
      <c r="B36" s="42">
        <v>1164</v>
      </c>
      <c r="C36" s="43" t="s">
        <v>753</v>
      </c>
      <c r="D36" s="198"/>
      <c r="E36" s="199"/>
      <c r="F36" s="18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5">
        <v>720</v>
      </c>
      <c r="R36" s="185"/>
      <c r="S36" s="38" t="s">
        <v>1608</v>
      </c>
      <c r="T36" s="35"/>
      <c r="U36" s="60" t="s">
        <v>720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985</v>
      </c>
      <c r="AY36" s="194">
        <v>0.965</v>
      </c>
      <c r="AZ36" s="195"/>
      <c r="BA36" s="51">
        <f>ROUND(Q36*AY36,0)</f>
        <v>695</v>
      </c>
      <c r="BB36" s="52"/>
    </row>
    <row r="37" spans="1:54" s="32" customFormat="1" ht="16.5" customHeight="1">
      <c r="A37" s="41">
        <v>31</v>
      </c>
      <c r="B37" s="42">
        <v>1165</v>
      </c>
      <c r="C37" s="43" t="s">
        <v>754</v>
      </c>
      <c r="D37" s="198"/>
      <c r="E37" s="199"/>
      <c r="F37" s="189"/>
      <c r="G37" s="63"/>
      <c r="H37" s="58"/>
      <c r="I37" s="58"/>
      <c r="J37" s="71"/>
      <c r="K37" s="46" t="s">
        <v>1618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606</v>
      </c>
      <c r="BB37" s="52"/>
    </row>
    <row r="38" spans="1:54" s="32" customFormat="1" ht="16.5" customHeight="1">
      <c r="A38" s="41">
        <v>31</v>
      </c>
      <c r="B38" s="42">
        <v>1166</v>
      </c>
      <c r="C38" s="43" t="s">
        <v>755</v>
      </c>
      <c r="D38" s="198"/>
      <c r="E38" s="199"/>
      <c r="F38" s="18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5">
        <v>606</v>
      </c>
      <c r="R38" s="185"/>
      <c r="S38" s="38" t="s">
        <v>1608</v>
      </c>
      <c r="T38" s="35"/>
      <c r="U38" s="60" t="s">
        <v>720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985</v>
      </c>
      <c r="AY38" s="194">
        <v>0.965</v>
      </c>
      <c r="AZ38" s="195"/>
      <c r="BA38" s="51">
        <f>ROUND(Q38*AY38,0)</f>
        <v>585</v>
      </c>
      <c r="BB38" s="52"/>
    </row>
    <row r="39" spans="1:54" s="32" customFormat="1" ht="16.5" customHeight="1">
      <c r="A39" s="41">
        <v>31</v>
      </c>
      <c r="B39" s="42">
        <v>1171</v>
      </c>
      <c r="C39" s="43" t="s">
        <v>756</v>
      </c>
      <c r="D39" s="198"/>
      <c r="E39" s="199"/>
      <c r="F39" s="189"/>
      <c r="G39" s="227" t="s">
        <v>757</v>
      </c>
      <c r="H39" s="196"/>
      <c r="I39" s="196"/>
      <c r="J39" s="197"/>
      <c r="K39" s="27" t="s">
        <v>1612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333</v>
      </c>
      <c r="BB39" s="52"/>
    </row>
    <row r="40" spans="1:54" s="32" customFormat="1" ht="16.5" customHeight="1">
      <c r="A40" s="41">
        <v>31</v>
      </c>
      <c r="B40" s="42">
        <v>1172</v>
      </c>
      <c r="C40" s="43" t="s">
        <v>758</v>
      </c>
      <c r="D40" s="198"/>
      <c r="E40" s="199"/>
      <c r="F40" s="189"/>
      <c r="G40" s="198"/>
      <c r="H40" s="199"/>
      <c r="I40" s="199"/>
      <c r="J40" s="189"/>
      <c r="K40" s="65" t="s">
        <v>1032</v>
      </c>
      <c r="L40" s="38"/>
      <c r="M40" s="38"/>
      <c r="N40" s="38"/>
      <c r="O40" s="38"/>
      <c r="P40" s="38"/>
      <c r="Q40" s="193">
        <v>333</v>
      </c>
      <c r="R40" s="193"/>
      <c r="S40" s="38" t="s">
        <v>1608</v>
      </c>
      <c r="T40" s="35"/>
      <c r="U40" s="60" t="s">
        <v>720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985</v>
      </c>
      <c r="AY40" s="194">
        <v>0.965</v>
      </c>
      <c r="AZ40" s="195"/>
      <c r="BA40" s="51">
        <f>ROUND(Q40*AY40,0)</f>
        <v>321</v>
      </c>
      <c r="BB40" s="52"/>
    </row>
    <row r="41" spans="1:54" s="32" customFormat="1" ht="16.5" customHeight="1">
      <c r="A41" s="41">
        <v>31</v>
      </c>
      <c r="B41" s="42">
        <v>1173</v>
      </c>
      <c r="C41" s="43" t="s">
        <v>759</v>
      </c>
      <c r="D41" s="198"/>
      <c r="E41" s="199"/>
      <c r="F41" s="189"/>
      <c r="G41" s="198"/>
      <c r="H41" s="199"/>
      <c r="I41" s="199"/>
      <c r="J41" s="189"/>
      <c r="K41" s="46" t="s">
        <v>1615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26"/>
      <c r="AY41" s="26"/>
      <c r="AZ41" s="50"/>
      <c r="BA41" s="51">
        <f>ROUND(Q42,0)</f>
        <v>606</v>
      </c>
      <c r="BB41" s="52"/>
    </row>
    <row r="42" spans="1:54" s="32" customFormat="1" ht="16.5" customHeight="1">
      <c r="A42" s="41">
        <v>31</v>
      </c>
      <c r="B42" s="42">
        <v>1174</v>
      </c>
      <c r="C42" s="43" t="s">
        <v>760</v>
      </c>
      <c r="D42" s="198"/>
      <c r="E42" s="199"/>
      <c r="F42" s="18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5">
        <v>606</v>
      </c>
      <c r="R42" s="185"/>
      <c r="S42" s="38" t="s">
        <v>1608</v>
      </c>
      <c r="T42" s="35"/>
      <c r="U42" s="60" t="s">
        <v>720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 t="s">
        <v>985</v>
      </c>
      <c r="AY42" s="194">
        <v>0.965</v>
      </c>
      <c r="AZ42" s="195"/>
      <c r="BA42" s="51">
        <f>ROUND(Q42*AY42,0)</f>
        <v>585</v>
      </c>
      <c r="BB42" s="52"/>
    </row>
    <row r="43" spans="1:54" s="32" customFormat="1" ht="16.5" customHeight="1">
      <c r="A43" s="41">
        <v>31</v>
      </c>
      <c r="B43" s="42">
        <v>1175</v>
      </c>
      <c r="C43" s="43" t="s">
        <v>761</v>
      </c>
      <c r="D43" s="198"/>
      <c r="E43" s="199"/>
      <c r="F43" s="189"/>
      <c r="G43" s="63"/>
      <c r="H43" s="58"/>
      <c r="I43" s="58"/>
      <c r="J43" s="71"/>
      <c r="K43" s="46" t="s">
        <v>1618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26"/>
      <c r="AY43" s="26"/>
      <c r="AZ43" s="50"/>
      <c r="BA43" s="51">
        <f>ROUND(Q44,0)</f>
        <v>606</v>
      </c>
      <c r="BB43" s="52"/>
    </row>
    <row r="44" spans="1:54" s="32" customFormat="1" ht="16.5" customHeight="1">
      <c r="A44" s="41">
        <v>31</v>
      </c>
      <c r="B44" s="42">
        <v>1176</v>
      </c>
      <c r="C44" s="43" t="s">
        <v>762</v>
      </c>
      <c r="D44" s="198"/>
      <c r="E44" s="199"/>
      <c r="F44" s="18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5">
        <v>606</v>
      </c>
      <c r="R44" s="185"/>
      <c r="S44" s="38" t="s">
        <v>1608</v>
      </c>
      <c r="T44" s="35"/>
      <c r="U44" s="60" t="s">
        <v>720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 t="s">
        <v>985</v>
      </c>
      <c r="AY44" s="194">
        <v>0.965</v>
      </c>
      <c r="AZ44" s="195"/>
      <c r="BA44" s="51">
        <f>ROUND(Q44*AY44,0)</f>
        <v>585</v>
      </c>
      <c r="BB44" s="52"/>
    </row>
    <row r="45" spans="1:54" s="32" customFormat="1" ht="16.5" customHeight="1">
      <c r="A45" s="41">
        <v>31</v>
      </c>
      <c r="B45" s="42">
        <v>1181</v>
      </c>
      <c r="C45" s="43" t="s">
        <v>763</v>
      </c>
      <c r="D45" s="198"/>
      <c r="E45" s="199"/>
      <c r="F45" s="189"/>
      <c r="G45" s="227" t="s">
        <v>764</v>
      </c>
      <c r="H45" s="196"/>
      <c r="I45" s="196"/>
      <c r="J45" s="197"/>
      <c r="K45" s="46" t="s">
        <v>765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6"/>
      <c r="AY45" s="26"/>
      <c r="AZ45" s="50"/>
      <c r="BA45" s="51">
        <f>ROUND(Q46,0)</f>
        <v>543</v>
      </c>
      <c r="BB45" s="52"/>
    </row>
    <row r="46" spans="1:54" s="32" customFormat="1" ht="16.5" customHeight="1">
      <c r="A46" s="41">
        <v>31</v>
      </c>
      <c r="B46" s="42">
        <v>1182</v>
      </c>
      <c r="C46" s="43" t="s">
        <v>766</v>
      </c>
      <c r="D46" s="198"/>
      <c r="E46" s="199"/>
      <c r="F46" s="189"/>
      <c r="G46" s="198"/>
      <c r="H46" s="199"/>
      <c r="I46" s="199"/>
      <c r="J46" s="189"/>
      <c r="K46" s="65"/>
      <c r="L46" s="38"/>
      <c r="M46" s="38"/>
      <c r="N46" s="38"/>
      <c r="O46" s="38"/>
      <c r="P46" s="38"/>
      <c r="Q46" s="193">
        <v>543</v>
      </c>
      <c r="R46" s="193"/>
      <c r="S46" s="38" t="s">
        <v>1608</v>
      </c>
      <c r="T46" s="35"/>
      <c r="U46" s="60" t="s">
        <v>720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8" t="s">
        <v>985</v>
      </c>
      <c r="AY46" s="194">
        <v>0.965</v>
      </c>
      <c r="AZ46" s="195"/>
      <c r="BA46" s="51">
        <f>ROUND(Q46*AY46,0)</f>
        <v>524</v>
      </c>
      <c r="BB46" s="52"/>
    </row>
    <row r="47" spans="1:54" s="32" customFormat="1" ht="16.5" customHeight="1">
      <c r="A47" s="41">
        <v>31</v>
      </c>
      <c r="B47" s="42">
        <v>1183</v>
      </c>
      <c r="C47" s="43" t="s">
        <v>767</v>
      </c>
      <c r="D47" s="198"/>
      <c r="E47" s="199"/>
      <c r="F47" s="189"/>
      <c r="G47" s="63"/>
      <c r="H47" s="58"/>
      <c r="I47" s="58"/>
      <c r="J47" s="71"/>
      <c r="K47" s="46" t="s">
        <v>42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26"/>
      <c r="AY47" s="26"/>
      <c r="AZ47" s="50"/>
      <c r="BA47" s="51">
        <f>ROUND(Q48,0)</f>
        <v>543</v>
      </c>
      <c r="BB47" s="52"/>
    </row>
    <row r="48" spans="1:54" s="32" customFormat="1" ht="16.5" customHeight="1">
      <c r="A48" s="41">
        <v>31</v>
      </c>
      <c r="B48" s="42">
        <v>1184</v>
      </c>
      <c r="C48" s="43" t="s">
        <v>768</v>
      </c>
      <c r="D48" s="198"/>
      <c r="E48" s="199"/>
      <c r="F48" s="18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5">
        <v>543</v>
      </c>
      <c r="R48" s="185"/>
      <c r="S48" s="38" t="s">
        <v>1608</v>
      </c>
      <c r="T48" s="35"/>
      <c r="U48" s="60" t="s">
        <v>720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8" t="s">
        <v>985</v>
      </c>
      <c r="AY48" s="194">
        <v>0.965</v>
      </c>
      <c r="AZ48" s="195"/>
      <c r="BA48" s="51">
        <f>ROUND(Q48*AY48,0)</f>
        <v>524</v>
      </c>
      <c r="BB48" s="52"/>
    </row>
    <row r="49" spans="1:54" s="32" customFormat="1" ht="16.5" customHeight="1">
      <c r="A49" s="41">
        <v>31</v>
      </c>
      <c r="B49" s="42">
        <v>1191</v>
      </c>
      <c r="C49" s="43" t="s">
        <v>769</v>
      </c>
      <c r="D49" s="198"/>
      <c r="E49" s="199"/>
      <c r="F49" s="189"/>
      <c r="G49" s="227" t="s">
        <v>770</v>
      </c>
      <c r="H49" s="196"/>
      <c r="I49" s="196"/>
      <c r="J49" s="197"/>
      <c r="K49" s="46" t="s">
        <v>765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26"/>
      <c r="AY49" s="26"/>
      <c r="AZ49" s="50"/>
      <c r="BA49" s="51">
        <f>ROUND(Q50,0)</f>
        <v>480</v>
      </c>
      <c r="BB49" s="52"/>
    </row>
    <row r="50" spans="1:54" s="32" customFormat="1" ht="16.5" customHeight="1">
      <c r="A50" s="41">
        <v>31</v>
      </c>
      <c r="B50" s="42">
        <v>1192</v>
      </c>
      <c r="C50" s="43" t="s">
        <v>771</v>
      </c>
      <c r="D50" s="198"/>
      <c r="E50" s="199"/>
      <c r="F50" s="189"/>
      <c r="G50" s="198"/>
      <c r="H50" s="199"/>
      <c r="I50" s="199"/>
      <c r="J50" s="189"/>
      <c r="K50" s="65"/>
      <c r="L50" s="38"/>
      <c r="M50" s="38"/>
      <c r="N50" s="38"/>
      <c r="O50" s="38"/>
      <c r="P50" s="38"/>
      <c r="Q50" s="193">
        <v>480</v>
      </c>
      <c r="R50" s="193"/>
      <c r="S50" s="38" t="s">
        <v>1608</v>
      </c>
      <c r="T50" s="35"/>
      <c r="U50" s="60" t="s">
        <v>720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 t="s">
        <v>985</v>
      </c>
      <c r="AY50" s="194">
        <v>0.965</v>
      </c>
      <c r="AZ50" s="195"/>
      <c r="BA50" s="51">
        <f>ROUND(Q50*AY50,0)</f>
        <v>463</v>
      </c>
      <c r="BB50" s="52"/>
    </row>
    <row r="51" spans="1:54" s="32" customFormat="1" ht="16.5" customHeight="1">
      <c r="A51" s="41">
        <v>31</v>
      </c>
      <c r="B51" s="42">
        <v>1193</v>
      </c>
      <c r="C51" s="43" t="s">
        <v>772</v>
      </c>
      <c r="D51" s="198"/>
      <c r="E51" s="199"/>
      <c r="F51" s="189"/>
      <c r="G51" s="63"/>
      <c r="H51" s="58"/>
      <c r="I51" s="58"/>
      <c r="J51" s="71"/>
      <c r="K51" s="46" t="s">
        <v>42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26"/>
      <c r="AY51" s="26"/>
      <c r="AZ51" s="50"/>
      <c r="BA51" s="51">
        <f>ROUND(Q52,0)</f>
        <v>480</v>
      </c>
      <c r="BB51" s="52"/>
    </row>
    <row r="52" spans="1:54" s="32" customFormat="1" ht="16.5" customHeight="1">
      <c r="A52" s="41">
        <v>31</v>
      </c>
      <c r="B52" s="42">
        <v>1194</v>
      </c>
      <c r="C52" s="43" t="s">
        <v>773</v>
      </c>
      <c r="D52" s="198"/>
      <c r="E52" s="199"/>
      <c r="F52" s="18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5">
        <v>480</v>
      </c>
      <c r="R52" s="185"/>
      <c r="S52" s="38" t="s">
        <v>1608</v>
      </c>
      <c r="T52" s="35"/>
      <c r="U52" s="60" t="s">
        <v>720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 t="s">
        <v>985</v>
      </c>
      <c r="AY52" s="194">
        <v>0.965</v>
      </c>
      <c r="AZ52" s="195"/>
      <c r="BA52" s="51">
        <f>ROUND(Q52*AY52,0)</f>
        <v>463</v>
      </c>
      <c r="BB52" s="52"/>
    </row>
    <row r="53" spans="1:54" s="32" customFormat="1" ht="16.5" customHeight="1">
      <c r="A53" s="41">
        <v>31</v>
      </c>
      <c r="B53" s="42">
        <v>1201</v>
      </c>
      <c r="C53" s="43" t="s">
        <v>774</v>
      </c>
      <c r="D53" s="198"/>
      <c r="E53" s="199"/>
      <c r="F53" s="189"/>
      <c r="G53" s="227" t="s">
        <v>775</v>
      </c>
      <c r="H53" s="196"/>
      <c r="I53" s="196"/>
      <c r="J53" s="197"/>
      <c r="K53" s="46" t="s">
        <v>765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26"/>
      <c r="AY53" s="26"/>
      <c r="AZ53" s="50"/>
      <c r="BA53" s="51">
        <f>ROUND(Q54,0)</f>
        <v>466</v>
      </c>
      <c r="BB53" s="52"/>
    </row>
    <row r="54" spans="1:54" s="32" customFormat="1" ht="16.5" customHeight="1">
      <c r="A54" s="41">
        <v>31</v>
      </c>
      <c r="B54" s="42">
        <v>1202</v>
      </c>
      <c r="C54" s="43" t="s">
        <v>776</v>
      </c>
      <c r="D54" s="198"/>
      <c r="E54" s="199"/>
      <c r="F54" s="189"/>
      <c r="G54" s="198"/>
      <c r="H54" s="199"/>
      <c r="I54" s="199"/>
      <c r="J54" s="189"/>
      <c r="K54" s="65"/>
      <c r="L54" s="38"/>
      <c r="M54" s="38"/>
      <c r="N54" s="38"/>
      <c r="O54" s="38"/>
      <c r="P54" s="38"/>
      <c r="Q54" s="193">
        <v>466</v>
      </c>
      <c r="R54" s="193"/>
      <c r="S54" s="38" t="s">
        <v>1608</v>
      </c>
      <c r="T54" s="35"/>
      <c r="U54" s="60" t="s">
        <v>720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985</v>
      </c>
      <c r="AY54" s="194">
        <v>0.965</v>
      </c>
      <c r="AZ54" s="195"/>
      <c r="BA54" s="51">
        <f>ROUND(Q54*AY54,0)</f>
        <v>450</v>
      </c>
      <c r="BB54" s="52"/>
    </row>
    <row r="55" spans="1:54" s="32" customFormat="1" ht="16.5" customHeight="1">
      <c r="A55" s="41">
        <v>31</v>
      </c>
      <c r="B55" s="42">
        <v>1203</v>
      </c>
      <c r="C55" s="43" t="s">
        <v>777</v>
      </c>
      <c r="D55" s="198"/>
      <c r="E55" s="199"/>
      <c r="F55" s="189"/>
      <c r="G55" s="63"/>
      <c r="H55" s="58"/>
      <c r="I55" s="58"/>
      <c r="J55" s="71"/>
      <c r="K55" s="46" t="s">
        <v>42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26"/>
      <c r="AY55" s="26"/>
      <c r="AZ55" s="50"/>
      <c r="BA55" s="51">
        <f>ROUND(Q56,0)</f>
        <v>466</v>
      </c>
      <c r="BB55" s="52"/>
    </row>
    <row r="56" spans="1:54" s="32" customFormat="1" ht="16.5" customHeight="1">
      <c r="A56" s="41">
        <v>31</v>
      </c>
      <c r="B56" s="42">
        <v>1204</v>
      </c>
      <c r="C56" s="43" t="s">
        <v>778</v>
      </c>
      <c r="D56" s="198"/>
      <c r="E56" s="199"/>
      <c r="F56" s="18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5">
        <v>466</v>
      </c>
      <c r="R56" s="185"/>
      <c r="S56" s="38" t="s">
        <v>1608</v>
      </c>
      <c r="T56" s="35"/>
      <c r="U56" s="60" t="s">
        <v>720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 t="s">
        <v>985</v>
      </c>
      <c r="AY56" s="194">
        <v>0.965</v>
      </c>
      <c r="AZ56" s="195"/>
      <c r="BA56" s="51">
        <f>ROUND(Q56*AY56,0)</f>
        <v>450</v>
      </c>
      <c r="BB56" s="52"/>
    </row>
    <row r="57" spans="1:54" s="32" customFormat="1" ht="16.5" customHeight="1">
      <c r="A57" s="41">
        <v>31</v>
      </c>
      <c r="B57" s="42">
        <v>1211</v>
      </c>
      <c r="C57" s="43" t="s">
        <v>779</v>
      </c>
      <c r="D57" s="198"/>
      <c r="E57" s="199"/>
      <c r="F57" s="189"/>
      <c r="G57" s="227" t="s">
        <v>780</v>
      </c>
      <c r="H57" s="196"/>
      <c r="I57" s="196"/>
      <c r="J57" s="197"/>
      <c r="K57" s="46" t="s">
        <v>765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26"/>
      <c r="AY57" s="26"/>
      <c r="AZ57" s="50"/>
      <c r="BA57" s="51">
        <f>ROUND(Q58,0)</f>
        <v>451</v>
      </c>
      <c r="BB57" s="52"/>
    </row>
    <row r="58" spans="1:54" s="32" customFormat="1" ht="16.5" customHeight="1">
      <c r="A58" s="41">
        <v>31</v>
      </c>
      <c r="B58" s="42">
        <v>1212</v>
      </c>
      <c r="C58" s="43" t="s">
        <v>781</v>
      </c>
      <c r="D58" s="198"/>
      <c r="E58" s="199"/>
      <c r="F58" s="189"/>
      <c r="G58" s="198"/>
      <c r="H58" s="199"/>
      <c r="I58" s="199"/>
      <c r="J58" s="189"/>
      <c r="K58" s="65"/>
      <c r="L58" s="38"/>
      <c r="M58" s="38"/>
      <c r="N58" s="38"/>
      <c r="O58" s="38"/>
      <c r="P58" s="38"/>
      <c r="Q58" s="193">
        <v>451</v>
      </c>
      <c r="R58" s="193"/>
      <c r="S58" s="38" t="s">
        <v>1608</v>
      </c>
      <c r="T58" s="35"/>
      <c r="U58" s="60" t="s">
        <v>720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 t="s">
        <v>985</v>
      </c>
      <c r="AY58" s="194">
        <v>0.965</v>
      </c>
      <c r="AZ58" s="195"/>
      <c r="BA58" s="51">
        <f>ROUND(Q58*AY58,0)</f>
        <v>435</v>
      </c>
      <c r="BB58" s="52"/>
    </row>
    <row r="59" spans="1:54" s="32" customFormat="1" ht="16.5" customHeight="1">
      <c r="A59" s="41">
        <v>31</v>
      </c>
      <c r="B59" s="42">
        <v>1213</v>
      </c>
      <c r="C59" s="43" t="s">
        <v>782</v>
      </c>
      <c r="D59" s="198"/>
      <c r="E59" s="199"/>
      <c r="F59" s="189"/>
      <c r="G59" s="63"/>
      <c r="H59" s="58"/>
      <c r="I59" s="58"/>
      <c r="J59" s="71"/>
      <c r="K59" s="46" t="s">
        <v>42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26"/>
      <c r="AY59" s="26"/>
      <c r="AZ59" s="50"/>
      <c r="BA59" s="51">
        <f>ROUND(Q60,0)</f>
        <v>451</v>
      </c>
      <c r="BB59" s="52"/>
    </row>
    <row r="60" spans="1:54" s="32" customFormat="1" ht="16.5" customHeight="1">
      <c r="A60" s="41">
        <v>31</v>
      </c>
      <c r="B60" s="42">
        <v>1214</v>
      </c>
      <c r="C60" s="43" t="s">
        <v>783</v>
      </c>
      <c r="D60" s="198"/>
      <c r="E60" s="199"/>
      <c r="F60" s="18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5">
        <v>451</v>
      </c>
      <c r="R60" s="185"/>
      <c r="S60" s="38" t="s">
        <v>1608</v>
      </c>
      <c r="T60" s="35"/>
      <c r="U60" s="60" t="s">
        <v>720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8" t="s">
        <v>985</v>
      </c>
      <c r="AY60" s="194">
        <v>0.965</v>
      </c>
      <c r="AZ60" s="195"/>
      <c r="BA60" s="51">
        <f>ROUND(Q60*AY60,0)</f>
        <v>435</v>
      </c>
      <c r="BB60" s="52"/>
    </row>
    <row r="61" spans="1:54" s="32" customFormat="1" ht="16.5" customHeight="1">
      <c r="A61" s="41">
        <v>31</v>
      </c>
      <c r="B61" s="42">
        <v>1221</v>
      </c>
      <c r="C61" s="43" t="s">
        <v>784</v>
      </c>
      <c r="D61" s="198"/>
      <c r="E61" s="199"/>
      <c r="F61" s="189"/>
      <c r="G61" s="227" t="s">
        <v>785</v>
      </c>
      <c r="H61" s="196"/>
      <c r="I61" s="196"/>
      <c r="J61" s="197"/>
      <c r="K61" s="46" t="s">
        <v>765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26"/>
      <c r="AY61" s="26"/>
      <c r="AZ61" s="50"/>
      <c r="BA61" s="51">
        <f>ROUND(Q62,0)</f>
        <v>436</v>
      </c>
      <c r="BB61" s="52"/>
    </row>
    <row r="62" spans="1:54" s="32" customFormat="1" ht="16.5" customHeight="1">
      <c r="A62" s="41">
        <v>31</v>
      </c>
      <c r="B62" s="42">
        <v>1222</v>
      </c>
      <c r="C62" s="43" t="s">
        <v>786</v>
      </c>
      <c r="D62" s="198"/>
      <c r="E62" s="199"/>
      <c r="F62" s="189"/>
      <c r="G62" s="198"/>
      <c r="H62" s="199"/>
      <c r="I62" s="199"/>
      <c r="J62" s="189"/>
      <c r="K62" s="65"/>
      <c r="L62" s="38"/>
      <c r="M62" s="38"/>
      <c r="N62" s="38"/>
      <c r="O62" s="38"/>
      <c r="P62" s="38"/>
      <c r="Q62" s="193">
        <v>436</v>
      </c>
      <c r="R62" s="193"/>
      <c r="S62" s="38" t="s">
        <v>1608</v>
      </c>
      <c r="T62" s="35"/>
      <c r="U62" s="60" t="s">
        <v>720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985</v>
      </c>
      <c r="AY62" s="194">
        <v>0.965</v>
      </c>
      <c r="AZ62" s="195"/>
      <c r="BA62" s="51">
        <f>ROUND(Q62*AY62,0)</f>
        <v>421</v>
      </c>
      <c r="BB62" s="52"/>
    </row>
    <row r="63" spans="1:54" s="32" customFormat="1" ht="16.5" customHeight="1">
      <c r="A63" s="41">
        <v>31</v>
      </c>
      <c r="B63" s="42">
        <v>1223</v>
      </c>
      <c r="C63" s="43" t="s">
        <v>787</v>
      </c>
      <c r="D63" s="198"/>
      <c r="E63" s="199"/>
      <c r="F63" s="189"/>
      <c r="G63" s="63"/>
      <c r="H63" s="58"/>
      <c r="I63" s="58"/>
      <c r="J63" s="71"/>
      <c r="K63" s="46" t="s">
        <v>42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26"/>
      <c r="AY63" s="26"/>
      <c r="AZ63" s="50"/>
      <c r="BA63" s="51">
        <f>ROUND(Q64,0)</f>
        <v>436</v>
      </c>
      <c r="BB63" s="52"/>
    </row>
    <row r="64" spans="1:54" s="32" customFormat="1" ht="16.5" customHeight="1">
      <c r="A64" s="41">
        <v>31</v>
      </c>
      <c r="B64" s="42">
        <v>1224</v>
      </c>
      <c r="C64" s="43" t="s">
        <v>788</v>
      </c>
      <c r="D64" s="198"/>
      <c r="E64" s="199"/>
      <c r="F64" s="18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5">
        <v>436</v>
      </c>
      <c r="R64" s="185"/>
      <c r="S64" s="38" t="s">
        <v>1608</v>
      </c>
      <c r="T64" s="35"/>
      <c r="U64" s="60" t="s">
        <v>720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8" t="s">
        <v>985</v>
      </c>
      <c r="AY64" s="194">
        <v>0.965</v>
      </c>
      <c r="AZ64" s="195"/>
      <c r="BA64" s="51">
        <f>ROUND(Q64*AY64,0)</f>
        <v>421</v>
      </c>
      <c r="BB64" s="52"/>
    </row>
    <row r="65" spans="1:54" s="32" customFormat="1" ht="16.5" customHeight="1">
      <c r="A65" s="41">
        <v>31</v>
      </c>
      <c r="B65" s="42">
        <v>1231</v>
      </c>
      <c r="C65" s="43" t="s">
        <v>789</v>
      </c>
      <c r="D65" s="198"/>
      <c r="E65" s="199"/>
      <c r="F65" s="189"/>
      <c r="G65" s="227" t="s">
        <v>790</v>
      </c>
      <c r="H65" s="196"/>
      <c r="I65" s="196"/>
      <c r="J65" s="197"/>
      <c r="K65" s="46" t="s">
        <v>765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26"/>
      <c r="AY65" s="26"/>
      <c r="AZ65" s="50"/>
      <c r="BA65" s="51">
        <f>ROUND(Q66,0)</f>
        <v>421</v>
      </c>
      <c r="BB65" s="52"/>
    </row>
    <row r="66" spans="1:54" s="32" customFormat="1" ht="16.5" customHeight="1">
      <c r="A66" s="41">
        <v>31</v>
      </c>
      <c r="B66" s="42">
        <v>1232</v>
      </c>
      <c r="C66" s="43" t="s">
        <v>791</v>
      </c>
      <c r="D66" s="198"/>
      <c r="E66" s="199"/>
      <c r="F66" s="189"/>
      <c r="G66" s="198"/>
      <c r="H66" s="199"/>
      <c r="I66" s="199"/>
      <c r="J66" s="189"/>
      <c r="K66" s="65"/>
      <c r="L66" s="38"/>
      <c r="M66" s="38"/>
      <c r="N66" s="38"/>
      <c r="O66" s="38"/>
      <c r="P66" s="38"/>
      <c r="Q66" s="193">
        <v>421</v>
      </c>
      <c r="R66" s="193"/>
      <c r="S66" s="38" t="s">
        <v>1608</v>
      </c>
      <c r="T66" s="35"/>
      <c r="U66" s="60" t="s">
        <v>720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985</v>
      </c>
      <c r="AY66" s="194">
        <v>0.965</v>
      </c>
      <c r="AZ66" s="195"/>
      <c r="BA66" s="51">
        <f>ROUND(Q66*AY66,0)</f>
        <v>406</v>
      </c>
      <c r="BB66" s="52"/>
    </row>
    <row r="67" spans="1:54" s="32" customFormat="1" ht="16.5" customHeight="1">
      <c r="A67" s="41">
        <v>31</v>
      </c>
      <c r="B67" s="42">
        <v>1233</v>
      </c>
      <c r="C67" s="43" t="s">
        <v>792</v>
      </c>
      <c r="D67" s="198"/>
      <c r="E67" s="199"/>
      <c r="F67" s="189"/>
      <c r="G67" s="63"/>
      <c r="H67" s="58"/>
      <c r="I67" s="58"/>
      <c r="J67" s="71"/>
      <c r="K67" s="46" t="s">
        <v>42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26"/>
      <c r="AY67" s="26"/>
      <c r="AZ67" s="50"/>
      <c r="BA67" s="51">
        <f>ROUND(Q68,0)</f>
        <v>421</v>
      </c>
      <c r="BB67" s="52"/>
    </row>
    <row r="68" spans="1:54" s="32" customFormat="1" ht="16.5" customHeight="1">
      <c r="A68" s="41">
        <v>31</v>
      </c>
      <c r="B68" s="42">
        <v>1234</v>
      </c>
      <c r="C68" s="43" t="s">
        <v>793</v>
      </c>
      <c r="D68" s="198"/>
      <c r="E68" s="199"/>
      <c r="F68" s="18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5">
        <v>421</v>
      </c>
      <c r="R68" s="185"/>
      <c r="S68" s="38" t="s">
        <v>1608</v>
      </c>
      <c r="T68" s="35"/>
      <c r="U68" s="60" t="s">
        <v>720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 t="s">
        <v>985</v>
      </c>
      <c r="AY68" s="194">
        <v>0.965</v>
      </c>
      <c r="AZ68" s="195"/>
      <c r="BA68" s="51">
        <f>ROUND(Q68*AY68,0)</f>
        <v>406</v>
      </c>
      <c r="BB68" s="52"/>
    </row>
    <row r="69" spans="1:54" s="32" customFormat="1" ht="16.5" customHeight="1">
      <c r="A69" s="41">
        <v>31</v>
      </c>
      <c r="B69" s="42">
        <v>1241</v>
      </c>
      <c r="C69" s="43" t="s">
        <v>794</v>
      </c>
      <c r="D69" s="198"/>
      <c r="E69" s="199"/>
      <c r="F69" s="189"/>
      <c r="G69" s="227" t="s">
        <v>795</v>
      </c>
      <c r="H69" s="196"/>
      <c r="I69" s="196"/>
      <c r="J69" s="197"/>
      <c r="K69" s="46" t="s">
        <v>765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26"/>
      <c r="AY69" s="26"/>
      <c r="AZ69" s="50"/>
      <c r="BA69" s="51">
        <f>ROUND(Q70,0)</f>
        <v>405</v>
      </c>
      <c r="BB69" s="52"/>
    </row>
    <row r="70" spans="1:54" s="32" customFormat="1" ht="16.5" customHeight="1">
      <c r="A70" s="41">
        <v>31</v>
      </c>
      <c r="B70" s="42">
        <v>1242</v>
      </c>
      <c r="C70" s="43" t="s">
        <v>796</v>
      </c>
      <c r="D70" s="198"/>
      <c r="E70" s="199"/>
      <c r="F70" s="189"/>
      <c r="G70" s="198"/>
      <c r="H70" s="199"/>
      <c r="I70" s="199"/>
      <c r="J70" s="189"/>
      <c r="K70" s="65"/>
      <c r="L70" s="38"/>
      <c r="M70" s="38"/>
      <c r="N70" s="38"/>
      <c r="O70" s="38"/>
      <c r="P70" s="38"/>
      <c r="Q70" s="193">
        <v>405</v>
      </c>
      <c r="R70" s="193"/>
      <c r="S70" s="38" t="s">
        <v>1608</v>
      </c>
      <c r="T70" s="35"/>
      <c r="U70" s="60" t="s">
        <v>720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 t="s">
        <v>985</v>
      </c>
      <c r="AY70" s="194">
        <v>0.965</v>
      </c>
      <c r="AZ70" s="195"/>
      <c r="BA70" s="51">
        <f>ROUND(Q70*AY70,0)</f>
        <v>391</v>
      </c>
      <c r="BB70" s="52"/>
    </row>
    <row r="71" spans="1:54" s="32" customFormat="1" ht="16.5" customHeight="1">
      <c r="A71" s="41">
        <v>31</v>
      </c>
      <c r="B71" s="42">
        <v>1243</v>
      </c>
      <c r="C71" s="43" t="s">
        <v>797</v>
      </c>
      <c r="D71" s="198"/>
      <c r="E71" s="199"/>
      <c r="F71" s="189"/>
      <c r="G71" s="63"/>
      <c r="H71" s="58"/>
      <c r="I71" s="58"/>
      <c r="J71" s="71"/>
      <c r="K71" s="46" t="s">
        <v>42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26"/>
      <c r="AY71" s="26"/>
      <c r="AZ71" s="50"/>
      <c r="BA71" s="51">
        <f>ROUND(Q72,0)</f>
        <v>405</v>
      </c>
      <c r="BB71" s="52"/>
    </row>
    <row r="72" spans="1:54" s="32" customFormat="1" ht="16.5" customHeight="1">
      <c r="A72" s="41">
        <v>31</v>
      </c>
      <c r="B72" s="42">
        <v>1244</v>
      </c>
      <c r="C72" s="43" t="s">
        <v>798</v>
      </c>
      <c r="D72" s="190"/>
      <c r="E72" s="191"/>
      <c r="F72" s="192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5">
        <v>405</v>
      </c>
      <c r="R72" s="185"/>
      <c r="S72" s="38" t="s">
        <v>1608</v>
      </c>
      <c r="T72" s="35"/>
      <c r="U72" s="122" t="s">
        <v>720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8" t="s">
        <v>985</v>
      </c>
      <c r="AY72" s="194">
        <v>0.965</v>
      </c>
      <c r="AZ72" s="195"/>
      <c r="BA72" s="79">
        <f>ROUND(Q72*AY72,0)</f>
        <v>391</v>
      </c>
      <c r="BB72" s="86"/>
    </row>
  </sheetData>
  <sheetProtection password="CB5D" sheet="1" objects="1" scenarios="1"/>
  <mergeCells count="80">
    <mergeCell ref="Q20:R20"/>
    <mergeCell ref="AY20:AZ20"/>
    <mergeCell ref="Q8:R8"/>
    <mergeCell ref="AY12:AZ12"/>
    <mergeCell ref="Q10:R10"/>
    <mergeCell ref="Q12:R12"/>
    <mergeCell ref="G11:J12"/>
    <mergeCell ref="Q14:R14"/>
    <mergeCell ref="AY14:AZ14"/>
    <mergeCell ref="AY8:AZ8"/>
    <mergeCell ref="AY10:AZ10"/>
    <mergeCell ref="G15:J17"/>
    <mergeCell ref="Q16:R16"/>
    <mergeCell ref="AY16:AZ16"/>
    <mergeCell ref="Q18:R18"/>
    <mergeCell ref="AY18:AZ18"/>
    <mergeCell ref="G21:J23"/>
    <mergeCell ref="Q22:R22"/>
    <mergeCell ref="AY22:AZ22"/>
    <mergeCell ref="Q24:R24"/>
    <mergeCell ref="AY24:AZ24"/>
    <mergeCell ref="Q26:R26"/>
    <mergeCell ref="AY26:AZ26"/>
    <mergeCell ref="G27:J29"/>
    <mergeCell ref="Q28:R28"/>
    <mergeCell ref="AY28:AZ28"/>
    <mergeCell ref="Q30:R30"/>
    <mergeCell ref="AY30:AZ30"/>
    <mergeCell ref="Q32:R32"/>
    <mergeCell ref="AY32:AZ32"/>
    <mergeCell ref="G33:J35"/>
    <mergeCell ref="Q34:R34"/>
    <mergeCell ref="AY34:AZ34"/>
    <mergeCell ref="Q36:R36"/>
    <mergeCell ref="AY36:AZ36"/>
    <mergeCell ref="Q38:R38"/>
    <mergeCell ref="AY38:AZ38"/>
    <mergeCell ref="G39:J41"/>
    <mergeCell ref="Q40:R40"/>
    <mergeCell ref="AY40:AZ40"/>
    <mergeCell ref="G45:J46"/>
    <mergeCell ref="Q48:R48"/>
    <mergeCell ref="AY48:AZ48"/>
    <mergeCell ref="Q42:R42"/>
    <mergeCell ref="AY42:AZ42"/>
    <mergeCell ref="Q44:R44"/>
    <mergeCell ref="AY44:AZ44"/>
    <mergeCell ref="AY46:AZ46"/>
    <mergeCell ref="Q46:R46"/>
    <mergeCell ref="G49:J50"/>
    <mergeCell ref="Q50:R50"/>
    <mergeCell ref="AY50:AZ50"/>
    <mergeCell ref="Q52:R52"/>
    <mergeCell ref="AY52:AZ52"/>
    <mergeCell ref="G53:J54"/>
    <mergeCell ref="Q54:R54"/>
    <mergeCell ref="AY54:AZ54"/>
    <mergeCell ref="Q56:R56"/>
    <mergeCell ref="AY56:AZ56"/>
    <mergeCell ref="G57:J58"/>
    <mergeCell ref="Q58:R58"/>
    <mergeCell ref="AY58:AZ58"/>
    <mergeCell ref="Q60:R60"/>
    <mergeCell ref="AY60:AZ60"/>
    <mergeCell ref="AY68:AZ68"/>
    <mergeCell ref="G61:J62"/>
    <mergeCell ref="Q62:R62"/>
    <mergeCell ref="AY62:AZ62"/>
    <mergeCell ref="Q64:R64"/>
    <mergeCell ref="AY64:AZ64"/>
    <mergeCell ref="D7:F72"/>
    <mergeCell ref="G69:J70"/>
    <mergeCell ref="Q70:R70"/>
    <mergeCell ref="AY70:AZ70"/>
    <mergeCell ref="Q72:R72"/>
    <mergeCell ref="AY72:AZ72"/>
    <mergeCell ref="G65:J66"/>
    <mergeCell ref="Q66:R66"/>
    <mergeCell ref="AY66:AZ66"/>
    <mergeCell ref="Q68:R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3"/>
  </sheetPr>
  <dimension ref="A1:BC65"/>
  <sheetViews>
    <sheetView zoomScaleSheetLayoutView="75" workbookViewId="0" topLeftCell="A37">
      <selection activeCell="T29" sqref="T2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1033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31</v>
      </c>
      <c r="B7" s="42">
        <v>5030</v>
      </c>
      <c r="C7" s="43" t="s">
        <v>77</v>
      </c>
      <c r="D7" s="227" t="s">
        <v>800</v>
      </c>
      <c r="E7" s="196"/>
      <c r="F7" s="196"/>
      <c r="G7" s="196"/>
      <c r="H7" s="196"/>
      <c r="I7" s="197"/>
      <c r="J7" s="27" t="s">
        <v>801</v>
      </c>
      <c r="K7" s="27"/>
      <c r="L7" s="172"/>
      <c r="M7" s="27"/>
      <c r="N7" s="27"/>
      <c r="O7" s="27"/>
      <c r="P7" s="27"/>
      <c r="Q7" s="27"/>
      <c r="R7" s="27"/>
      <c r="S7" s="27"/>
      <c r="T7" s="27"/>
      <c r="U7" s="47"/>
      <c r="V7" s="76" t="s">
        <v>802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193">
        <v>344</v>
      </c>
      <c r="AV7" s="193"/>
      <c r="AW7" s="78" t="s">
        <v>41</v>
      </c>
      <c r="AX7" s="78"/>
      <c r="AY7" s="38"/>
      <c r="AZ7" s="38"/>
      <c r="BA7" s="51">
        <f aca="true" t="shared" si="0" ref="BA7:BA52">ROUND(AU7,0)</f>
        <v>344</v>
      </c>
      <c r="BB7" s="52" t="s">
        <v>718</v>
      </c>
    </row>
    <row r="8" spans="1:54" s="32" customFormat="1" ht="16.5" customHeight="1">
      <c r="A8" s="41">
        <v>31</v>
      </c>
      <c r="B8" s="42">
        <v>5031</v>
      </c>
      <c r="C8" s="43" t="s">
        <v>78</v>
      </c>
      <c r="D8" s="198"/>
      <c r="E8" s="199"/>
      <c r="F8" s="199"/>
      <c r="G8" s="199"/>
      <c r="H8" s="199"/>
      <c r="I8" s="189"/>
      <c r="J8" s="38"/>
      <c r="K8" s="38"/>
      <c r="L8" s="183"/>
      <c r="M8" s="38"/>
      <c r="N8" s="38"/>
      <c r="O8" s="38"/>
      <c r="P8" s="38"/>
      <c r="Q8" s="38"/>
      <c r="R8" s="183"/>
      <c r="S8" s="183"/>
      <c r="T8" s="183"/>
      <c r="U8" s="184"/>
      <c r="V8" s="38" t="s">
        <v>803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193">
        <v>57</v>
      </c>
      <c r="AV8" s="193"/>
      <c r="AW8" s="78" t="s">
        <v>41</v>
      </c>
      <c r="AX8" s="78"/>
      <c r="AY8" s="38"/>
      <c r="AZ8" s="35"/>
      <c r="BA8" s="51">
        <f t="shared" si="0"/>
        <v>57</v>
      </c>
      <c r="BB8" s="52"/>
    </row>
    <row r="9" spans="1:54" s="32" customFormat="1" ht="16.5" customHeight="1">
      <c r="A9" s="41">
        <v>31</v>
      </c>
      <c r="B9" s="42">
        <v>5032</v>
      </c>
      <c r="C9" s="43" t="s">
        <v>79</v>
      </c>
      <c r="D9" s="198"/>
      <c r="E9" s="199"/>
      <c r="F9" s="199"/>
      <c r="G9" s="199"/>
      <c r="H9" s="199"/>
      <c r="I9" s="189"/>
      <c r="J9" s="58" t="s">
        <v>80</v>
      </c>
      <c r="K9" s="172"/>
      <c r="L9" s="27"/>
      <c r="M9" s="182"/>
      <c r="N9" s="182"/>
      <c r="O9" s="182"/>
      <c r="P9" s="182"/>
      <c r="Q9" s="182"/>
      <c r="R9" s="59"/>
      <c r="S9" s="59"/>
      <c r="T9" s="58"/>
      <c r="U9" s="64"/>
      <c r="V9" s="76" t="s">
        <v>804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193">
        <v>172</v>
      </c>
      <c r="AV9" s="193"/>
      <c r="AW9" s="78" t="s">
        <v>41</v>
      </c>
      <c r="AX9" s="78"/>
      <c r="AY9" s="38"/>
      <c r="AZ9" s="38"/>
      <c r="BA9" s="51">
        <f t="shared" si="0"/>
        <v>172</v>
      </c>
      <c r="BB9" s="52"/>
    </row>
    <row r="10" spans="1:54" s="32" customFormat="1" ht="16.5" customHeight="1">
      <c r="A10" s="41">
        <v>31</v>
      </c>
      <c r="B10" s="42">
        <v>5033</v>
      </c>
      <c r="C10" s="43" t="s">
        <v>81</v>
      </c>
      <c r="D10" s="198"/>
      <c r="E10" s="199"/>
      <c r="F10" s="199"/>
      <c r="G10" s="199"/>
      <c r="H10" s="199"/>
      <c r="I10" s="189"/>
      <c r="J10" s="38"/>
      <c r="K10" s="183"/>
      <c r="L10" s="38"/>
      <c r="M10" s="183"/>
      <c r="N10" s="183"/>
      <c r="O10" s="183"/>
      <c r="P10" s="183"/>
      <c r="Q10" s="183"/>
      <c r="R10" s="66"/>
      <c r="S10" s="66"/>
      <c r="T10" s="38"/>
      <c r="U10" s="35"/>
      <c r="V10" s="38" t="s">
        <v>803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193">
        <v>57</v>
      </c>
      <c r="AV10" s="193"/>
      <c r="AW10" s="78" t="s">
        <v>41</v>
      </c>
      <c r="AX10" s="78"/>
      <c r="AY10" s="38"/>
      <c r="AZ10" s="38"/>
      <c r="BA10" s="51">
        <f t="shared" si="0"/>
        <v>57</v>
      </c>
      <c r="BB10" s="52"/>
    </row>
    <row r="11" spans="1:54" s="32" customFormat="1" ht="16.5" customHeight="1">
      <c r="A11" s="41">
        <v>31</v>
      </c>
      <c r="B11" s="42">
        <v>5034</v>
      </c>
      <c r="C11" s="43" t="s">
        <v>82</v>
      </c>
      <c r="D11" s="198"/>
      <c r="E11" s="199"/>
      <c r="F11" s="199"/>
      <c r="G11" s="199"/>
      <c r="H11" s="199"/>
      <c r="I11" s="189"/>
      <c r="J11" s="58" t="s">
        <v>83</v>
      </c>
      <c r="K11" s="172"/>
      <c r="L11" s="27"/>
      <c r="M11" s="182"/>
      <c r="N11" s="182"/>
      <c r="O11" s="182"/>
      <c r="P11" s="182"/>
      <c r="Q11" s="182"/>
      <c r="R11" s="59"/>
      <c r="S11" s="59"/>
      <c r="T11" s="58"/>
      <c r="U11" s="64"/>
      <c r="V11" s="76" t="s">
        <v>804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193">
        <v>114</v>
      </c>
      <c r="AV11" s="193"/>
      <c r="AW11" s="78" t="s">
        <v>41</v>
      </c>
      <c r="AX11" s="78"/>
      <c r="AY11" s="38"/>
      <c r="AZ11" s="38"/>
      <c r="BA11" s="51">
        <f t="shared" si="0"/>
        <v>114</v>
      </c>
      <c r="BB11" s="52"/>
    </row>
    <row r="12" spans="1:54" s="32" customFormat="1" ht="16.5" customHeight="1">
      <c r="A12" s="41">
        <v>31</v>
      </c>
      <c r="B12" s="42">
        <v>5035</v>
      </c>
      <c r="C12" s="43" t="s">
        <v>84</v>
      </c>
      <c r="D12" s="198"/>
      <c r="E12" s="199"/>
      <c r="F12" s="199"/>
      <c r="G12" s="199"/>
      <c r="H12" s="199"/>
      <c r="I12" s="189"/>
      <c r="J12" s="38"/>
      <c r="K12" s="183"/>
      <c r="L12" s="38"/>
      <c r="M12" s="183"/>
      <c r="N12" s="183"/>
      <c r="O12" s="183"/>
      <c r="P12" s="183"/>
      <c r="Q12" s="183"/>
      <c r="R12" s="66"/>
      <c r="S12" s="66"/>
      <c r="T12" s="38"/>
      <c r="U12" s="35"/>
      <c r="V12" s="38" t="s">
        <v>803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193">
        <v>57</v>
      </c>
      <c r="AV12" s="193"/>
      <c r="AW12" s="78" t="s">
        <v>41</v>
      </c>
      <c r="AX12" s="78"/>
      <c r="AY12" s="38"/>
      <c r="AZ12" s="38"/>
      <c r="BA12" s="51">
        <f t="shared" si="0"/>
        <v>57</v>
      </c>
      <c r="BB12" s="52"/>
    </row>
    <row r="13" spans="1:54" s="32" customFormat="1" ht="16.5" customHeight="1">
      <c r="A13" s="41">
        <v>31</v>
      </c>
      <c r="B13" s="42">
        <v>5036</v>
      </c>
      <c r="C13" s="43" t="s">
        <v>85</v>
      </c>
      <c r="D13" s="198"/>
      <c r="E13" s="199"/>
      <c r="F13" s="199"/>
      <c r="G13" s="199"/>
      <c r="H13" s="199"/>
      <c r="I13" s="189"/>
      <c r="J13" s="58" t="s">
        <v>86</v>
      </c>
      <c r="K13" s="172"/>
      <c r="L13" s="27"/>
      <c r="M13" s="182"/>
      <c r="N13" s="182"/>
      <c r="O13" s="182"/>
      <c r="P13" s="182"/>
      <c r="Q13" s="182"/>
      <c r="R13" s="59"/>
      <c r="S13" s="59"/>
      <c r="T13" s="58"/>
      <c r="U13" s="64"/>
      <c r="V13" s="76" t="s">
        <v>804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193">
        <v>86</v>
      </c>
      <c r="AV13" s="193"/>
      <c r="AW13" s="78" t="s">
        <v>41</v>
      </c>
      <c r="AX13" s="78"/>
      <c r="AY13" s="38"/>
      <c r="AZ13" s="38"/>
      <c r="BA13" s="51">
        <f t="shared" si="0"/>
        <v>86</v>
      </c>
      <c r="BB13" s="52"/>
    </row>
    <row r="14" spans="1:54" s="32" customFormat="1" ht="16.5" customHeight="1">
      <c r="A14" s="41">
        <v>31</v>
      </c>
      <c r="B14" s="42">
        <v>5037</v>
      </c>
      <c r="C14" s="43" t="s">
        <v>87</v>
      </c>
      <c r="D14" s="198"/>
      <c r="E14" s="199"/>
      <c r="F14" s="199"/>
      <c r="G14" s="199"/>
      <c r="H14" s="199"/>
      <c r="I14" s="189"/>
      <c r="J14" s="38"/>
      <c r="K14" s="183"/>
      <c r="L14" s="38"/>
      <c r="M14" s="183"/>
      <c r="N14" s="183"/>
      <c r="O14" s="183"/>
      <c r="P14" s="183"/>
      <c r="Q14" s="183"/>
      <c r="R14" s="66"/>
      <c r="S14" s="66"/>
      <c r="T14" s="38"/>
      <c r="U14" s="35"/>
      <c r="V14" s="38" t="s">
        <v>803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193">
        <v>57</v>
      </c>
      <c r="AV14" s="193"/>
      <c r="AW14" s="78" t="s">
        <v>41</v>
      </c>
      <c r="AX14" s="78"/>
      <c r="AY14" s="38"/>
      <c r="AZ14" s="38"/>
      <c r="BA14" s="51">
        <f t="shared" si="0"/>
        <v>57</v>
      </c>
      <c r="BB14" s="52"/>
    </row>
    <row r="15" spans="1:54" s="32" customFormat="1" ht="16.5" customHeight="1">
      <c r="A15" s="41">
        <v>31</v>
      </c>
      <c r="B15" s="42">
        <v>5038</v>
      </c>
      <c r="C15" s="43" t="s">
        <v>88</v>
      </c>
      <c r="D15" s="198"/>
      <c r="E15" s="199"/>
      <c r="F15" s="199"/>
      <c r="G15" s="199"/>
      <c r="H15" s="199"/>
      <c r="I15" s="189"/>
      <c r="J15" s="58" t="s">
        <v>89</v>
      </c>
      <c r="K15" s="172"/>
      <c r="L15" s="27"/>
      <c r="M15" s="182"/>
      <c r="N15" s="182"/>
      <c r="O15" s="182"/>
      <c r="P15" s="182"/>
      <c r="Q15" s="182"/>
      <c r="R15" s="59"/>
      <c r="S15" s="59"/>
      <c r="T15" s="58"/>
      <c r="U15" s="64"/>
      <c r="V15" s="76" t="s">
        <v>804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193">
        <v>68</v>
      </c>
      <c r="AV15" s="193"/>
      <c r="AW15" s="78" t="s">
        <v>41</v>
      </c>
      <c r="AX15" s="78"/>
      <c r="AY15" s="38"/>
      <c r="AZ15" s="38"/>
      <c r="BA15" s="51">
        <f t="shared" si="0"/>
        <v>68</v>
      </c>
      <c r="BB15" s="52"/>
    </row>
    <row r="16" spans="1:54" s="32" customFormat="1" ht="16.5" customHeight="1">
      <c r="A16" s="41">
        <v>31</v>
      </c>
      <c r="B16" s="42">
        <v>5039</v>
      </c>
      <c r="C16" s="43" t="s">
        <v>90</v>
      </c>
      <c r="D16" s="198"/>
      <c r="E16" s="199"/>
      <c r="F16" s="199"/>
      <c r="G16" s="199"/>
      <c r="H16" s="199"/>
      <c r="I16" s="189"/>
      <c r="J16" s="38"/>
      <c r="K16" s="183"/>
      <c r="L16" s="38"/>
      <c r="M16" s="183"/>
      <c r="N16" s="183"/>
      <c r="O16" s="183"/>
      <c r="P16" s="183"/>
      <c r="Q16" s="183"/>
      <c r="R16" s="66"/>
      <c r="S16" s="66"/>
      <c r="T16" s="38"/>
      <c r="U16" s="35"/>
      <c r="V16" s="38" t="s">
        <v>803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93">
        <v>57</v>
      </c>
      <c r="AV16" s="193"/>
      <c r="AW16" s="78" t="s">
        <v>41</v>
      </c>
      <c r="AX16" s="78"/>
      <c r="AY16" s="38"/>
      <c r="AZ16" s="38"/>
      <c r="BA16" s="51">
        <f t="shared" si="0"/>
        <v>57</v>
      </c>
      <c r="BB16" s="52"/>
    </row>
    <row r="17" spans="1:54" s="32" customFormat="1" ht="16.5" customHeight="1">
      <c r="A17" s="41">
        <v>31</v>
      </c>
      <c r="B17" s="42">
        <v>5040</v>
      </c>
      <c r="C17" s="43" t="s">
        <v>91</v>
      </c>
      <c r="D17" s="198"/>
      <c r="E17" s="199"/>
      <c r="F17" s="199"/>
      <c r="G17" s="199"/>
      <c r="H17" s="199"/>
      <c r="I17" s="189"/>
      <c r="J17" s="58" t="s">
        <v>92</v>
      </c>
      <c r="K17" s="172"/>
      <c r="L17" s="27"/>
      <c r="M17" s="182"/>
      <c r="N17" s="182"/>
      <c r="O17" s="182"/>
      <c r="P17" s="182"/>
      <c r="Q17" s="182"/>
      <c r="R17" s="59"/>
      <c r="S17" s="59"/>
      <c r="T17" s="58"/>
      <c r="U17" s="64"/>
      <c r="V17" s="76" t="s">
        <v>804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3">
        <v>57</v>
      </c>
      <c r="AV17" s="193"/>
      <c r="AW17" s="78" t="s">
        <v>41</v>
      </c>
      <c r="AX17" s="78"/>
      <c r="AY17" s="38"/>
      <c r="AZ17" s="38"/>
      <c r="BA17" s="51">
        <f t="shared" si="0"/>
        <v>57</v>
      </c>
      <c r="BB17" s="52"/>
    </row>
    <row r="18" spans="1:54" s="32" customFormat="1" ht="16.5" customHeight="1">
      <c r="A18" s="41">
        <v>31</v>
      </c>
      <c r="B18" s="42">
        <v>5041</v>
      </c>
      <c r="C18" s="43" t="s">
        <v>93</v>
      </c>
      <c r="D18" s="198"/>
      <c r="E18" s="199"/>
      <c r="F18" s="199"/>
      <c r="G18" s="199"/>
      <c r="H18" s="199"/>
      <c r="I18" s="189"/>
      <c r="J18" s="38"/>
      <c r="K18" s="183"/>
      <c r="L18" s="38"/>
      <c r="M18" s="183"/>
      <c r="N18" s="183"/>
      <c r="O18" s="183"/>
      <c r="P18" s="183"/>
      <c r="Q18" s="183"/>
      <c r="R18" s="66"/>
      <c r="S18" s="66"/>
      <c r="T18" s="38"/>
      <c r="U18" s="35"/>
      <c r="V18" s="38" t="s">
        <v>803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3">
        <v>57</v>
      </c>
      <c r="AV18" s="193"/>
      <c r="AW18" s="78" t="s">
        <v>41</v>
      </c>
      <c r="AX18" s="78"/>
      <c r="AY18" s="38"/>
      <c r="AZ18" s="38"/>
      <c r="BA18" s="51">
        <f t="shared" si="0"/>
        <v>57</v>
      </c>
      <c r="BB18" s="52"/>
    </row>
    <row r="19" spans="1:54" s="32" customFormat="1" ht="16.5" customHeight="1">
      <c r="A19" s="41">
        <v>31</v>
      </c>
      <c r="B19" s="42">
        <v>5042</v>
      </c>
      <c r="C19" s="43" t="s">
        <v>94</v>
      </c>
      <c r="D19" s="198"/>
      <c r="E19" s="199"/>
      <c r="F19" s="199"/>
      <c r="G19" s="199"/>
      <c r="H19" s="199"/>
      <c r="I19" s="189"/>
      <c r="J19" s="48" t="s">
        <v>805</v>
      </c>
      <c r="K19" s="172"/>
      <c r="L19" s="27"/>
      <c r="M19" s="182"/>
      <c r="N19" s="182"/>
      <c r="O19" s="182"/>
      <c r="P19" s="182"/>
      <c r="Q19" s="182"/>
      <c r="R19" s="59"/>
      <c r="S19" s="59"/>
      <c r="T19" s="58"/>
      <c r="U19" s="64"/>
      <c r="V19" s="76" t="s">
        <v>806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3">
        <v>45</v>
      </c>
      <c r="AV19" s="193"/>
      <c r="AW19" s="78" t="s">
        <v>41</v>
      </c>
      <c r="AX19" s="78"/>
      <c r="AY19" s="38"/>
      <c r="AZ19" s="38"/>
      <c r="BA19" s="51">
        <f t="shared" si="0"/>
        <v>45</v>
      </c>
      <c r="BB19" s="52"/>
    </row>
    <row r="20" spans="1:54" s="32" customFormat="1" ht="16.5" customHeight="1">
      <c r="A20" s="41">
        <v>31</v>
      </c>
      <c r="B20" s="42">
        <v>5043</v>
      </c>
      <c r="C20" s="43" t="s">
        <v>95</v>
      </c>
      <c r="D20" s="198"/>
      <c r="E20" s="199"/>
      <c r="F20" s="199"/>
      <c r="G20" s="199"/>
      <c r="H20" s="199"/>
      <c r="I20" s="189"/>
      <c r="J20" s="38"/>
      <c r="K20" s="183"/>
      <c r="L20" s="38"/>
      <c r="M20" s="183"/>
      <c r="N20" s="183"/>
      <c r="O20" s="183"/>
      <c r="P20" s="183"/>
      <c r="Q20" s="183"/>
      <c r="R20" s="66"/>
      <c r="S20" s="66"/>
      <c r="T20" s="38"/>
      <c r="U20" s="35"/>
      <c r="V20" s="38" t="s">
        <v>803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3">
        <v>45</v>
      </c>
      <c r="AV20" s="193"/>
      <c r="AW20" s="78" t="s">
        <v>41</v>
      </c>
      <c r="AX20" s="78"/>
      <c r="AY20" s="38"/>
      <c r="AZ20" s="38"/>
      <c r="BA20" s="51">
        <f t="shared" si="0"/>
        <v>45</v>
      </c>
      <c r="BB20" s="52"/>
    </row>
    <row r="21" spans="1:54" s="32" customFormat="1" ht="16.5" customHeight="1">
      <c r="A21" s="41">
        <v>31</v>
      </c>
      <c r="B21" s="42">
        <v>5050</v>
      </c>
      <c r="C21" s="43" t="s">
        <v>808</v>
      </c>
      <c r="D21" s="227" t="s">
        <v>809</v>
      </c>
      <c r="E21" s="196"/>
      <c r="F21" s="196"/>
      <c r="G21" s="196"/>
      <c r="H21" s="196"/>
      <c r="I21" s="197"/>
      <c r="J21" s="27" t="s">
        <v>801</v>
      </c>
      <c r="K21" s="27"/>
      <c r="L21" s="172"/>
      <c r="M21" s="27"/>
      <c r="N21" s="27"/>
      <c r="O21" s="27"/>
      <c r="P21" s="27"/>
      <c r="Q21" s="27"/>
      <c r="R21" s="27"/>
      <c r="S21" s="27"/>
      <c r="T21" s="27"/>
      <c r="U21" s="47"/>
      <c r="V21" s="76" t="s">
        <v>802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193">
        <v>296</v>
      </c>
      <c r="AV21" s="193"/>
      <c r="AW21" s="78" t="s">
        <v>41</v>
      </c>
      <c r="AX21" s="78"/>
      <c r="AY21" s="38"/>
      <c r="AZ21" s="38"/>
      <c r="BA21" s="51">
        <f t="shared" si="0"/>
        <v>296</v>
      </c>
      <c r="BB21" s="52"/>
    </row>
    <row r="22" spans="1:54" s="32" customFormat="1" ht="16.5" customHeight="1">
      <c r="A22" s="41">
        <v>31</v>
      </c>
      <c r="B22" s="42">
        <v>5051</v>
      </c>
      <c r="C22" s="43" t="s">
        <v>810</v>
      </c>
      <c r="D22" s="198"/>
      <c r="E22" s="199"/>
      <c r="F22" s="199"/>
      <c r="G22" s="199"/>
      <c r="H22" s="199"/>
      <c r="I22" s="189"/>
      <c r="J22" s="38"/>
      <c r="K22" s="38"/>
      <c r="L22" s="183"/>
      <c r="M22" s="38"/>
      <c r="N22" s="38"/>
      <c r="O22" s="38"/>
      <c r="P22" s="38"/>
      <c r="Q22" s="38"/>
      <c r="R22" s="183"/>
      <c r="S22" s="183"/>
      <c r="T22" s="183"/>
      <c r="U22" s="184"/>
      <c r="V22" s="38" t="s">
        <v>803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193">
        <v>49</v>
      </c>
      <c r="AV22" s="193"/>
      <c r="AW22" s="78" t="s">
        <v>41</v>
      </c>
      <c r="AX22" s="78"/>
      <c r="AY22" s="38"/>
      <c r="AZ22" s="35"/>
      <c r="BA22" s="51">
        <f t="shared" si="0"/>
        <v>49</v>
      </c>
      <c r="BB22" s="52"/>
    </row>
    <row r="23" spans="1:54" s="32" customFormat="1" ht="16.5" customHeight="1">
      <c r="A23" s="41">
        <v>31</v>
      </c>
      <c r="B23" s="42">
        <v>5052</v>
      </c>
      <c r="C23" s="43" t="s">
        <v>811</v>
      </c>
      <c r="D23" s="198"/>
      <c r="E23" s="199"/>
      <c r="F23" s="199"/>
      <c r="G23" s="199"/>
      <c r="H23" s="199"/>
      <c r="I23" s="189"/>
      <c r="J23" s="58" t="s">
        <v>226</v>
      </c>
      <c r="K23" s="172"/>
      <c r="L23" s="27"/>
      <c r="M23" s="182"/>
      <c r="N23" s="182"/>
      <c r="O23" s="182"/>
      <c r="P23" s="182"/>
      <c r="Q23" s="182"/>
      <c r="R23" s="59"/>
      <c r="S23" s="59"/>
      <c r="T23" s="58"/>
      <c r="U23" s="64"/>
      <c r="V23" s="76" t="s">
        <v>804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193">
        <v>148</v>
      </c>
      <c r="AV23" s="193"/>
      <c r="AW23" s="78" t="s">
        <v>41</v>
      </c>
      <c r="AX23" s="78"/>
      <c r="AY23" s="38"/>
      <c r="AZ23" s="38"/>
      <c r="BA23" s="51">
        <f t="shared" si="0"/>
        <v>148</v>
      </c>
      <c r="BB23" s="52"/>
    </row>
    <row r="24" spans="1:54" s="32" customFormat="1" ht="16.5" customHeight="1">
      <c r="A24" s="41">
        <v>31</v>
      </c>
      <c r="B24" s="42">
        <v>5053</v>
      </c>
      <c r="C24" s="43" t="s">
        <v>812</v>
      </c>
      <c r="D24" s="198"/>
      <c r="E24" s="199"/>
      <c r="F24" s="199"/>
      <c r="G24" s="199"/>
      <c r="H24" s="199"/>
      <c r="I24" s="189"/>
      <c r="J24" s="38"/>
      <c r="K24" s="183"/>
      <c r="L24" s="38"/>
      <c r="M24" s="183"/>
      <c r="N24" s="183"/>
      <c r="O24" s="183"/>
      <c r="P24" s="183"/>
      <c r="Q24" s="183"/>
      <c r="R24" s="66"/>
      <c r="S24" s="66"/>
      <c r="T24" s="38"/>
      <c r="U24" s="35"/>
      <c r="V24" s="38" t="s">
        <v>803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3">
        <v>49</v>
      </c>
      <c r="AV24" s="193"/>
      <c r="AW24" s="78" t="s">
        <v>41</v>
      </c>
      <c r="AX24" s="78"/>
      <c r="AY24" s="38"/>
      <c r="AZ24" s="38"/>
      <c r="BA24" s="51">
        <f t="shared" si="0"/>
        <v>49</v>
      </c>
      <c r="BB24" s="52"/>
    </row>
    <row r="25" spans="1:54" s="32" customFormat="1" ht="16.5" customHeight="1">
      <c r="A25" s="41">
        <v>31</v>
      </c>
      <c r="B25" s="42">
        <v>5054</v>
      </c>
      <c r="C25" s="43" t="s">
        <v>0</v>
      </c>
      <c r="D25" s="198"/>
      <c r="E25" s="199"/>
      <c r="F25" s="199"/>
      <c r="G25" s="199"/>
      <c r="H25" s="199"/>
      <c r="I25" s="189"/>
      <c r="J25" s="58" t="s">
        <v>227</v>
      </c>
      <c r="K25" s="172"/>
      <c r="L25" s="27"/>
      <c r="M25" s="182"/>
      <c r="N25" s="182"/>
      <c r="O25" s="182"/>
      <c r="P25" s="182"/>
      <c r="Q25" s="182"/>
      <c r="R25" s="59"/>
      <c r="S25" s="59"/>
      <c r="T25" s="58"/>
      <c r="U25" s="64"/>
      <c r="V25" s="76" t="s">
        <v>804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193">
        <v>98</v>
      </c>
      <c r="AV25" s="193"/>
      <c r="AW25" s="78" t="s">
        <v>41</v>
      </c>
      <c r="AX25" s="78"/>
      <c r="AY25" s="38"/>
      <c r="AZ25" s="38"/>
      <c r="BA25" s="51">
        <f t="shared" si="0"/>
        <v>98</v>
      </c>
      <c r="BB25" s="52"/>
    </row>
    <row r="26" spans="1:54" s="32" customFormat="1" ht="16.5" customHeight="1">
      <c r="A26" s="41">
        <v>31</v>
      </c>
      <c r="B26" s="42">
        <v>5055</v>
      </c>
      <c r="C26" s="43" t="s">
        <v>1</v>
      </c>
      <c r="D26" s="198"/>
      <c r="E26" s="199"/>
      <c r="F26" s="199"/>
      <c r="G26" s="199"/>
      <c r="H26" s="199"/>
      <c r="I26" s="189"/>
      <c r="J26" s="38"/>
      <c r="K26" s="183"/>
      <c r="L26" s="38"/>
      <c r="M26" s="183"/>
      <c r="N26" s="183"/>
      <c r="O26" s="183"/>
      <c r="P26" s="183"/>
      <c r="Q26" s="183"/>
      <c r="R26" s="66"/>
      <c r="S26" s="66"/>
      <c r="T26" s="38"/>
      <c r="U26" s="35"/>
      <c r="V26" s="38" t="s">
        <v>803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93">
        <v>49</v>
      </c>
      <c r="AV26" s="193"/>
      <c r="AW26" s="78" t="s">
        <v>41</v>
      </c>
      <c r="AX26" s="78"/>
      <c r="AY26" s="38"/>
      <c r="AZ26" s="38"/>
      <c r="BA26" s="51">
        <f t="shared" si="0"/>
        <v>49</v>
      </c>
      <c r="BB26" s="52"/>
    </row>
    <row r="27" spans="1:54" s="32" customFormat="1" ht="16.5" customHeight="1">
      <c r="A27" s="41">
        <v>31</v>
      </c>
      <c r="B27" s="42">
        <v>5056</v>
      </c>
      <c r="C27" s="43" t="s">
        <v>2</v>
      </c>
      <c r="D27" s="198"/>
      <c r="E27" s="199"/>
      <c r="F27" s="199"/>
      <c r="G27" s="199"/>
      <c r="H27" s="199"/>
      <c r="I27" s="189"/>
      <c r="J27" s="58" t="s">
        <v>228</v>
      </c>
      <c r="K27" s="172"/>
      <c r="L27" s="27"/>
      <c r="M27" s="182"/>
      <c r="N27" s="182"/>
      <c r="O27" s="182"/>
      <c r="P27" s="182"/>
      <c r="Q27" s="182"/>
      <c r="R27" s="59"/>
      <c r="S27" s="59"/>
      <c r="T27" s="58"/>
      <c r="U27" s="64"/>
      <c r="V27" s="76" t="s">
        <v>804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3">
        <v>73</v>
      </c>
      <c r="AV27" s="193"/>
      <c r="AW27" s="78" t="s">
        <v>41</v>
      </c>
      <c r="AX27" s="78"/>
      <c r="AY27" s="38"/>
      <c r="AZ27" s="38"/>
      <c r="BA27" s="51">
        <f t="shared" si="0"/>
        <v>73</v>
      </c>
      <c r="BB27" s="52"/>
    </row>
    <row r="28" spans="1:54" s="32" customFormat="1" ht="16.5" customHeight="1">
      <c r="A28" s="41">
        <v>31</v>
      </c>
      <c r="B28" s="42">
        <v>5057</v>
      </c>
      <c r="C28" s="43" t="s">
        <v>3</v>
      </c>
      <c r="D28" s="198"/>
      <c r="E28" s="199"/>
      <c r="F28" s="199"/>
      <c r="G28" s="199"/>
      <c r="H28" s="199"/>
      <c r="I28" s="189"/>
      <c r="J28" s="38"/>
      <c r="K28" s="183"/>
      <c r="L28" s="38"/>
      <c r="M28" s="183"/>
      <c r="N28" s="183"/>
      <c r="O28" s="183"/>
      <c r="P28" s="183"/>
      <c r="Q28" s="183"/>
      <c r="R28" s="66"/>
      <c r="S28" s="66"/>
      <c r="T28" s="38"/>
      <c r="U28" s="35"/>
      <c r="V28" s="38" t="s">
        <v>803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3">
        <v>49</v>
      </c>
      <c r="AV28" s="193"/>
      <c r="AW28" s="78" t="s">
        <v>41</v>
      </c>
      <c r="AX28" s="78"/>
      <c r="AY28" s="38"/>
      <c r="AZ28" s="38"/>
      <c r="BA28" s="51">
        <f t="shared" si="0"/>
        <v>49</v>
      </c>
      <c r="BB28" s="52"/>
    </row>
    <row r="29" spans="1:54" s="32" customFormat="1" ht="16.5" customHeight="1">
      <c r="A29" s="41">
        <v>31</v>
      </c>
      <c r="B29" s="42">
        <v>5058</v>
      </c>
      <c r="C29" s="43" t="s">
        <v>4</v>
      </c>
      <c r="D29" s="198"/>
      <c r="E29" s="199"/>
      <c r="F29" s="199"/>
      <c r="G29" s="199"/>
      <c r="H29" s="199"/>
      <c r="I29" s="189"/>
      <c r="J29" s="58" t="s">
        <v>229</v>
      </c>
      <c r="K29" s="172"/>
      <c r="L29" s="27"/>
      <c r="M29" s="182"/>
      <c r="N29" s="182"/>
      <c r="O29" s="182"/>
      <c r="P29" s="182"/>
      <c r="Q29" s="182"/>
      <c r="R29" s="59"/>
      <c r="S29" s="59"/>
      <c r="T29" s="58"/>
      <c r="U29" s="64"/>
      <c r="V29" s="76" t="s">
        <v>804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193">
        <v>59</v>
      </c>
      <c r="AV29" s="193"/>
      <c r="AW29" s="78" t="s">
        <v>41</v>
      </c>
      <c r="AX29" s="78"/>
      <c r="AY29" s="38"/>
      <c r="AZ29" s="38"/>
      <c r="BA29" s="51">
        <f t="shared" si="0"/>
        <v>59</v>
      </c>
      <c r="BB29" s="52"/>
    </row>
    <row r="30" spans="1:54" s="32" customFormat="1" ht="16.5" customHeight="1">
      <c r="A30" s="41">
        <v>31</v>
      </c>
      <c r="B30" s="42">
        <v>5059</v>
      </c>
      <c r="C30" s="43" t="s">
        <v>5</v>
      </c>
      <c r="D30" s="198"/>
      <c r="E30" s="199"/>
      <c r="F30" s="199"/>
      <c r="G30" s="199"/>
      <c r="H30" s="199"/>
      <c r="I30" s="189"/>
      <c r="J30" s="38"/>
      <c r="K30" s="183"/>
      <c r="L30" s="38"/>
      <c r="M30" s="183"/>
      <c r="N30" s="183"/>
      <c r="O30" s="183"/>
      <c r="P30" s="183"/>
      <c r="Q30" s="183"/>
      <c r="R30" s="66"/>
      <c r="S30" s="66"/>
      <c r="T30" s="38"/>
      <c r="U30" s="35"/>
      <c r="V30" s="38" t="s">
        <v>803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3">
        <v>49</v>
      </c>
      <c r="AV30" s="193"/>
      <c r="AW30" s="78" t="s">
        <v>41</v>
      </c>
      <c r="AX30" s="78"/>
      <c r="AY30" s="38"/>
      <c r="AZ30" s="38"/>
      <c r="BA30" s="51">
        <f t="shared" si="0"/>
        <v>49</v>
      </c>
      <c r="BB30" s="52"/>
    </row>
    <row r="31" spans="1:54" s="32" customFormat="1" ht="16.5" customHeight="1">
      <c r="A31" s="41">
        <v>31</v>
      </c>
      <c r="B31" s="42">
        <v>5060</v>
      </c>
      <c r="C31" s="43" t="s">
        <v>6</v>
      </c>
      <c r="D31" s="198"/>
      <c r="E31" s="199"/>
      <c r="F31" s="199"/>
      <c r="G31" s="199"/>
      <c r="H31" s="199"/>
      <c r="I31" s="189"/>
      <c r="J31" s="58" t="s">
        <v>230</v>
      </c>
      <c r="K31" s="172"/>
      <c r="L31" s="27"/>
      <c r="M31" s="182"/>
      <c r="N31" s="182"/>
      <c r="O31" s="182"/>
      <c r="P31" s="182"/>
      <c r="Q31" s="182"/>
      <c r="R31" s="59"/>
      <c r="S31" s="59"/>
      <c r="T31" s="58"/>
      <c r="U31" s="64"/>
      <c r="V31" s="76" t="s">
        <v>804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193">
        <v>49</v>
      </c>
      <c r="AV31" s="193"/>
      <c r="AW31" s="78" t="s">
        <v>41</v>
      </c>
      <c r="AX31" s="78"/>
      <c r="AY31" s="38"/>
      <c r="AZ31" s="38"/>
      <c r="BA31" s="51">
        <f t="shared" si="0"/>
        <v>49</v>
      </c>
      <c r="BB31" s="52"/>
    </row>
    <row r="32" spans="1:54" s="32" customFormat="1" ht="16.5" customHeight="1">
      <c r="A32" s="41">
        <v>31</v>
      </c>
      <c r="B32" s="42">
        <v>5061</v>
      </c>
      <c r="C32" s="43" t="s">
        <v>7</v>
      </c>
      <c r="D32" s="198"/>
      <c r="E32" s="199"/>
      <c r="F32" s="199"/>
      <c r="G32" s="199"/>
      <c r="H32" s="199"/>
      <c r="I32" s="189"/>
      <c r="J32" s="38"/>
      <c r="K32" s="183"/>
      <c r="L32" s="38"/>
      <c r="M32" s="183"/>
      <c r="N32" s="183"/>
      <c r="O32" s="183"/>
      <c r="P32" s="183"/>
      <c r="Q32" s="183"/>
      <c r="R32" s="66"/>
      <c r="S32" s="66"/>
      <c r="T32" s="38"/>
      <c r="U32" s="35"/>
      <c r="V32" s="38" t="s">
        <v>803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93">
        <v>49</v>
      </c>
      <c r="AV32" s="193"/>
      <c r="AW32" s="78" t="s">
        <v>41</v>
      </c>
      <c r="AX32" s="78"/>
      <c r="AY32" s="38"/>
      <c r="AZ32" s="38"/>
      <c r="BA32" s="51">
        <f t="shared" si="0"/>
        <v>49</v>
      </c>
      <c r="BB32" s="52"/>
    </row>
    <row r="33" spans="1:54" s="32" customFormat="1" ht="16.5" customHeight="1">
      <c r="A33" s="41">
        <v>31</v>
      </c>
      <c r="B33" s="42">
        <v>5062</v>
      </c>
      <c r="C33" s="43" t="s">
        <v>8</v>
      </c>
      <c r="D33" s="198"/>
      <c r="E33" s="199"/>
      <c r="F33" s="199"/>
      <c r="G33" s="199"/>
      <c r="H33" s="199"/>
      <c r="I33" s="189"/>
      <c r="J33" s="76" t="s">
        <v>9</v>
      </c>
      <c r="K33" s="173"/>
      <c r="L33" s="76"/>
      <c r="M33" s="173"/>
      <c r="N33" s="173"/>
      <c r="O33" s="173"/>
      <c r="P33" s="173"/>
      <c r="Q33" s="173"/>
      <c r="R33" s="82"/>
      <c r="S33" s="82"/>
      <c r="T33" s="76"/>
      <c r="U33" s="76"/>
      <c r="V33" s="76"/>
      <c r="W33" s="82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3">
        <v>39</v>
      </c>
      <c r="AV33" s="193"/>
      <c r="AW33" s="78" t="s">
        <v>41</v>
      </c>
      <c r="AX33" s="78"/>
      <c r="AY33" s="38"/>
      <c r="AZ33" s="38"/>
      <c r="BA33" s="51">
        <f t="shared" si="0"/>
        <v>39</v>
      </c>
      <c r="BB33" s="52"/>
    </row>
    <row r="34" spans="1:54" s="32" customFormat="1" ht="16.5" customHeight="1">
      <c r="A34" s="41">
        <v>31</v>
      </c>
      <c r="B34" s="42">
        <v>5063</v>
      </c>
      <c r="C34" s="43" t="s">
        <v>10</v>
      </c>
      <c r="D34" s="198"/>
      <c r="E34" s="199"/>
      <c r="F34" s="199"/>
      <c r="G34" s="199"/>
      <c r="H34" s="199"/>
      <c r="I34" s="189"/>
      <c r="J34" s="38" t="s">
        <v>11</v>
      </c>
      <c r="K34" s="183"/>
      <c r="L34" s="38"/>
      <c r="M34" s="183"/>
      <c r="N34" s="183"/>
      <c r="O34" s="183"/>
      <c r="P34" s="183"/>
      <c r="Q34" s="183"/>
      <c r="R34" s="66"/>
      <c r="S34" s="66"/>
      <c r="T34" s="38"/>
      <c r="U34" s="76"/>
      <c r="V34" s="7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3">
        <v>29</v>
      </c>
      <c r="AV34" s="193"/>
      <c r="AW34" s="78" t="s">
        <v>41</v>
      </c>
      <c r="AX34" s="78"/>
      <c r="AY34" s="38"/>
      <c r="AZ34" s="38"/>
      <c r="BA34" s="51">
        <f t="shared" si="0"/>
        <v>29</v>
      </c>
      <c r="BB34" s="52"/>
    </row>
    <row r="35" spans="1:54" s="32" customFormat="1" ht="16.5" customHeight="1">
      <c r="A35" s="41">
        <v>31</v>
      </c>
      <c r="B35" s="42">
        <v>5064</v>
      </c>
      <c r="C35" s="43" t="s">
        <v>855</v>
      </c>
      <c r="D35" s="198"/>
      <c r="E35" s="199"/>
      <c r="F35" s="199"/>
      <c r="G35" s="199"/>
      <c r="H35" s="199"/>
      <c r="I35" s="189"/>
      <c r="J35" s="38" t="s">
        <v>856</v>
      </c>
      <c r="K35" s="183"/>
      <c r="L35" s="38"/>
      <c r="M35" s="183"/>
      <c r="N35" s="183"/>
      <c r="O35" s="183"/>
      <c r="P35" s="183"/>
      <c r="Q35" s="183"/>
      <c r="R35" s="66"/>
      <c r="S35" s="66"/>
      <c r="T35" s="38"/>
      <c r="U35" s="76"/>
      <c r="V35" s="7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193">
        <v>26</v>
      </c>
      <c r="AV35" s="193"/>
      <c r="AW35" s="78" t="s">
        <v>41</v>
      </c>
      <c r="AX35" s="78"/>
      <c r="AY35" s="38"/>
      <c r="AZ35" s="38"/>
      <c r="BA35" s="51">
        <f t="shared" si="0"/>
        <v>26</v>
      </c>
      <c r="BB35" s="52"/>
    </row>
    <row r="36" spans="1:54" s="32" customFormat="1" ht="16.5" customHeight="1">
      <c r="A36" s="41">
        <v>31</v>
      </c>
      <c r="B36" s="42">
        <v>5065</v>
      </c>
      <c r="C36" s="43" t="s">
        <v>857</v>
      </c>
      <c r="D36" s="198"/>
      <c r="E36" s="199"/>
      <c r="F36" s="199"/>
      <c r="G36" s="199"/>
      <c r="H36" s="199"/>
      <c r="I36" s="189"/>
      <c r="J36" s="38" t="s">
        <v>858</v>
      </c>
      <c r="K36" s="183"/>
      <c r="L36" s="38"/>
      <c r="M36" s="183"/>
      <c r="N36" s="183"/>
      <c r="O36" s="183"/>
      <c r="P36" s="183"/>
      <c r="Q36" s="183"/>
      <c r="R36" s="66"/>
      <c r="S36" s="66"/>
      <c r="T36" s="38"/>
      <c r="U36" s="76"/>
      <c r="V36" s="7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3">
        <v>23</v>
      </c>
      <c r="AV36" s="193"/>
      <c r="AW36" s="78" t="s">
        <v>41</v>
      </c>
      <c r="AX36" s="78"/>
      <c r="AY36" s="38"/>
      <c r="AZ36" s="38"/>
      <c r="BA36" s="51">
        <f t="shared" si="0"/>
        <v>23</v>
      </c>
      <c r="BB36" s="52"/>
    </row>
    <row r="37" spans="1:54" s="32" customFormat="1" ht="16.5" customHeight="1">
      <c r="A37" s="41">
        <v>31</v>
      </c>
      <c r="B37" s="42">
        <v>5066</v>
      </c>
      <c r="C37" s="43" t="s">
        <v>859</v>
      </c>
      <c r="D37" s="198"/>
      <c r="E37" s="199"/>
      <c r="F37" s="199"/>
      <c r="G37" s="199"/>
      <c r="H37" s="199"/>
      <c r="I37" s="189"/>
      <c r="J37" s="38" t="s">
        <v>860</v>
      </c>
      <c r="K37" s="183"/>
      <c r="L37" s="38"/>
      <c r="M37" s="183"/>
      <c r="N37" s="183"/>
      <c r="O37" s="183"/>
      <c r="P37" s="183"/>
      <c r="Q37" s="183"/>
      <c r="R37" s="66"/>
      <c r="S37" s="66"/>
      <c r="T37" s="38"/>
      <c r="U37" s="76"/>
      <c r="V37" s="7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193">
        <v>20</v>
      </c>
      <c r="AV37" s="193"/>
      <c r="AW37" s="78" t="s">
        <v>41</v>
      </c>
      <c r="AX37" s="78"/>
      <c r="AY37" s="38"/>
      <c r="AZ37" s="38"/>
      <c r="BA37" s="51">
        <f t="shared" si="0"/>
        <v>20</v>
      </c>
      <c r="BB37" s="52"/>
    </row>
    <row r="38" spans="1:54" s="32" customFormat="1" ht="16.5" customHeight="1">
      <c r="A38" s="41">
        <v>31</v>
      </c>
      <c r="B38" s="42">
        <v>5067</v>
      </c>
      <c r="C38" s="43" t="s">
        <v>861</v>
      </c>
      <c r="D38" s="198"/>
      <c r="E38" s="199"/>
      <c r="F38" s="199"/>
      <c r="G38" s="199"/>
      <c r="H38" s="199"/>
      <c r="I38" s="189"/>
      <c r="J38" s="38" t="s">
        <v>862</v>
      </c>
      <c r="K38" s="183"/>
      <c r="L38" s="38"/>
      <c r="M38" s="183"/>
      <c r="N38" s="183"/>
      <c r="O38" s="183"/>
      <c r="P38" s="183"/>
      <c r="Q38" s="183"/>
      <c r="R38" s="66"/>
      <c r="S38" s="66"/>
      <c r="T38" s="38"/>
      <c r="U38" s="76"/>
      <c r="V38" s="7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3">
        <v>17</v>
      </c>
      <c r="AV38" s="193"/>
      <c r="AW38" s="78" t="s">
        <v>41</v>
      </c>
      <c r="AX38" s="78"/>
      <c r="AY38" s="38"/>
      <c r="AZ38" s="38"/>
      <c r="BA38" s="51">
        <f t="shared" si="0"/>
        <v>17</v>
      </c>
      <c r="BB38" s="52"/>
    </row>
    <row r="39" spans="1:54" s="32" customFormat="1" ht="16.5" customHeight="1">
      <c r="A39" s="41">
        <v>31</v>
      </c>
      <c r="B39" s="42">
        <v>5068</v>
      </c>
      <c r="C39" s="43" t="s">
        <v>863</v>
      </c>
      <c r="D39" s="198"/>
      <c r="E39" s="199"/>
      <c r="F39" s="199"/>
      <c r="G39" s="199"/>
      <c r="H39" s="199"/>
      <c r="I39" s="189"/>
      <c r="J39" s="38" t="s">
        <v>864</v>
      </c>
      <c r="K39" s="183"/>
      <c r="L39" s="38"/>
      <c r="M39" s="183"/>
      <c r="N39" s="183"/>
      <c r="O39" s="183"/>
      <c r="P39" s="183"/>
      <c r="Q39" s="183"/>
      <c r="R39" s="66"/>
      <c r="S39" s="66"/>
      <c r="T39" s="38"/>
      <c r="U39" s="76"/>
      <c r="V39" s="7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193">
        <v>14</v>
      </c>
      <c r="AV39" s="193"/>
      <c r="AW39" s="78" t="s">
        <v>41</v>
      </c>
      <c r="AX39" s="78"/>
      <c r="AY39" s="38"/>
      <c r="AZ39" s="38"/>
      <c r="BA39" s="51">
        <f t="shared" si="0"/>
        <v>14</v>
      </c>
      <c r="BB39" s="52"/>
    </row>
    <row r="40" spans="1:54" s="32" customFormat="1" ht="16.5" customHeight="1">
      <c r="A40" s="41">
        <v>31</v>
      </c>
      <c r="B40" s="42">
        <v>5069</v>
      </c>
      <c r="C40" s="43" t="s">
        <v>865</v>
      </c>
      <c r="D40" s="198"/>
      <c r="E40" s="199"/>
      <c r="F40" s="199"/>
      <c r="G40" s="199"/>
      <c r="H40" s="199"/>
      <c r="I40" s="189"/>
      <c r="J40" s="38" t="s">
        <v>96</v>
      </c>
      <c r="K40" s="183"/>
      <c r="L40" s="38"/>
      <c r="M40" s="183"/>
      <c r="N40" s="183"/>
      <c r="O40" s="183"/>
      <c r="P40" s="183"/>
      <c r="Q40" s="183"/>
      <c r="R40" s="66"/>
      <c r="S40" s="66"/>
      <c r="T40" s="38"/>
      <c r="U40" s="76"/>
      <c r="V40" s="7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3">
        <v>13</v>
      </c>
      <c r="AV40" s="193"/>
      <c r="AW40" s="78" t="s">
        <v>41</v>
      </c>
      <c r="AX40" s="78"/>
      <c r="AY40" s="38"/>
      <c r="AZ40" s="38"/>
      <c r="BA40" s="51">
        <f t="shared" si="0"/>
        <v>13</v>
      </c>
      <c r="BB40" s="52"/>
    </row>
    <row r="41" spans="1:54" s="32" customFormat="1" ht="16.5" customHeight="1">
      <c r="A41" s="41">
        <v>31</v>
      </c>
      <c r="B41" s="42">
        <v>5070</v>
      </c>
      <c r="C41" s="43" t="s">
        <v>866</v>
      </c>
      <c r="D41" s="198"/>
      <c r="E41" s="199"/>
      <c r="F41" s="199"/>
      <c r="G41" s="199"/>
      <c r="H41" s="199"/>
      <c r="I41" s="189"/>
      <c r="J41" s="38" t="s">
        <v>867</v>
      </c>
      <c r="K41" s="183"/>
      <c r="L41" s="38"/>
      <c r="M41" s="183"/>
      <c r="N41" s="183"/>
      <c r="O41" s="183"/>
      <c r="P41" s="183"/>
      <c r="Q41" s="183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93">
        <v>12</v>
      </c>
      <c r="AV41" s="193"/>
      <c r="AW41" s="78" t="s">
        <v>41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31</v>
      </c>
      <c r="B42" s="42">
        <v>5071</v>
      </c>
      <c r="C42" s="43" t="s">
        <v>868</v>
      </c>
      <c r="D42" s="198"/>
      <c r="E42" s="199"/>
      <c r="F42" s="199"/>
      <c r="G42" s="199"/>
      <c r="H42" s="199"/>
      <c r="I42" s="189"/>
      <c r="J42" s="38" t="s">
        <v>869</v>
      </c>
      <c r="K42" s="183"/>
      <c r="L42" s="38"/>
      <c r="M42" s="183"/>
      <c r="N42" s="183"/>
      <c r="O42" s="183"/>
      <c r="P42" s="183"/>
      <c r="Q42" s="183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3">
        <v>11</v>
      </c>
      <c r="AV42" s="193"/>
      <c r="AW42" s="78" t="s">
        <v>41</v>
      </c>
      <c r="AX42" s="78"/>
      <c r="AY42" s="38"/>
      <c r="AZ42" s="38"/>
      <c r="BA42" s="51">
        <f t="shared" si="0"/>
        <v>11</v>
      </c>
      <c r="BB42" s="52"/>
    </row>
    <row r="43" spans="1:54" s="32" customFormat="1" ht="16.5" customHeight="1">
      <c r="A43" s="41">
        <v>31</v>
      </c>
      <c r="B43" s="42">
        <v>5072</v>
      </c>
      <c r="C43" s="43" t="s">
        <v>870</v>
      </c>
      <c r="D43" s="198"/>
      <c r="E43" s="199"/>
      <c r="F43" s="199"/>
      <c r="G43" s="199"/>
      <c r="H43" s="199"/>
      <c r="I43" s="189"/>
      <c r="J43" s="38" t="s">
        <v>871</v>
      </c>
      <c r="K43" s="183"/>
      <c r="L43" s="38"/>
      <c r="M43" s="183"/>
      <c r="N43" s="183"/>
      <c r="O43" s="183"/>
      <c r="P43" s="183"/>
      <c r="Q43" s="183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93">
        <v>10</v>
      </c>
      <c r="AV43" s="193"/>
      <c r="AW43" s="78" t="s">
        <v>41</v>
      </c>
      <c r="AX43" s="78"/>
      <c r="AY43" s="38"/>
      <c r="AZ43" s="38"/>
      <c r="BA43" s="51">
        <f t="shared" si="0"/>
        <v>10</v>
      </c>
      <c r="BB43" s="52"/>
    </row>
    <row r="44" spans="1:54" s="32" customFormat="1" ht="16.5" customHeight="1">
      <c r="A44" s="41">
        <v>31</v>
      </c>
      <c r="B44" s="42">
        <v>5073</v>
      </c>
      <c r="C44" s="43" t="s">
        <v>872</v>
      </c>
      <c r="D44" s="198"/>
      <c r="E44" s="199"/>
      <c r="F44" s="199"/>
      <c r="G44" s="199"/>
      <c r="H44" s="199"/>
      <c r="I44" s="189"/>
      <c r="J44" s="38" t="s">
        <v>873</v>
      </c>
      <c r="K44" s="183"/>
      <c r="L44" s="38"/>
      <c r="M44" s="183"/>
      <c r="N44" s="183"/>
      <c r="O44" s="183"/>
      <c r="P44" s="183"/>
      <c r="Q44" s="183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3">
        <v>9</v>
      </c>
      <c r="AV44" s="193"/>
      <c r="AW44" s="78" t="s">
        <v>41</v>
      </c>
      <c r="AX44" s="78"/>
      <c r="AY44" s="38"/>
      <c r="AZ44" s="38"/>
      <c r="BA44" s="51">
        <f t="shared" si="0"/>
        <v>9</v>
      </c>
      <c r="BB44" s="52"/>
    </row>
    <row r="45" spans="1:54" s="32" customFormat="1" ht="16.5" customHeight="1">
      <c r="A45" s="41">
        <v>31</v>
      </c>
      <c r="B45" s="42">
        <v>5074</v>
      </c>
      <c r="C45" s="43" t="s">
        <v>874</v>
      </c>
      <c r="D45" s="198"/>
      <c r="E45" s="199"/>
      <c r="F45" s="199"/>
      <c r="G45" s="199"/>
      <c r="H45" s="199"/>
      <c r="I45" s="189"/>
      <c r="J45" s="38" t="s">
        <v>875</v>
      </c>
      <c r="K45" s="183"/>
      <c r="L45" s="38"/>
      <c r="M45" s="183"/>
      <c r="N45" s="183"/>
      <c r="O45" s="183"/>
      <c r="P45" s="183"/>
      <c r="Q45" s="183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3">
        <v>9</v>
      </c>
      <c r="AV45" s="193"/>
      <c r="AW45" s="78" t="s">
        <v>41</v>
      </c>
      <c r="AX45" s="78"/>
      <c r="AY45" s="38"/>
      <c r="AZ45" s="38"/>
      <c r="BA45" s="51">
        <f t="shared" si="0"/>
        <v>9</v>
      </c>
      <c r="BB45" s="52"/>
    </row>
    <row r="46" spans="1:54" s="32" customFormat="1" ht="16.5" customHeight="1">
      <c r="A46" s="41">
        <v>31</v>
      </c>
      <c r="B46" s="42">
        <v>5075</v>
      </c>
      <c r="C46" s="43" t="s">
        <v>876</v>
      </c>
      <c r="D46" s="198"/>
      <c r="E46" s="199"/>
      <c r="F46" s="199"/>
      <c r="G46" s="199"/>
      <c r="H46" s="199"/>
      <c r="I46" s="189"/>
      <c r="J46" s="38" t="s">
        <v>47</v>
      </c>
      <c r="K46" s="183"/>
      <c r="L46" s="38"/>
      <c r="M46" s="183"/>
      <c r="N46" s="183"/>
      <c r="O46" s="183"/>
      <c r="P46" s="183"/>
      <c r="Q46" s="183"/>
      <c r="R46" s="66"/>
      <c r="S46" s="66"/>
      <c r="T46" s="38"/>
      <c r="U46" s="76"/>
      <c r="V46" s="7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3">
        <v>9</v>
      </c>
      <c r="AV46" s="193"/>
      <c r="AW46" s="78" t="s">
        <v>41</v>
      </c>
      <c r="AX46" s="78"/>
      <c r="AY46" s="38"/>
      <c r="AZ46" s="38"/>
      <c r="BA46" s="51">
        <f t="shared" si="0"/>
        <v>9</v>
      </c>
      <c r="BB46" s="52"/>
    </row>
    <row r="47" spans="1:54" s="32" customFormat="1" ht="16.5" customHeight="1">
      <c r="A47" s="41">
        <v>31</v>
      </c>
      <c r="B47" s="42">
        <v>5076</v>
      </c>
      <c r="C47" s="43" t="s">
        <v>48</v>
      </c>
      <c r="D47" s="198"/>
      <c r="E47" s="199"/>
      <c r="F47" s="199"/>
      <c r="G47" s="199"/>
      <c r="H47" s="199"/>
      <c r="I47" s="189"/>
      <c r="J47" s="38" t="s">
        <v>49</v>
      </c>
      <c r="K47" s="183"/>
      <c r="L47" s="38"/>
      <c r="M47" s="183"/>
      <c r="N47" s="183"/>
      <c r="O47" s="183"/>
      <c r="P47" s="183"/>
      <c r="Q47" s="183"/>
      <c r="R47" s="66"/>
      <c r="S47" s="66"/>
      <c r="T47" s="38"/>
      <c r="U47" s="76"/>
      <c r="V47" s="7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193">
        <v>8</v>
      </c>
      <c r="AV47" s="193"/>
      <c r="AW47" s="78" t="s">
        <v>41</v>
      </c>
      <c r="AX47" s="78"/>
      <c r="AY47" s="38"/>
      <c r="AZ47" s="38"/>
      <c r="BA47" s="51">
        <f t="shared" si="0"/>
        <v>8</v>
      </c>
      <c r="BB47" s="52"/>
    </row>
    <row r="48" spans="1:54" s="32" customFormat="1" ht="16.5" customHeight="1">
      <c r="A48" s="41">
        <v>31</v>
      </c>
      <c r="B48" s="42">
        <v>5077</v>
      </c>
      <c r="C48" s="43" t="s">
        <v>50</v>
      </c>
      <c r="D48" s="198"/>
      <c r="E48" s="199"/>
      <c r="F48" s="199"/>
      <c r="G48" s="199"/>
      <c r="H48" s="199"/>
      <c r="I48" s="189"/>
      <c r="J48" s="38" t="s">
        <v>51</v>
      </c>
      <c r="K48" s="183"/>
      <c r="L48" s="38"/>
      <c r="M48" s="183"/>
      <c r="N48" s="183"/>
      <c r="O48" s="183"/>
      <c r="P48" s="183"/>
      <c r="Q48" s="183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3">
        <v>8</v>
      </c>
      <c r="AV48" s="193"/>
      <c r="AW48" s="78" t="s">
        <v>41</v>
      </c>
      <c r="AX48" s="78"/>
      <c r="AY48" s="38"/>
      <c r="AZ48" s="38"/>
      <c r="BA48" s="51">
        <f t="shared" si="0"/>
        <v>8</v>
      </c>
      <c r="BB48" s="52"/>
    </row>
    <row r="49" spans="1:54" s="32" customFormat="1" ht="16.5" customHeight="1">
      <c r="A49" s="41">
        <v>31</v>
      </c>
      <c r="B49" s="42">
        <v>5078</v>
      </c>
      <c r="C49" s="43" t="s">
        <v>52</v>
      </c>
      <c r="D49" s="190"/>
      <c r="E49" s="191"/>
      <c r="F49" s="191"/>
      <c r="G49" s="191"/>
      <c r="H49" s="191"/>
      <c r="I49" s="192"/>
      <c r="J49" s="38" t="s">
        <v>53</v>
      </c>
      <c r="K49" s="183"/>
      <c r="L49" s="38"/>
      <c r="M49" s="183"/>
      <c r="N49" s="183"/>
      <c r="O49" s="183"/>
      <c r="P49" s="183"/>
      <c r="Q49" s="183"/>
      <c r="R49" s="66"/>
      <c r="S49" s="66"/>
      <c r="T49" s="38"/>
      <c r="U49" s="76"/>
      <c r="V49" s="7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193">
        <v>8</v>
      </c>
      <c r="AV49" s="193"/>
      <c r="AW49" s="78" t="s">
        <v>41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31</v>
      </c>
      <c r="B50" s="42">
        <v>5320</v>
      </c>
      <c r="C50" s="43" t="s">
        <v>54</v>
      </c>
      <c r="D50" s="227" t="s">
        <v>55</v>
      </c>
      <c r="E50" s="196"/>
      <c r="F50" s="196"/>
      <c r="G50" s="196"/>
      <c r="H50" s="196"/>
      <c r="I50" s="197"/>
      <c r="J50" s="74" t="s">
        <v>56</v>
      </c>
      <c r="K50" s="75"/>
      <c r="L50" s="76"/>
      <c r="M50" s="75"/>
      <c r="N50" s="75"/>
      <c r="O50" s="75"/>
      <c r="P50" s="75"/>
      <c r="Q50" s="75"/>
      <c r="R50" s="82"/>
      <c r="S50" s="82"/>
      <c r="T50" s="76"/>
      <c r="U50" s="76"/>
      <c r="V50" s="7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3">
        <v>158</v>
      </c>
      <c r="AV50" s="193"/>
      <c r="AW50" s="78" t="s">
        <v>41</v>
      </c>
      <c r="AX50" s="78"/>
      <c r="AY50" s="38"/>
      <c r="AZ50" s="38"/>
      <c r="BA50" s="51">
        <f t="shared" si="0"/>
        <v>158</v>
      </c>
      <c r="BB50" s="52"/>
    </row>
    <row r="51" spans="1:54" s="32" customFormat="1" ht="16.5" customHeight="1">
      <c r="A51" s="41">
        <v>31</v>
      </c>
      <c r="B51" s="42">
        <v>5321</v>
      </c>
      <c r="C51" s="43" t="s">
        <v>57</v>
      </c>
      <c r="D51" s="198"/>
      <c r="E51" s="199"/>
      <c r="F51" s="199"/>
      <c r="G51" s="199"/>
      <c r="H51" s="199"/>
      <c r="I51" s="189"/>
      <c r="J51" s="65" t="s">
        <v>58</v>
      </c>
      <c r="K51" s="37"/>
      <c r="L51" s="38"/>
      <c r="M51" s="37"/>
      <c r="N51" s="37"/>
      <c r="O51" s="37"/>
      <c r="P51" s="37"/>
      <c r="Q51" s="37"/>
      <c r="R51" s="66"/>
      <c r="S51" s="66"/>
      <c r="T51" s="38"/>
      <c r="U51" s="38"/>
      <c r="V51" s="7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193">
        <v>189</v>
      </c>
      <c r="AV51" s="193"/>
      <c r="AW51" s="78" t="s">
        <v>41</v>
      </c>
      <c r="AX51" s="78"/>
      <c r="AY51" s="38"/>
      <c r="AZ51" s="38"/>
      <c r="BA51" s="51">
        <f t="shared" si="0"/>
        <v>189</v>
      </c>
      <c r="BB51" s="52"/>
    </row>
    <row r="52" spans="1:54" s="32" customFormat="1" ht="16.5" customHeight="1">
      <c r="A52" s="41">
        <v>31</v>
      </c>
      <c r="B52" s="42">
        <v>5110</v>
      </c>
      <c r="C52" s="43" t="s">
        <v>59</v>
      </c>
      <c r="D52" s="137" t="s">
        <v>879</v>
      </c>
      <c r="E52" s="85"/>
      <c r="F52" s="85"/>
      <c r="G52" s="85"/>
      <c r="H52" s="85"/>
      <c r="I52" s="85"/>
      <c r="J52" s="38"/>
      <c r="K52" s="37"/>
      <c r="L52" s="38"/>
      <c r="M52" s="37"/>
      <c r="N52" s="37"/>
      <c r="O52" s="37"/>
      <c r="P52" s="37"/>
      <c r="Q52" s="37"/>
      <c r="R52" s="66"/>
      <c r="S52" s="66"/>
      <c r="T52" s="38"/>
      <c r="U52" s="38"/>
      <c r="V52" s="7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3">
        <v>111</v>
      </c>
      <c r="AV52" s="193"/>
      <c r="AW52" s="78" t="s">
        <v>41</v>
      </c>
      <c r="AX52" s="78"/>
      <c r="AY52" s="38"/>
      <c r="AZ52" s="38"/>
      <c r="BA52" s="51">
        <f t="shared" si="0"/>
        <v>111</v>
      </c>
      <c r="BB52" s="52"/>
    </row>
    <row r="53" spans="1:54" s="32" customFormat="1" ht="16.5" customHeight="1">
      <c r="A53" s="41">
        <v>31</v>
      </c>
      <c r="B53" s="42">
        <v>5300</v>
      </c>
      <c r="C53" s="43" t="s">
        <v>807</v>
      </c>
      <c r="D53" s="137" t="s">
        <v>1232</v>
      </c>
      <c r="E53" s="85"/>
      <c r="F53" s="85"/>
      <c r="G53" s="85"/>
      <c r="H53" s="85"/>
      <c r="I53" s="85"/>
      <c r="J53" s="38"/>
      <c r="K53" s="37"/>
      <c r="L53" s="38"/>
      <c r="M53" s="37"/>
      <c r="N53" s="37"/>
      <c r="O53" s="37"/>
      <c r="P53" s="37"/>
      <c r="Q53" s="37"/>
      <c r="R53" s="66"/>
      <c r="S53" s="66"/>
      <c r="T53" s="38"/>
      <c r="U53" s="38"/>
      <c r="V53" s="7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193">
        <v>78</v>
      </c>
      <c r="AV53" s="193"/>
      <c r="AW53" s="78" t="s">
        <v>41</v>
      </c>
      <c r="AX53" s="78"/>
      <c r="AY53" s="38"/>
      <c r="AZ53" s="38"/>
      <c r="BA53" s="51">
        <f>ROUND(AU53,0)</f>
        <v>78</v>
      </c>
      <c r="BB53" s="52"/>
    </row>
    <row r="54" spans="1:54" s="32" customFormat="1" ht="16.5" customHeight="1">
      <c r="A54" s="41">
        <v>31</v>
      </c>
      <c r="B54" s="42">
        <v>5380</v>
      </c>
      <c r="C54" s="43" t="s">
        <v>60</v>
      </c>
      <c r="D54" s="227" t="s">
        <v>614</v>
      </c>
      <c r="E54" s="196"/>
      <c r="F54" s="196"/>
      <c r="G54" s="196"/>
      <c r="H54" s="196"/>
      <c r="I54" s="197"/>
      <c r="J54" s="227" t="s">
        <v>615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7"/>
      <c r="V54" s="27" t="s">
        <v>883</v>
      </c>
      <c r="W54" s="27"/>
      <c r="X54" s="27"/>
      <c r="Y54" s="27"/>
      <c r="Z54" s="27"/>
      <c r="AC54" s="26"/>
      <c r="AD54" s="26"/>
      <c r="AE54" s="26"/>
      <c r="AF54" s="107"/>
      <c r="AG54" s="82"/>
      <c r="AH54" s="75"/>
      <c r="AI54" s="75"/>
      <c r="AJ54" s="75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75"/>
      <c r="AW54" s="75"/>
      <c r="AX54" s="78"/>
      <c r="AY54" s="38"/>
      <c r="AZ54" s="35"/>
      <c r="BA54" s="79">
        <f>ROUND(AC55,0)</f>
        <v>320</v>
      </c>
      <c r="BB54" s="52"/>
    </row>
    <row r="55" spans="1:54" s="32" customFormat="1" ht="16.5" customHeight="1">
      <c r="A55" s="41">
        <v>31</v>
      </c>
      <c r="B55" s="42">
        <v>5381</v>
      </c>
      <c r="C55" s="43" t="s">
        <v>61</v>
      </c>
      <c r="D55" s="198"/>
      <c r="E55" s="199"/>
      <c r="F55" s="199"/>
      <c r="G55" s="199"/>
      <c r="H55" s="199"/>
      <c r="I55" s="189"/>
      <c r="J55" s="198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89"/>
      <c r="V55" s="38"/>
      <c r="W55" s="38"/>
      <c r="X55" s="38"/>
      <c r="Y55" s="38"/>
      <c r="Z55" s="38"/>
      <c r="AA55" s="66"/>
      <c r="AB55" s="66"/>
      <c r="AC55" s="193">
        <v>320</v>
      </c>
      <c r="AD55" s="193"/>
      <c r="AE55" s="78" t="s">
        <v>1608</v>
      </c>
      <c r="AF55" s="108"/>
      <c r="AG55" s="60" t="s">
        <v>720</v>
      </c>
      <c r="AH55" s="75"/>
      <c r="AI55" s="75"/>
      <c r="AJ55" s="75"/>
      <c r="AK55" s="82"/>
      <c r="AL55" s="82"/>
      <c r="AM55" s="82"/>
      <c r="AN55" s="82"/>
      <c r="AO55" s="82"/>
      <c r="AP55" s="82"/>
      <c r="AQ55" s="82"/>
      <c r="AR55" s="82"/>
      <c r="AS55" s="75"/>
      <c r="AT55" s="75"/>
      <c r="AU55" s="75"/>
      <c r="AV55" s="75"/>
      <c r="AW55" s="75"/>
      <c r="AX55" s="68" t="s">
        <v>985</v>
      </c>
      <c r="AY55" s="194">
        <v>0.965</v>
      </c>
      <c r="AZ55" s="195"/>
      <c r="BA55" s="79">
        <f>ROUND(AC55*AY55,0)</f>
        <v>309</v>
      </c>
      <c r="BB55" s="52"/>
    </row>
    <row r="56" spans="1:54" s="32" customFormat="1" ht="16.5" customHeight="1">
      <c r="A56" s="41">
        <v>31</v>
      </c>
      <c r="B56" s="42">
        <v>5382</v>
      </c>
      <c r="C56" s="43" t="s">
        <v>62</v>
      </c>
      <c r="D56" s="198"/>
      <c r="E56" s="199"/>
      <c r="F56" s="199"/>
      <c r="G56" s="199"/>
      <c r="H56" s="199"/>
      <c r="I56" s="189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89"/>
      <c r="V56" s="27" t="s">
        <v>887</v>
      </c>
      <c r="W56" s="27"/>
      <c r="X56" s="27"/>
      <c r="Y56" s="27"/>
      <c r="Z56" s="27"/>
      <c r="AC56" s="31"/>
      <c r="AD56" s="31"/>
      <c r="AE56" s="31"/>
      <c r="AF56" s="107"/>
      <c r="AG56" s="82"/>
      <c r="AH56" s="75"/>
      <c r="AI56" s="75"/>
      <c r="AJ56" s="75"/>
      <c r="AK56" s="82"/>
      <c r="AL56" s="82"/>
      <c r="AM56" s="82"/>
      <c r="AN56" s="82"/>
      <c r="AO56" s="82"/>
      <c r="AP56" s="82"/>
      <c r="AQ56" s="82"/>
      <c r="AR56" s="82"/>
      <c r="AS56" s="75"/>
      <c r="AT56" s="75"/>
      <c r="AU56" s="75"/>
      <c r="AV56" s="75"/>
      <c r="AW56" s="75"/>
      <c r="AX56" s="78"/>
      <c r="AY56" s="38"/>
      <c r="AZ56" s="35"/>
      <c r="BA56" s="79">
        <f>ROUND(AC57,0)</f>
        <v>288</v>
      </c>
      <c r="BB56" s="52"/>
    </row>
    <row r="57" spans="1:54" s="32" customFormat="1" ht="16.5" customHeight="1">
      <c r="A57" s="41">
        <v>31</v>
      </c>
      <c r="B57" s="42">
        <v>5383</v>
      </c>
      <c r="C57" s="43" t="s">
        <v>63</v>
      </c>
      <c r="D57" s="198"/>
      <c r="E57" s="199"/>
      <c r="F57" s="199"/>
      <c r="G57" s="199"/>
      <c r="H57" s="199"/>
      <c r="I57" s="189"/>
      <c r="J57" s="198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89"/>
      <c r="V57" s="38"/>
      <c r="W57" s="38"/>
      <c r="X57" s="38"/>
      <c r="Y57" s="38"/>
      <c r="Z57" s="38"/>
      <c r="AA57" s="66"/>
      <c r="AB57" s="66"/>
      <c r="AC57" s="193">
        <v>288</v>
      </c>
      <c r="AD57" s="193"/>
      <c r="AE57" s="78" t="s">
        <v>1608</v>
      </c>
      <c r="AF57" s="108"/>
      <c r="AG57" s="60" t="s">
        <v>720</v>
      </c>
      <c r="AH57" s="75"/>
      <c r="AI57" s="75"/>
      <c r="AJ57" s="75"/>
      <c r="AK57" s="82"/>
      <c r="AL57" s="82"/>
      <c r="AM57" s="82"/>
      <c r="AN57" s="82"/>
      <c r="AO57" s="82"/>
      <c r="AP57" s="82"/>
      <c r="AQ57" s="82"/>
      <c r="AR57" s="82"/>
      <c r="AS57" s="75"/>
      <c r="AT57" s="75"/>
      <c r="AU57" s="75"/>
      <c r="AV57" s="75"/>
      <c r="AW57" s="75"/>
      <c r="AX57" s="68" t="s">
        <v>985</v>
      </c>
      <c r="AY57" s="194">
        <v>0.965</v>
      </c>
      <c r="AZ57" s="195"/>
      <c r="BA57" s="79">
        <f>ROUND(AC57*AY57,0)</f>
        <v>278</v>
      </c>
      <c r="BB57" s="52"/>
    </row>
    <row r="58" spans="1:54" s="32" customFormat="1" ht="16.5" customHeight="1">
      <c r="A58" s="41">
        <v>31</v>
      </c>
      <c r="B58" s="42">
        <v>5384</v>
      </c>
      <c r="C58" s="43" t="s">
        <v>64</v>
      </c>
      <c r="D58" s="198"/>
      <c r="E58" s="199"/>
      <c r="F58" s="199"/>
      <c r="G58" s="199"/>
      <c r="H58" s="199"/>
      <c r="I58" s="189"/>
      <c r="J58" s="198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89"/>
      <c r="V58" s="27" t="s">
        <v>890</v>
      </c>
      <c r="W58" s="27"/>
      <c r="X58" s="27"/>
      <c r="Y58" s="27"/>
      <c r="Z58" s="27"/>
      <c r="AC58" s="31"/>
      <c r="AD58" s="31"/>
      <c r="AE58" s="31"/>
      <c r="AF58" s="107"/>
      <c r="AG58" s="82"/>
      <c r="AH58" s="75"/>
      <c r="AI58" s="75"/>
      <c r="AJ58" s="75"/>
      <c r="AK58" s="82"/>
      <c r="AL58" s="82"/>
      <c r="AM58" s="82"/>
      <c r="AN58" s="82"/>
      <c r="AO58" s="82"/>
      <c r="AP58" s="82"/>
      <c r="AQ58" s="82"/>
      <c r="AR58" s="82"/>
      <c r="AS58" s="75"/>
      <c r="AT58" s="75"/>
      <c r="AU58" s="75"/>
      <c r="AV58" s="75"/>
      <c r="AW58" s="75"/>
      <c r="AX58" s="78"/>
      <c r="AY58" s="38"/>
      <c r="AZ58" s="35"/>
      <c r="BA58" s="79">
        <f>ROUND(AC59,0)</f>
        <v>252</v>
      </c>
      <c r="BB58" s="52"/>
    </row>
    <row r="59" spans="1:54" s="32" customFormat="1" ht="16.5" customHeight="1">
      <c r="A59" s="41">
        <v>31</v>
      </c>
      <c r="B59" s="42">
        <v>5385</v>
      </c>
      <c r="C59" s="43" t="s">
        <v>65</v>
      </c>
      <c r="D59" s="198"/>
      <c r="E59" s="199"/>
      <c r="F59" s="199"/>
      <c r="G59" s="199"/>
      <c r="H59" s="199"/>
      <c r="I59" s="189"/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2"/>
      <c r="V59" s="38"/>
      <c r="W59" s="38"/>
      <c r="X59" s="38"/>
      <c r="Y59" s="38"/>
      <c r="Z59" s="38"/>
      <c r="AA59" s="66"/>
      <c r="AB59" s="66"/>
      <c r="AC59" s="193">
        <v>252</v>
      </c>
      <c r="AD59" s="193"/>
      <c r="AE59" s="78" t="s">
        <v>1608</v>
      </c>
      <c r="AF59" s="108"/>
      <c r="AG59" s="60" t="s">
        <v>720</v>
      </c>
      <c r="AH59" s="75"/>
      <c r="AI59" s="75"/>
      <c r="AJ59" s="75"/>
      <c r="AK59" s="82"/>
      <c r="AL59" s="82"/>
      <c r="AM59" s="82"/>
      <c r="AN59" s="82"/>
      <c r="AO59" s="82"/>
      <c r="AP59" s="82"/>
      <c r="AQ59" s="82"/>
      <c r="AR59" s="82"/>
      <c r="AS59" s="75"/>
      <c r="AT59" s="75"/>
      <c r="AU59" s="75"/>
      <c r="AV59" s="75"/>
      <c r="AW59" s="75"/>
      <c r="AX59" s="68" t="s">
        <v>985</v>
      </c>
      <c r="AY59" s="194">
        <v>0.965</v>
      </c>
      <c r="AZ59" s="195"/>
      <c r="BA59" s="79">
        <f>ROUND(AC59*AY59,0)</f>
        <v>243</v>
      </c>
      <c r="BB59" s="52"/>
    </row>
    <row r="60" spans="1:54" s="32" customFormat="1" ht="16.5" customHeight="1">
      <c r="A60" s="41">
        <v>31</v>
      </c>
      <c r="B60" s="42">
        <v>5386</v>
      </c>
      <c r="C60" s="43" t="s">
        <v>66</v>
      </c>
      <c r="D60" s="198"/>
      <c r="E60" s="199"/>
      <c r="F60" s="199"/>
      <c r="G60" s="199"/>
      <c r="H60" s="199"/>
      <c r="I60" s="189"/>
      <c r="J60" s="227" t="s">
        <v>616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7"/>
      <c r="V60" s="27" t="s">
        <v>883</v>
      </c>
      <c r="W60" s="27"/>
      <c r="X60" s="27"/>
      <c r="Y60" s="27"/>
      <c r="Z60" s="27"/>
      <c r="AC60" s="31"/>
      <c r="AD60" s="31"/>
      <c r="AE60" s="31"/>
      <c r="AF60" s="107"/>
      <c r="AG60" s="82"/>
      <c r="AH60" s="75"/>
      <c r="AI60" s="75"/>
      <c r="AJ60" s="75"/>
      <c r="AK60" s="82"/>
      <c r="AL60" s="82"/>
      <c r="AM60" s="82"/>
      <c r="AN60" s="82"/>
      <c r="AO60" s="82"/>
      <c r="AP60" s="82"/>
      <c r="AQ60" s="82"/>
      <c r="AR60" s="82"/>
      <c r="AS60" s="75"/>
      <c r="AT60" s="75"/>
      <c r="AU60" s="75"/>
      <c r="AV60" s="75"/>
      <c r="AW60" s="75"/>
      <c r="AX60" s="78"/>
      <c r="AY60" s="38"/>
      <c r="AZ60" s="35"/>
      <c r="BA60" s="79">
        <f>ROUND(AC61,0)</f>
        <v>160</v>
      </c>
      <c r="BB60" s="52"/>
    </row>
    <row r="61" spans="1:54" s="32" customFormat="1" ht="16.5" customHeight="1">
      <c r="A61" s="41">
        <v>31</v>
      </c>
      <c r="B61" s="42">
        <v>5387</v>
      </c>
      <c r="C61" s="43" t="s">
        <v>67</v>
      </c>
      <c r="D61" s="198"/>
      <c r="E61" s="199"/>
      <c r="F61" s="199"/>
      <c r="G61" s="199"/>
      <c r="H61" s="199"/>
      <c r="I61" s="189"/>
      <c r="J61" s="198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89"/>
      <c r="V61" s="38"/>
      <c r="W61" s="38"/>
      <c r="X61" s="38"/>
      <c r="Y61" s="38"/>
      <c r="Z61" s="38"/>
      <c r="AA61" s="66"/>
      <c r="AB61" s="66"/>
      <c r="AC61" s="193">
        <v>160</v>
      </c>
      <c r="AD61" s="193"/>
      <c r="AE61" s="78" t="s">
        <v>1608</v>
      </c>
      <c r="AF61" s="108"/>
      <c r="AG61" s="60" t="s">
        <v>720</v>
      </c>
      <c r="AH61" s="75"/>
      <c r="AI61" s="75"/>
      <c r="AJ61" s="75"/>
      <c r="AK61" s="82"/>
      <c r="AL61" s="82"/>
      <c r="AM61" s="82"/>
      <c r="AN61" s="82"/>
      <c r="AO61" s="82"/>
      <c r="AP61" s="82"/>
      <c r="AQ61" s="82"/>
      <c r="AR61" s="82"/>
      <c r="AS61" s="75"/>
      <c r="AT61" s="75"/>
      <c r="AU61" s="75"/>
      <c r="AV61" s="75"/>
      <c r="AW61" s="75"/>
      <c r="AX61" s="68" t="s">
        <v>985</v>
      </c>
      <c r="AY61" s="194">
        <v>0.965</v>
      </c>
      <c r="AZ61" s="195"/>
      <c r="BA61" s="79">
        <f>ROUND(AC61*AY61,0)</f>
        <v>154</v>
      </c>
      <c r="BB61" s="52"/>
    </row>
    <row r="62" spans="1:54" s="32" customFormat="1" ht="16.5" customHeight="1">
      <c r="A62" s="41">
        <v>31</v>
      </c>
      <c r="B62" s="42">
        <v>5388</v>
      </c>
      <c r="C62" s="43" t="s">
        <v>895</v>
      </c>
      <c r="D62" s="198"/>
      <c r="E62" s="199"/>
      <c r="F62" s="199"/>
      <c r="G62" s="199"/>
      <c r="H62" s="199"/>
      <c r="I62" s="189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89"/>
      <c r="V62" s="27" t="s">
        <v>887</v>
      </c>
      <c r="W62" s="27"/>
      <c r="X62" s="27"/>
      <c r="Y62" s="27"/>
      <c r="Z62" s="27"/>
      <c r="AC62" s="31"/>
      <c r="AD62" s="31"/>
      <c r="AE62" s="31"/>
      <c r="AF62" s="107"/>
      <c r="AG62" s="82"/>
      <c r="AH62" s="75"/>
      <c r="AI62" s="75"/>
      <c r="AJ62" s="75"/>
      <c r="AK62" s="82"/>
      <c r="AL62" s="82"/>
      <c r="AM62" s="82"/>
      <c r="AN62" s="82"/>
      <c r="AO62" s="82"/>
      <c r="AP62" s="82"/>
      <c r="AQ62" s="82"/>
      <c r="AR62" s="82"/>
      <c r="AS62" s="75"/>
      <c r="AT62" s="75"/>
      <c r="AU62" s="75"/>
      <c r="AV62" s="75"/>
      <c r="AW62" s="75"/>
      <c r="AX62" s="78"/>
      <c r="AY62" s="38"/>
      <c r="AZ62" s="35"/>
      <c r="BA62" s="79">
        <f>ROUND(AC63,0)</f>
        <v>144</v>
      </c>
      <c r="BB62" s="52"/>
    </row>
    <row r="63" spans="1:54" s="32" customFormat="1" ht="16.5" customHeight="1">
      <c r="A63" s="41">
        <v>31</v>
      </c>
      <c r="B63" s="42">
        <v>5389</v>
      </c>
      <c r="C63" s="43" t="s">
        <v>896</v>
      </c>
      <c r="D63" s="198"/>
      <c r="E63" s="199"/>
      <c r="F63" s="199"/>
      <c r="G63" s="199"/>
      <c r="H63" s="199"/>
      <c r="I63" s="189"/>
      <c r="J63" s="198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89"/>
      <c r="V63" s="38"/>
      <c r="W63" s="38"/>
      <c r="X63" s="38"/>
      <c r="Y63" s="38"/>
      <c r="Z63" s="38"/>
      <c r="AA63" s="66"/>
      <c r="AB63" s="66"/>
      <c r="AC63" s="193">
        <v>144</v>
      </c>
      <c r="AD63" s="193"/>
      <c r="AE63" s="78" t="s">
        <v>1608</v>
      </c>
      <c r="AF63" s="108"/>
      <c r="AG63" s="60" t="s">
        <v>720</v>
      </c>
      <c r="AH63" s="75"/>
      <c r="AI63" s="75"/>
      <c r="AJ63" s="75"/>
      <c r="AK63" s="82"/>
      <c r="AL63" s="82"/>
      <c r="AM63" s="82"/>
      <c r="AN63" s="82"/>
      <c r="AO63" s="82"/>
      <c r="AP63" s="82"/>
      <c r="AQ63" s="82"/>
      <c r="AR63" s="82"/>
      <c r="AS63" s="75"/>
      <c r="AT63" s="75"/>
      <c r="AU63" s="75"/>
      <c r="AV63" s="75"/>
      <c r="AW63" s="75"/>
      <c r="AX63" s="68" t="s">
        <v>985</v>
      </c>
      <c r="AY63" s="194">
        <v>0.965</v>
      </c>
      <c r="AZ63" s="195"/>
      <c r="BA63" s="79">
        <f>ROUND(AC63*AY63,0)</f>
        <v>139</v>
      </c>
      <c r="BB63" s="52"/>
    </row>
    <row r="64" spans="1:54" s="32" customFormat="1" ht="16.5" customHeight="1">
      <c r="A64" s="41">
        <v>31</v>
      </c>
      <c r="B64" s="42">
        <v>5390</v>
      </c>
      <c r="C64" s="43" t="s">
        <v>897</v>
      </c>
      <c r="D64" s="198"/>
      <c r="E64" s="199"/>
      <c r="F64" s="199"/>
      <c r="G64" s="199"/>
      <c r="H64" s="199"/>
      <c r="I64" s="189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89"/>
      <c r="V64" s="27" t="s">
        <v>890</v>
      </c>
      <c r="W64" s="27"/>
      <c r="X64" s="27"/>
      <c r="Y64" s="27"/>
      <c r="Z64" s="27"/>
      <c r="AC64" s="31"/>
      <c r="AD64" s="31"/>
      <c r="AE64" s="31"/>
      <c r="AF64" s="107"/>
      <c r="AG64" s="82"/>
      <c r="AH64" s="75"/>
      <c r="AI64" s="75"/>
      <c r="AJ64" s="75"/>
      <c r="AK64" s="82"/>
      <c r="AL64" s="82"/>
      <c r="AM64" s="82"/>
      <c r="AN64" s="82"/>
      <c r="AO64" s="82"/>
      <c r="AP64" s="82"/>
      <c r="AQ64" s="82"/>
      <c r="AR64" s="82"/>
      <c r="AS64" s="75"/>
      <c r="AT64" s="75"/>
      <c r="AU64" s="75"/>
      <c r="AV64" s="75"/>
      <c r="AW64" s="75"/>
      <c r="AX64" s="78"/>
      <c r="AY64" s="38"/>
      <c r="AZ64" s="35"/>
      <c r="BA64" s="79">
        <f>ROUND(AC65,0)</f>
        <v>126</v>
      </c>
      <c r="BB64" s="52"/>
    </row>
    <row r="65" spans="1:54" s="32" customFormat="1" ht="16.5" customHeight="1">
      <c r="A65" s="41">
        <v>31</v>
      </c>
      <c r="B65" s="42">
        <v>5391</v>
      </c>
      <c r="C65" s="43" t="s">
        <v>898</v>
      </c>
      <c r="D65" s="190"/>
      <c r="E65" s="191"/>
      <c r="F65" s="191"/>
      <c r="G65" s="191"/>
      <c r="H65" s="191"/>
      <c r="I65" s="192"/>
      <c r="J65" s="190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2"/>
      <c r="V65" s="38"/>
      <c r="W65" s="38"/>
      <c r="X65" s="38"/>
      <c r="Y65" s="38"/>
      <c r="Z65" s="38"/>
      <c r="AA65" s="66"/>
      <c r="AB65" s="66"/>
      <c r="AC65" s="193">
        <v>126</v>
      </c>
      <c r="AD65" s="193"/>
      <c r="AE65" s="78" t="s">
        <v>1608</v>
      </c>
      <c r="AF65" s="108"/>
      <c r="AG65" s="122" t="s">
        <v>720</v>
      </c>
      <c r="AH65" s="75"/>
      <c r="AI65" s="75"/>
      <c r="AJ65" s="75"/>
      <c r="AK65" s="82"/>
      <c r="AL65" s="82"/>
      <c r="AM65" s="82"/>
      <c r="AN65" s="82"/>
      <c r="AO65" s="82"/>
      <c r="AP65" s="82"/>
      <c r="AQ65" s="82"/>
      <c r="AR65" s="82"/>
      <c r="AS65" s="75"/>
      <c r="AT65" s="75"/>
      <c r="AU65" s="75"/>
      <c r="AV65" s="75"/>
      <c r="AW65" s="75"/>
      <c r="AX65" s="68" t="s">
        <v>985</v>
      </c>
      <c r="AY65" s="194">
        <v>0.965</v>
      </c>
      <c r="AZ65" s="195"/>
      <c r="BA65" s="79">
        <f>ROUND(AC65*AY65,0)</f>
        <v>122</v>
      </c>
      <c r="BB65" s="86"/>
    </row>
  </sheetData>
  <sheetProtection/>
  <mergeCells count="65">
    <mergeCell ref="D7:I20"/>
    <mergeCell ref="D21:I49"/>
    <mergeCell ref="D50:I51"/>
    <mergeCell ref="AU20:AV20"/>
    <mergeCell ref="AU7:AV7"/>
    <mergeCell ref="AU8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53:AV53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5:AV45"/>
    <mergeCell ref="AU46:AV46"/>
    <mergeCell ref="AU47:AV47"/>
    <mergeCell ref="AU51:AV51"/>
    <mergeCell ref="AU52:AV52"/>
    <mergeCell ref="AU48:AV48"/>
    <mergeCell ref="AU49:AV49"/>
    <mergeCell ref="AU50:AV50"/>
    <mergeCell ref="AY65:AZ65"/>
    <mergeCell ref="AC55:AD55"/>
    <mergeCell ref="AY55:AZ55"/>
    <mergeCell ref="AC57:AD57"/>
    <mergeCell ref="AY57:AZ57"/>
    <mergeCell ref="AY59:AZ59"/>
    <mergeCell ref="AC61:AD61"/>
    <mergeCell ref="AY61:AZ61"/>
    <mergeCell ref="AC63:AD63"/>
    <mergeCell ref="AY63:AZ63"/>
    <mergeCell ref="J54:U59"/>
    <mergeCell ref="J60:U65"/>
    <mergeCell ref="D54:I65"/>
    <mergeCell ref="AC59:AD59"/>
    <mergeCell ref="AC65:AD65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3"/>
  </sheetPr>
  <dimension ref="A1:BC64"/>
  <sheetViews>
    <sheetView zoomScale="85" zoomScaleNormal="85" zoomScaleSheetLayoutView="75" workbookViewId="0" topLeftCell="A1">
      <selection activeCell="AE7" sqref="AE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1033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31</v>
      </c>
      <c r="B7" s="42">
        <v>5340</v>
      </c>
      <c r="C7" s="43" t="s">
        <v>531</v>
      </c>
      <c r="D7" s="227" t="s">
        <v>582</v>
      </c>
      <c r="E7" s="196"/>
      <c r="F7" s="196"/>
      <c r="G7" s="196"/>
      <c r="H7" s="196"/>
      <c r="I7" s="197"/>
      <c r="J7" s="76" t="s">
        <v>73</v>
      </c>
      <c r="K7" s="173"/>
      <c r="L7" s="76"/>
      <c r="M7" s="173"/>
      <c r="N7" s="173"/>
      <c r="O7" s="173"/>
      <c r="P7" s="173"/>
      <c r="Q7" s="173"/>
      <c r="R7" s="82"/>
      <c r="S7" s="82"/>
      <c r="T7" s="76"/>
      <c r="U7" s="76"/>
      <c r="V7" s="7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175">
        <v>561</v>
      </c>
      <c r="AV7" s="175"/>
      <c r="AW7" s="83" t="s">
        <v>41</v>
      </c>
      <c r="AX7" s="83"/>
      <c r="AY7" s="76"/>
      <c r="AZ7" s="76"/>
      <c r="BA7" s="51">
        <f>ROUND(AU7,0)</f>
        <v>561</v>
      </c>
      <c r="BB7" s="141" t="s">
        <v>979</v>
      </c>
    </row>
    <row r="8" spans="1:54" s="32" customFormat="1" ht="16.5" customHeight="1">
      <c r="A8" s="41">
        <v>31</v>
      </c>
      <c r="B8" s="42">
        <v>5341</v>
      </c>
      <c r="C8" s="43" t="s">
        <v>532</v>
      </c>
      <c r="D8" s="190"/>
      <c r="E8" s="191"/>
      <c r="F8" s="191"/>
      <c r="G8" s="191"/>
      <c r="H8" s="191"/>
      <c r="I8" s="192"/>
      <c r="J8" s="76" t="s">
        <v>74</v>
      </c>
      <c r="K8" s="183"/>
      <c r="L8" s="38"/>
      <c r="M8" s="183"/>
      <c r="N8" s="183"/>
      <c r="O8" s="183"/>
      <c r="P8" s="183"/>
      <c r="Q8" s="183"/>
      <c r="R8" s="66"/>
      <c r="S8" s="66"/>
      <c r="T8" s="38"/>
      <c r="U8" s="38"/>
      <c r="V8" s="7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185">
        <v>1122</v>
      </c>
      <c r="AV8" s="193"/>
      <c r="AW8" s="78" t="s">
        <v>41</v>
      </c>
      <c r="AX8" s="78"/>
      <c r="AY8" s="38"/>
      <c r="AZ8" s="38"/>
      <c r="BA8" s="79">
        <f>ROUND(AU8,0)</f>
        <v>1122</v>
      </c>
      <c r="BB8" s="86"/>
    </row>
    <row r="9" spans="1:54" s="32" customFormat="1" ht="16.5" customHeight="1">
      <c r="A9" s="41">
        <v>31</v>
      </c>
      <c r="B9" s="42">
        <v>5392</v>
      </c>
      <c r="C9" s="43" t="s">
        <v>834</v>
      </c>
      <c r="D9" s="271" t="s">
        <v>1004</v>
      </c>
      <c r="E9" s="272"/>
      <c r="F9" s="272"/>
      <c r="G9" s="272"/>
      <c r="H9" s="272"/>
      <c r="I9" s="273"/>
      <c r="J9" s="280" t="s">
        <v>835</v>
      </c>
      <c r="K9" s="281"/>
      <c r="L9" s="281"/>
      <c r="M9" s="281"/>
      <c r="N9" s="281"/>
      <c r="O9" s="281"/>
      <c r="P9" s="281"/>
      <c r="Q9" s="281"/>
      <c r="R9" s="281"/>
      <c r="S9" s="281"/>
      <c r="T9" s="282"/>
      <c r="U9" s="48" t="s">
        <v>883</v>
      </c>
      <c r="V9" s="27"/>
      <c r="W9" s="27"/>
      <c r="X9" s="27"/>
      <c r="Y9" s="27"/>
      <c r="Z9" s="172"/>
      <c r="AA9" s="135"/>
      <c r="AB9" s="172"/>
      <c r="AC9" s="172"/>
      <c r="AD9" s="172"/>
      <c r="AE9" s="172"/>
      <c r="AF9" s="107"/>
      <c r="AG9" s="82"/>
      <c r="AH9" s="173"/>
      <c r="AI9" s="173"/>
      <c r="AJ9" s="173"/>
      <c r="AK9" s="82"/>
      <c r="AL9" s="82"/>
      <c r="AM9" s="82"/>
      <c r="AN9" s="82"/>
      <c r="AO9" s="82"/>
      <c r="AP9" s="82"/>
      <c r="AQ9" s="82"/>
      <c r="AR9" s="82"/>
      <c r="AS9" s="173"/>
      <c r="AT9" s="173"/>
      <c r="AU9" s="173"/>
      <c r="AV9" s="173"/>
      <c r="AW9" s="173"/>
      <c r="AX9" s="78"/>
      <c r="AY9" s="38"/>
      <c r="AZ9" s="35"/>
      <c r="BA9" s="79">
        <f>ROUND(AC10,0)</f>
        <v>160</v>
      </c>
      <c r="BB9" s="52" t="s">
        <v>718</v>
      </c>
    </row>
    <row r="10" spans="1:54" s="32" customFormat="1" ht="16.5" customHeight="1">
      <c r="A10" s="41">
        <v>31</v>
      </c>
      <c r="B10" s="42">
        <v>5393</v>
      </c>
      <c r="C10" s="43" t="s">
        <v>1151</v>
      </c>
      <c r="D10" s="274"/>
      <c r="E10" s="275"/>
      <c r="F10" s="275"/>
      <c r="G10" s="275"/>
      <c r="H10" s="275"/>
      <c r="I10" s="276"/>
      <c r="J10" s="283"/>
      <c r="K10" s="284"/>
      <c r="L10" s="284"/>
      <c r="M10" s="284"/>
      <c r="N10" s="284"/>
      <c r="O10" s="284"/>
      <c r="P10" s="284"/>
      <c r="Q10" s="284"/>
      <c r="R10" s="284"/>
      <c r="S10" s="284"/>
      <c r="T10" s="285"/>
      <c r="U10" s="65"/>
      <c r="V10" s="38"/>
      <c r="W10" s="38"/>
      <c r="X10" s="38"/>
      <c r="Y10" s="38"/>
      <c r="Z10" s="66"/>
      <c r="AA10" s="136"/>
      <c r="AB10" s="66"/>
      <c r="AC10" s="193">
        <v>160</v>
      </c>
      <c r="AD10" s="193"/>
      <c r="AE10" s="78" t="s">
        <v>1608</v>
      </c>
      <c r="AF10" s="108"/>
      <c r="AG10" s="60" t="s">
        <v>720</v>
      </c>
      <c r="AH10" s="173"/>
      <c r="AI10" s="173"/>
      <c r="AJ10" s="173"/>
      <c r="AK10" s="82"/>
      <c r="AL10" s="82"/>
      <c r="AM10" s="82"/>
      <c r="AN10" s="82"/>
      <c r="AO10" s="82"/>
      <c r="AP10" s="82"/>
      <c r="AQ10" s="82"/>
      <c r="AR10" s="82"/>
      <c r="AS10" s="173"/>
      <c r="AT10" s="173"/>
      <c r="AU10" s="173"/>
      <c r="AV10" s="173"/>
      <c r="AW10" s="173"/>
      <c r="AX10" s="68" t="s">
        <v>371</v>
      </c>
      <c r="AY10" s="194">
        <v>0.965</v>
      </c>
      <c r="AZ10" s="195"/>
      <c r="BA10" s="79">
        <f>ROUND(AC10*AY10,0)</f>
        <v>154</v>
      </c>
      <c r="BB10" s="52"/>
    </row>
    <row r="11" spans="1:54" s="32" customFormat="1" ht="16.5" customHeight="1">
      <c r="A11" s="41">
        <v>31</v>
      </c>
      <c r="B11" s="42">
        <v>5394</v>
      </c>
      <c r="C11" s="43" t="s">
        <v>1152</v>
      </c>
      <c r="D11" s="274"/>
      <c r="E11" s="275"/>
      <c r="F11" s="275"/>
      <c r="G11" s="275"/>
      <c r="H11" s="275"/>
      <c r="I11" s="276"/>
      <c r="J11" s="283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48" t="s">
        <v>887</v>
      </c>
      <c r="V11" s="27"/>
      <c r="W11" s="27"/>
      <c r="X11" s="27"/>
      <c r="Y11" s="27"/>
      <c r="Z11" s="172"/>
      <c r="AA11" s="135"/>
      <c r="AB11" s="172"/>
      <c r="AC11" s="172"/>
      <c r="AD11" s="172"/>
      <c r="AE11" s="172"/>
      <c r="AF11" s="107"/>
      <c r="AG11" s="82"/>
      <c r="AH11" s="173"/>
      <c r="AI11" s="173"/>
      <c r="AJ11" s="173"/>
      <c r="AK11" s="82"/>
      <c r="AL11" s="82"/>
      <c r="AM11" s="82"/>
      <c r="AN11" s="82"/>
      <c r="AO11" s="82"/>
      <c r="AP11" s="82"/>
      <c r="AQ11" s="82"/>
      <c r="AR11" s="82"/>
      <c r="AS11" s="173"/>
      <c r="AT11" s="173"/>
      <c r="AU11" s="173"/>
      <c r="AV11" s="173"/>
      <c r="AW11" s="173"/>
      <c r="AX11" s="78"/>
      <c r="AY11" s="38"/>
      <c r="AZ11" s="35"/>
      <c r="BA11" s="79">
        <f>ROUND(AC12,0)</f>
        <v>144</v>
      </c>
      <c r="BB11" s="52"/>
    </row>
    <row r="12" spans="1:54" s="32" customFormat="1" ht="16.5" customHeight="1">
      <c r="A12" s="41">
        <v>31</v>
      </c>
      <c r="B12" s="42">
        <v>5395</v>
      </c>
      <c r="C12" s="43" t="s">
        <v>1153</v>
      </c>
      <c r="D12" s="274"/>
      <c r="E12" s="275"/>
      <c r="F12" s="275"/>
      <c r="G12" s="275"/>
      <c r="H12" s="275"/>
      <c r="I12" s="276"/>
      <c r="J12" s="283"/>
      <c r="K12" s="284"/>
      <c r="L12" s="284"/>
      <c r="M12" s="284"/>
      <c r="N12" s="284"/>
      <c r="O12" s="284"/>
      <c r="P12" s="284"/>
      <c r="Q12" s="284"/>
      <c r="R12" s="284"/>
      <c r="S12" s="284"/>
      <c r="T12" s="285"/>
      <c r="U12" s="65"/>
      <c r="V12" s="38"/>
      <c r="W12" s="38"/>
      <c r="X12" s="38"/>
      <c r="Y12" s="38"/>
      <c r="Z12" s="66"/>
      <c r="AA12" s="136"/>
      <c r="AB12" s="66"/>
      <c r="AC12" s="193">
        <v>144</v>
      </c>
      <c r="AD12" s="193"/>
      <c r="AE12" s="78" t="s">
        <v>1608</v>
      </c>
      <c r="AF12" s="108"/>
      <c r="AG12" s="60" t="s">
        <v>720</v>
      </c>
      <c r="AH12" s="173"/>
      <c r="AI12" s="173"/>
      <c r="AJ12" s="173"/>
      <c r="AK12" s="82"/>
      <c r="AL12" s="82"/>
      <c r="AM12" s="82"/>
      <c r="AN12" s="82"/>
      <c r="AO12" s="82"/>
      <c r="AP12" s="82"/>
      <c r="AQ12" s="82"/>
      <c r="AR12" s="82"/>
      <c r="AS12" s="173"/>
      <c r="AT12" s="173"/>
      <c r="AU12" s="173"/>
      <c r="AV12" s="173"/>
      <c r="AW12" s="173"/>
      <c r="AX12" s="68" t="s">
        <v>371</v>
      </c>
      <c r="AY12" s="194">
        <v>0.965</v>
      </c>
      <c r="AZ12" s="195"/>
      <c r="BA12" s="79">
        <f>ROUND(AC12*AY12,0)</f>
        <v>139</v>
      </c>
      <c r="BB12" s="52"/>
    </row>
    <row r="13" spans="1:54" s="32" customFormat="1" ht="16.5" customHeight="1">
      <c r="A13" s="41">
        <v>31</v>
      </c>
      <c r="B13" s="42">
        <v>5396</v>
      </c>
      <c r="C13" s="43" t="s">
        <v>1154</v>
      </c>
      <c r="D13" s="274"/>
      <c r="E13" s="275"/>
      <c r="F13" s="275"/>
      <c r="G13" s="275"/>
      <c r="H13" s="275"/>
      <c r="I13" s="276"/>
      <c r="J13" s="283"/>
      <c r="K13" s="284"/>
      <c r="L13" s="284"/>
      <c r="M13" s="284"/>
      <c r="N13" s="284"/>
      <c r="O13" s="284"/>
      <c r="P13" s="284"/>
      <c r="Q13" s="284"/>
      <c r="R13" s="284"/>
      <c r="S13" s="284"/>
      <c r="T13" s="285"/>
      <c r="U13" s="48" t="s">
        <v>890</v>
      </c>
      <c r="V13" s="27"/>
      <c r="W13" s="27"/>
      <c r="X13" s="27"/>
      <c r="Y13" s="27"/>
      <c r="Z13" s="172"/>
      <c r="AA13" s="135"/>
      <c r="AB13" s="172"/>
      <c r="AC13" s="172"/>
      <c r="AD13" s="172"/>
      <c r="AE13" s="172"/>
      <c r="AF13" s="107"/>
      <c r="AG13" s="82"/>
      <c r="AH13" s="173"/>
      <c r="AI13" s="173"/>
      <c r="AJ13" s="173"/>
      <c r="AK13" s="82"/>
      <c r="AL13" s="82"/>
      <c r="AM13" s="82"/>
      <c r="AN13" s="82"/>
      <c r="AO13" s="82"/>
      <c r="AP13" s="82"/>
      <c r="AQ13" s="82"/>
      <c r="AR13" s="82"/>
      <c r="AS13" s="173"/>
      <c r="AT13" s="173"/>
      <c r="AU13" s="173"/>
      <c r="AV13" s="173"/>
      <c r="AW13" s="173"/>
      <c r="AX13" s="78"/>
      <c r="AY13" s="38"/>
      <c r="AZ13" s="35"/>
      <c r="BA13" s="79">
        <f>ROUND(AC14,0)</f>
        <v>126</v>
      </c>
      <c r="BB13" s="52"/>
    </row>
    <row r="14" spans="1:54" s="32" customFormat="1" ht="16.5" customHeight="1">
      <c r="A14" s="41">
        <v>31</v>
      </c>
      <c r="B14" s="42">
        <v>5397</v>
      </c>
      <c r="C14" s="43" t="s">
        <v>1155</v>
      </c>
      <c r="D14" s="277"/>
      <c r="E14" s="278"/>
      <c r="F14" s="278"/>
      <c r="G14" s="278"/>
      <c r="H14" s="278"/>
      <c r="I14" s="279"/>
      <c r="J14" s="286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65"/>
      <c r="V14" s="38"/>
      <c r="W14" s="38"/>
      <c r="X14" s="38"/>
      <c r="Y14" s="38"/>
      <c r="Z14" s="66"/>
      <c r="AA14" s="136"/>
      <c r="AB14" s="66"/>
      <c r="AC14" s="193">
        <v>126</v>
      </c>
      <c r="AD14" s="193"/>
      <c r="AE14" s="78" t="s">
        <v>1608</v>
      </c>
      <c r="AF14" s="108"/>
      <c r="AG14" s="60" t="s">
        <v>720</v>
      </c>
      <c r="AH14" s="173"/>
      <c r="AI14" s="173"/>
      <c r="AJ14" s="173"/>
      <c r="AK14" s="82"/>
      <c r="AL14" s="82"/>
      <c r="AM14" s="82"/>
      <c r="AN14" s="82"/>
      <c r="AO14" s="82"/>
      <c r="AP14" s="82"/>
      <c r="AQ14" s="82"/>
      <c r="AR14" s="82"/>
      <c r="AS14" s="173"/>
      <c r="AT14" s="173"/>
      <c r="AU14" s="173"/>
      <c r="AV14" s="173"/>
      <c r="AW14" s="173"/>
      <c r="AX14" s="68" t="s">
        <v>371</v>
      </c>
      <c r="AY14" s="194">
        <v>0.965</v>
      </c>
      <c r="AZ14" s="195"/>
      <c r="BA14" s="79">
        <f>ROUND(AC14*AY14,0)</f>
        <v>122</v>
      </c>
      <c r="BB14" s="52"/>
    </row>
    <row r="15" spans="1:54" s="32" customFormat="1" ht="16.5" customHeight="1">
      <c r="A15" s="41">
        <v>31</v>
      </c>
      <c r="B15" s="42">
        <v>5130</v>
      </c>
      <c r="C15" s="43" t="s">
        <v>899</v>
      </c>
      <c r="D15" s="227" t="s">
        <v>1236</v>
      </c>
      <c r="E15" s="196"/>
      <c r="F15" s="196"/>
      <c r="G15" s="196"/>
      <c r="H15" s="196"/>
      <c r="I15" s="197"/>
      <c r="J15" s="27" t="s">
        <v>900</v>
      </c>
      <c r="K15" s="26"/>
      <c r="L15" s="27"/>
      <c r="M15" s="27"/>
      <c r="N15" s="27"/>
      <c r="O15" s="27"/>
      <c r="P15" s="27"/>
      <c r="Q15" s="27"/>
      <c r="R15" s="27"/>
      <c r="S15" s="27"/>
      <c r="T15" s="47"/>
      <c r="U15" s="76" t="s">
        <v>901</v>
      </c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193">
        <v>24</v>
      </c>
      <c r="AV15" s="193"/>
      <c r="AW15" s="78" t="s">
        <v>41</v>
      </c>
      <c r="AX15" s="78"/>
      <c r="AY15" s="38"/>
      <c r="AZ15" s="38"/>
      <c r="BA15" s="51">
        <f>ROUND(AU15,0)</f>
        <v>24</v>
      </c>
      <c r="BB15" s="52"/>
    </row>
    <row r="16" spans="1:54" s="32" customFormat="1" ht="16.5" customHeight="1">
      <c r="A16" s="41">
        <v>31</v>
      </c>
      <c r="B16" s="42">
        <v>5131</v>
      </c>
      <c r="C16" s="43" t="s">
        <v>902</v>
      </c>
      <c r="D16" s="198"/>
      <c r="E16" s="199"/>
      <c r="F16" s="199"/>
      <c r="G16" s="199"/>
      <c r="H16" s="199"/>
      <c r="I16" s="189"/>
      <c r="J16" s="58"/>
      <c r="K16" s="31"/>
      <c r="L16" s="58"/>
      <c r="M16" s="58"/>
      <c r="N16" s="58"/>
      <c r="O16" s="58"/>
      <c r="P16" s="58"/>
      <c r="Q16" s="31"/>
      <c r="R16" s="31"/>
      <c r="S16" s="31"/>
      <c r="T16" s="71"/>
      <c r="U16" s="38" t="s">
        <v>903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193">
        <v>20</v>
      </c>
      <c r="AV16" s="193"/>
      <c r="AW16" s="78" t="s">
        <v>41</v>
      </c>
      <c r="AX16" s="78"/>
      <c r="AY16" s="38"/>
      <c r="AZ16" s="35"/>
      <c r="BA16" s="51">
        <f aca="true" t="shared" si="0" ref="BA16:BA62">ROUND(AU16,0)</f>
        <v>20</v>
      </c>
      <c r="BB16" s="52"/>
    </row>
    <row r="17" spans="1:54" s="32" customFormat="1" ht="16.5" customHeight="1">
      <c r="A17" s="41">
        <v>31</v>
      </c>
      <c r="B17" s="42">
        <v>5132</v>
      </c>
      <c r="C17" s="43" t="s">
        <v>904</v>
      </c>
      <c r="D17" s="198"/>
      <c r="E17" s="199"/>
      <c r="F17" s="199"/>
      <c r="G17" s="199"/>
      <c r="H17" s="199"/>
      <c r="I17" s="189"/>
      <c r="J17" s="31"/>
      <c r="K17" s="58"/>
      <c r="L17" s="31"/>
      <c r="M17" s="31"/>
      <c r="N17" s="31"/>
      <c r="O17" s="31"/>
      <c r="P17" s="31"/>
      <c r="Q17" s="59"/>
      <c r="R17" s="59"/>
      <c r="S17" s="58"/>
      <c r="T17" s="64"/>
      <c r="U17" s="76" t="s">
        <v>905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3">
        <v>17</v>
      </c>
      <c r="AV17" s="193"/>
      <c r="AW17" s="78" t="s">
        <v>41</v>
      </c>
      <c r="AX17" s="78"/>
      <c r="AY17" s="38"/>
      <c r="AZ17" s="38"/>
      <c r="BA17" s="51">
        <f t="shared" si="0"/>
        <v>17</v>
      </c>
      <c r="BB17" s="52"/>
    </row>
    <row r="18" spans="1:54" s="32" customFormat="1" ht="16.5" customHeight="1">
      <c r="A18" s="41">
        <v>31</v>
      </c>
      <c r="B18" s="42">
        <v>5133</v>
      </c>
      <c r="C18" s="43" t="s">
        <v>906</v>
      </c>
      <c r="D18" s="198"/>
      <c r="E18" s="199"/>
      <c r="F18" s="199"/>
      <c r="G18" s="199"/>
      <c r="H18" s="199"/>
      <c r="I18" s="189"/>
      <c r="J18" s="31"/>
      <c r="K18" s="58"/>
      <c r="L18" s="31"/>
      <c r="M18" s="31"/>
      <c r="N18" s="31"/>
      <c r="O18" s="31"/>
      <c r="P18" s="31"/>
      <c r="Q18" s="59"/>
      <c r="R18" s="59"/>
      <c r="S18" s="58"/>
      <c r="T18" s="64"/>
      <c r="U18" s="38" t="s">
        <v>907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3">
        <v>15</v>
      </c>
      <c r="AV18" s="193"/>
      <c r="AW18" s="78" t="s">
        <v>41</v>
      </c>
      <c r="AX18" s="78"/>
      <c r="AY18" s="38"/>
      <c r="AZ18" s="38"/>
      <c r="BA18" s="51">
        <f t="shared" si="0"/>
        <v>15</v>
      </c>
      <c r="BB18" s="52"/>
    </row>
    <row r="19" spans="1:54" s="32" customFormat="1" ht="16.5" customHeight="1">
      <c r="A19" s="41">
        <v>31</v>
      </c>
      <c r="B19" s="42">
        <v>5134</v>
      </c>
      <c r="C19" s="43" t="s">
        <v>908</v>
      </c>
      <c r="D19" s="198"/>
      <c r="E19" s="199"/>
      <c r="F19" s="199"/>
      <c r="G19" s="199"/>
      <c r="H19" s="199"/>
      <c r="I19" s="189"/>
      <c r="J19" s="31"/>
      <c r="K19" s="58"/>
      <c r="L19" s="31"/>
      <c r="M19" s="31"/>
      <c r="N19" s="31"/>
      <c r="O19" s="31"/>
      <c r="P19" s="31"/>
      <c r="Q19" s="59"/>
      <c r="R19" s="59"/>
      <c r="S19" s="58"/>
      <c r="T19" s="64"/>
      <c r="U19" s="76" t="s">
        <v>909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3">
        <v>13</v>
      </c>
      <c r="AV19" s="193"/>
      <c r="AW19" s="78" t="s">
        <v>41</v>
      </c>
      <c r="AX19" s="78"/>
      <c r="AY19" s="38"/>
      <c r="AZ19" s="38"/>
      <c r="BA19" s="51">
        <f t="shared" si="0"/>
        <v>13</v>
      </c>
      <c r="BB19" s="52"/>
    </row>
    <row r="20" spans="1:54" s="32" customFormat="1" ht="16.5" customHeight="1">
      <c r="A20" s="41">
        <v>31</v>
      </c>
      <c r="B20" s="42">
        <v>5135</v>
      </c>
      <c r="C20" s="43" t="s">
        <v>910</v>
      </c>
      <c r="D20" s="198"/>
      <c r="E20" s="199"/>
      <c r="F20" s="199"/>
      <c r="G20" s="199"/>
      <c r="H20" s="199"/>
      <c r="I20" s="189"/>
      <c r="J20" s="31"/>
      <c r="K20" s="58"/>
      <c r="L20" s="31"/>
      <c r="M20" s="31"/>
      <c r="N20" s="31"/>
      <c r="O20" s="31"/>
      <c r="P20" s="31"/>
      <c r="Q20" s="59"/>
      <c r="R20" s="59"/>
      <c r="S20" s="58"/>
      <c r="T20" s="64"/>
      <c r="U20" s="38" t="s">
        <v>911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3">
        <v>12</v>
      </c>
      <c r="AV20" s="193"/>
      <c r="AW20" s="78" t="s">
        <v>41</v>
      </c>
      <c r="AX20" s="78"/>
      <c r="AY20" s="38"/>
      <c r="AZ20" s="38"/>
      <c r="BA20" s="51">
        <f t="shared" si="0"/>
        <v>12</v>
      </c>
      <c r="BB20" s="52"/>
    </row>
    <row r="21" spans="1:54" s="32" customFormat="1" ht="16.5" customHeight="1">
      <c r="A21" s="41">
        <v>31</v>
      </c>
      <c r="B21" s="42">
        <v>5136</v>
      </c>
      <c r="C21" s="43" t="s">
        <v>912</v>
      </c>
      <c r="D21" s="198"/>
      <c r="E21" s="199"/>
      <c r="F21" s="199"/>
      <c r="G21" s="199"/>
      <c r="H21" s="199"/>
      <c r="I21" s="189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64"/>
      <c r="U21" s="76" t="s">
        <v>913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193">
        <v>10</v>
      </c>
      <c r="AV21" s="193"/>
      <c r="AW21" s="78" t="s">
        <v>41</v>
      </c>
      <c r="AX21" s="78"/>
      <c r="AY21" s="38"/>
      <c r="AZ21" s="38"/>
      <c r="BA21" s="51">
        <f t="shared" si="0"/>
        <v>10</v>
      </c>
      <c r="BB21" s="52"/>
    </row>
    <row r="22" spans="1:54" s="32" customFormat="1" ht="16.5" customHeight="1">
      <c r="A22" s="41">
        <v>31</v>
      </c>
      <c r="B22" s="42">
        <v>5137</v>
      </c>
      <c r="C22" s="43" t="s">
        <v>914</v>
      </c>
      <c r="D22" s="198"/>
      <c r="E22" s="199"/>
      <c r="F22" s="199"/>
      <c r="G22" s="199"/>
      <c r="H22" s="199"/>
      <c r="I22" s="189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64"/>
      <c r="U22" s="38" t="s">
        <v>915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193">
        <v>10</v>
      </c>
      <c r="AV22" s="193"/>
      <c r="AW22" s="78" t="s">
        <v>41</v>
      </c>
      <c r="AX22" s="78"/>
      <c r="AY22" s="38"/>
      <c r="AZ22" s="38"/>
      <c r="BA22" s="51">
        <f t="shared" si="0"/>
        <v>10</v>
      </c>
      <c r="BB22" s="52"/>
    </row>
    <row r="23" spans="1:54" s="32" customFormat="1" ht="16.5" customHeight="1">
      <c r="A23" s="41">
        <v>31</v>
      </c>
      <c r="B23" s="42">
        <v>5138</v>
      </c>
      <c r="C23" s="43" t="s">
        <v>916</v>
      </c>
      <c r="D23" s="198"/>
      <c r="E23" s="199"/>
      <c r="F23" s="199"/>
      <c r="G23" s="199"/>
      <c r="H23" s="199"/>
      <c r="I23" s="189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64"/>
      <c r="U23" s="76" t="s">
        <v>917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193">
        <v>9</v>
      </c>
      <c r="AV23" s="193"/>
      <c r="AW23" s="78" t="s">
        <v>41</v>
      </c>
      <c r="AX23" s="78"/>
      <c r="AY23" s="38"/>
      <c r="AZ23" s="38"/>
      <c r="BA23" s="51">
        <f t="shared" si="0"/>
        <v>9</v>
      </c>
      <c r="BB23" s="52"/>
    </row>
    <row r="24" spans="1:54" s="32" customFormat="1" ht="16.5" customHeight="1">
      <c r="A24" s="41">
        <v>31</v>
      </c>
      <c r="B24" s="42">
        <v>5139</v>
      </c>
      <c r="C24" s="43" t="s">
        <v>918</v>
      </c>
      <c r="D24" s="198"/>
      <c r="E24" s="199"/>
      <c r="F24" s="199"/>
      <c r="G24" s="199"/>
      <c r="H24" s="199"/>
      <c r="I24" s="189"/>
      <c r="J24" s="31"/>
      <c r="K24" s="58"/>
      <c r="L24" s="31"/>
      <c r="M24" s="31"/>
      <c r="N24" s="31"/>
      <c r="O24" s="31"/>
      <c r="P24" s="31"/>
      <c r="Q24" s="59"/>
      <c r="R24" s="59"/>
      <c r="S24" s="58"/>
      <c r="T24" s="64"/>
      <c r="U24" s="38" t="s">
        <v>120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3">
        <v>8</v>
      </c>
      <c r="AV24" s="193"/>
      <c r="AW24" s="78" t="s">
        <v>41</v>
      </c>
      <c r="AX24" s="78"/>
      <c r="AY24" s="38"/>
      <c r="AZ24" s="38"/>
      <c r="BA24" s="51">
        <f t="shared" si="0"/>
        <v>8</v>
      </c>
      <c r="BB24" s="52"/>
    </row>
    <row r="25" spans="1:54" s="32" customFormat="1" ht="16.5" customHeight="1">
      <c r="A25" s="41">
        <v>31</v>
      </c>
      <c r="B25" s="42">
        <v>5140</v>
      </c>
      <c r="C25" s="43" t="s">
        <v>121</v>
      </c>
      <c r="D25" s="198"/>
      <c r="E25" s="199"/>
      <c r="F25" s="199"/>
      <c r="G25" s="199"/>
      <c r="H25" s="199"/>
      <c r="I25" s="189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64"/>
      <c r="U25" s="76" t="s">
        <v>122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193">
        <v>8</v>
      </c>
      <c r="AV25" s="193"/>
      <c r="AW25" s="78" t="s">
        <v>41</v>
      </c>
      <c r="AX25" s="78"/>
      <c r="AY25" s="38"/>
      <c r="AZ25" s="38"/>
      <c r="BA25" s="51">
        <f t="shared" si="0"/>
        <v>8</v>
      </c>
      <c r="BB25" s="52"/>
    </row>
    <row r="26" spans="1:54" s="32" customFormat="1" ht="16.5" customHeight="1">
      <c r="A26" s="41">
        <v>31</v>
      </c>
      <c r="B26" s="42">
        <v>5141</v>
      </c>
      <c r="C26" s="43" t="s">
        <v>123</v>
      </c>
      <c r="D26" s="198"/>
      <c r="E26" s="199"/>
      <c r="F26" s="199"/>
      <c r="G26" s="199"/>
      <c r="H26" s="199"/>
      <c r="I26" s="189"/>
      <c r="J26" s="31"/>
      <c r="K26" s="58"/>
      <c r="L26" s="31"/>
      <c r="M26" s="31"/>
      <c r="N26" s="31"/>
      <c r="O26" s="31"/>
      <c r="P26" s="31"/>
      <c r="Q26" s="59"/>
      <c r="R26" s="59"/>
      <c r="S26" s="58"/>
      <c r="T26" s="64"/>
      <c r="U26" s="38" t="s">
        <v>124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93">
        <v>7</v>
      </c>
      <c r="AV26" s="193"/>
      <c r="AW26" s="78" t="s">
        <v>41</v>
      </c>
      <c r="AX26" s="78"/>
      <c r="AY26" s="38"/>
      <c r="AZ26" s="38"/>
      <c r="BA26" s="51">
        <f t="shared" si="0"/>
        <v>7</v>
      </c>
      <c r="BB26" s="52"/>
    </row>
    <row r="27" spans="1:54" s="32" customFormat="1" ht="16.5" customHeight="1">
      <c r="A27" s="41">
        <v>31</v>
      </c>
      <c r="B27" s="42">
        <v>5142</v>
      </c>
      <c r="C27" s="43" t="s">
        <v>125</v>
      </c>
      <c r="D27" s="198"/>
      <c r="E27" s="199"/>
      <c r="F27" s="199"/>
      <c r="G27" s="199"/>
      <c r="H27" s="199"/>
      <c r="I27" s="189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64"/>
      <c r="U27" s="76" t="s">
        <v>126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3">
        <v>7</v>
      </c>
      <c r="AV27" s="193"/>
      <c r="AW27" s="78" t="s">
        <v>41</v>
      </c>
      <c r="AX27" s="78"/>
      <c r="AY27" s="38"/>
      <c r="AZ27" s="38"/>
      <c r="BA27" s="51">
        <f t="shared" si="0"/>
        <v>7</v>
      </c>
      <c r="BB27" s="52"/>
    </row>
    <row r="28" spans="1:54" s="32" customFormat="1" ht="16.5" customHeight="1">
      <c r="A28" s="41">
        <v>31</v>
      </c>
      <c r="B28" s="42">
        <v>5143</v>
      </c>
      <c r="C28" s="43" t="s">
        <v>127</v>
      </c>
      <c r="D28" s="198"/>
      <c r="E28" s="199"/>
      <c r="F28" s="199"/>
      <c r="G28" s="199"/>
      <c r="H28" s="199"/>
      <c r="I28" s="189"/>
      <c r="J28" s="31"/>
      <c r="K28" s="58"/>
      <c r="L28" s="31"/>
      <c r="M28" s="31"/>
      <c r="N28" s="31"/>
      <c r="O28" s="31"/>
      <c r="P28" s="31"/>
      <c r="Q28" s="59"/>
      <c r="R28" s="59"/>
      <c r="S28" s="58"/>
      <c r="T28" s="64"/>
      <c r="U28" s="38" t="s">
        <v>128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3">
        <v>6</v>
      </c>
      <c r="AV28" s="193"/>
      <c r="AW28" s="78" t="s">
        <v>41</v>
      </c>
      <c r="AX28" s="78"/>
      <c r="AY28" s="38"/>
      <c r="AZ28" s="38"/>
      <c r="BA28" s="51">
        <f t="shared" si="0"/>
        <v>6</v>
      </c>
      <c r="BB28" s="52"/>
    </row>
    <row r="29" spans="1:54" s="32" customFormat="1" ht="16.5" customHeight="1">
      <c r="A29" s="41">
        <v>31</v>
      </c>
      <c r="B29" s="42">
        <v>5144</v>
      </c>
      <c r="C29" s="43" t="s">
        <v>129</v>
      </c>
      <c r="D29" s="198"/>
      <c r="E29" s="199"/>
      <c r="F29" s="199"/>
      <c r="G29" s="199"/>
      <c r="H29" s="199"/>
      <c r="I29" s="189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64"/>
      <c r="U29" s="38" t="s">
        <v>130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193">
        <v>6</v>
      </c>
      <c r="AV29" s="193"/>
      <c r="AW29" s="78" t="s">
        <v>41</v>
      </c>
      <c r="AX29" s="78"/>
      <c r="AY29" s="38"/>
      <c r="AZ29" s="38"/>
      <c r="BA29" s="51">
        <f t="shared" si="0"/>
        <v>6</v>
      </c>
      <c r="BB29" s="52"/>
    </row>
    <row r="30" spans="1:54" s="32" customFormat="1" ht="16.5" customHeight="1">
      <c r="A30" s="41">
        <v>31</v>
      </c>
      <c r="B30" s="42">
        <v>5145</v>
      </c>
      <c r="C30" s="43" t="s">
        <v>131</v>
      </c>
      <c r="D30" s="198"/>
      <c r="E30" s="199"/>
      <c r="F30" s="199"/>
      <c r="G30" s="199"/>
      <c r="H30" s="199"/>
      <c r="I30" s="189"/>
      <c r="J30" s="37"/>
      <c r="K30" s="38"/>
      <c r="L30" s="37"/>
      <c r="M30" s="37"/>
      <c r="N30" s="37"/>
      <c r="O30" s="37"/>
      <c r="P30" s="37"/>
      <c r="Q30" s="66"/>
      <c r="R30" s="66"/>
      <c r="S30" s="38"/>
      <c r="T30" s="35"/>
      <c r="U30" s="38" t="s">
        <v>132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3">
        <v>6</v>
      </c>
      <c r="AV30" s="193"/>
      <c r="AW30" s="78" t="s">
        <v>41</v>
      </c>
      <c r="AX30" s="78"/>
      <c r="AY30" s="38"/>
      <c r="AZ30" s="38"/>
      <c r="BA30" s="51">
        <f t="shared" si="0"/>
        <v>6</v>
      </c>
      <c r="BB30" s="52"/>
    </row>
    <row r="31" spans="1:54" s="32" customFormat="1" ht="16.5" customHeight="1">
      <c r="A31" s="41">
        <v>31</v>
      </c>
      <c r="B31" s="42">
        <v>5200</v>
      </c>
      <c r="C31" s="43" t="s">
        <v>133</v>
      </c>
      <c r="D31" s="198"/>
      <c r="E31" s="199"/>
      <c r="F31" s="199"/>
      <c r="G31" s="199"/>
      <c r="H31" s="199"/>
      <c r="I31" s="189"/>
      <c r="J31" s="58" t="s">
        <v>134</v>
      </c>
      <c r="K31" s="26"/>
      <c r="L31" s="27"/>
      <c r="M31" s="27"/>
      <c r="N31" s="27"/>
      <c r="O31" s="27"/>
      <c r="P31" s="27"/>
      <c r="Q31" s="27"/>
      <c r="R31" s="27"/>
      <c r="S31" s="27"/>
      <c r="T31" s="47"/>
      <c r="U31" s="76" t="s">
        <v>901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193">
        <v>22</v>
      </c>
      <c r="AV31" s="193"/>
      <c r="AW31" s="78" t="s">
        <v>41</v>
      </c>
      <c r="AX31" s="78"/>
      <c r="AY31" s="38"/>
      <c r="AZ31" s="38"/>
      <c r="BA31" s="51">
        <f t="shared" si="0"/>
        <v>22</v>
      </c>
      <c r="BB31" s="52"/>
    </row>
    <row r="32" spans="1:54" s="32" customFormat="1" ht="16.5" customHeight="1">
      <c r="A32" s="41">
        <v>31</v>
      </c>
      <c r="B32" s="42">
        <v>5201</v>
      </c>
      <c r="C32" s="43" t="s">
        <v>135</v>
      </c>
      <c r="D32" s="198"/>
      <c r="E32" s="199"/>
      <c r="F32" s="199"/>
      <c r="G32" s="199"/>
      <c r="H32" s="199"/>
      <c r="I32" s="189"/>
      <c r="J32" s="58"/>
      <c r="K32" s="31"/>
      <c r="L32" s="58"/>
      <c r="M32" s="58"/>
      <c r="N32" s="58"/>
      <c r="O32" s="58"/>
      <c r="P32" s="58"/>
      <c r="Q32" s="31"/>
      <c r="R32" s="31"/>
      <c r="S32" s="31"/>
      <c r="T32" s="71"/>
      <c r="U32" s="38" t="s">
        <v>903</v>
      </c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193">
        <v>18</v>
      </c>
      <c r="AV32" s="193"/>
      <c r="AW32" s="78" t="s">
        <v>41</v>
      </c>
      <c r="AX32" s="78"/>
      <c r="AY32" s="38"/>
      <c r="AZ32" s="35"/>
      <c r="BA32" s="51">
        <f t="shared" si="0"/>
        <v>18</v>
      </c>
      <c r="BB32" s="52"/>
    </row>
    <row r="33" spans="1:54" s="32" customFormat="1" ht="16.5" customHeight="1">
      <c r="A33" s="41">
        <v>31</v>
      </c>
      <c r="B33" s="42">
        <v>5202</v>
      </c>
      <c r="C33" s="43" t="s">
        <v>136</v>
      </c>
      <c r="D33" s="198"/>
      <c r="E33" s="199"/>
      <c r="F33" s="199"/>
      <c r="G33" s="199"/>
      <c r="H33" s="199"/>
      <c r="I33" s="189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64"/>
      <c r="U33" s="76" t="s">
        <v>905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3">
        <v>15</v>
      </c>
      <c r="AV33" s="193"/>
      <c r="AW33" s="78" t="s">
        <v>41</v>
      </c>
      <c r="AX33" s="78"/>
      <c r="AY33" s="38"/>
      <c r="AZ33" s="38"/>
      <c r="BA33" s="51">
        <f t="shared" si="0"/>
        <v>15</v>
      </c>
      <c r="BB33" s="52"/>
    </row>
    <row r="34" spans="1:54" s="32" customFormat="1" ht="16.5" customHeight="1">
      <c r="A34" s="41">
        <v>31</v>
      </c>
      <c r="B34" s="42">
        <v>5203</v>
      </c>
      <c r="C34" s="43" t="s">
        <v>137</v>
      </c>
      <c r="D34" s="198"/>
      <c r="E34" s="199"/>
      <c r="F34" s="199"/>
      <c r="G34" s="199"/>
      <c r="H34" s="199"/>
      <c r="I34" s="189"/>
      <c r="J34" s="31"/>
      <c r="K34" s="58"/>
      <c r="L34" s="31"/>
      <c r="M34" s="31"/>
      <c r="N34" s="31"/>
      <c r="O34" s="31"/>
      <c r="P34" s="31"/>
      <c r="Q34" s="59"/>
      <c r="R34" s="59"/>
      <c r="S34" s="58"/>
      <c r="T34" s="64"/>
      <c r="U34" s="38" t="s">
        <v>907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3">
        <v>13</v>
      </c>
      <c r="AV34" s="193"/>
      <c r="AW34" s="78" t="s">
        <v>41</v>
      </c>
      <c r="AX34" s="78"/>
      <c r="AY34" s="38"/>
      <c r="AZ34" s="38"/>
      <c r="BA34" s="51">
        <f t="shared" si="0"/>
        <v>13</v>
      </c>
      <c r="BB34" s="52"/>
    </row>
    <row r="35" spans="1:54" s="32" customFormat="1" ht="16.5" customHeight="1">
      <c r="A35" s="41">
        <v>31</v>
      </c>
      <c r="B35" s="42">
        <v>5204</v>
      </c>
      <c r="C35" s="43" t="s">
        <v>138</v>
      </c>
      <c r="D35" s="198"/>
      <c r="E35" s="199"/>
      <c r="F35" s="199"/>
      <c r="G35" s="199"/>
      <c r="H35" s="199"/>
      <c r="I35" s="189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64"/>
      <c r="U35" s="76" t="s">
        <v>909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193">
        <v>12</v>
      </c>
      <c r="AV35" s="193"/>
      <c r="AW35" s="78" t="s">
        <v>41</v>
      </c>
      <c r="AX35" s="78"/>
      <c r="AY35" s="38"/>
      <c r="AZ35" s="38"/>
      <c r="BA35" s="51">
        <f t="shared" si="0"/>
        <v>12</v>
      </c>
      <c r="BB35" s="52"/>
    </row>
    <row r="36" spans="1:54" s="32" customFormat="1" ht="16.5" customHeight="1">
      <c r="A36" s="41">
        <v>31</v>
      </c>
      <c r="B36" s="42">
        <v>5205</v>
      </c>
      <c r="C36" s="43" t="s">
        <v>139</v>
      </c>
      <c r="D36" s="198"/>
      <c r="E36" s="199"/>
      <c r="F36" s="199"/>
      <c r="G36" s="199"/>
      <c r="H36" s="199"/>
      <c r="I36" s="189"/>
      <c r="J36" s="31"/>
      <c r="K36" s="58"/>
      <c r="L36" s="31"/>
      <c r="M36" s="31"/>
      <c r="N36" s="31"/>
      <c r="O36" s="31"/>
      <c r="P36" s="31"/>
      <c r="Q36" s="59"/>
      <c r="R36" s="59"/>
      <c r="S36" s="58"/>
      <c r="T36" s="64"/>
      <c r="U36" s="38" t="s">
        <v>911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3">
        <v>11</v>
      </c>
      <c r="AV36" s="193"/>
      <c r="AW36" s="78" t="s">
        <v>41</v>
      </c>
      <c r="AX36" s="78"/>
      <c r="AY36" s="38"/>
      <c r="AZ36" s="38"/>
      <c r="BA36" s="51">
        <f t="shared" si="0"/>
        <v>11</v>
      </c>
      <c r="BB36" s="52"/>
    </row>
    <row r="37" spans="1:54" s="32" customFormat="1" ht="16.5" customHeight="1">
      <c r="A37" s="41">
        <v>31</v>
      </c>
      <c r="B37" s="42">
        <v>5206</v>
      </c>
      <c r="C37" s="43" t="s">
        <v>140</v>
      </c>
      <c r="D37" s="198"/>
      <c r="E37" s="199"/>
      <c r="F37" s="199"/>
      <c r="G37" s="199"/>
      <c r="H37" s="199"/>
      <c r="I37" s="189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64"/>
      <c r="U37" s="76" t="s">
        <v>913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193">
        <v>10</v>
      </c>
      <c r="AV37" s="193"/>
      <c r="AW37" s="78" t="s">
        <v>41</v>
      </c>
      <c r="AX37" s="78"/>
      <c r="AY37" s="38"/>
      <c r="AZ37" s="38"/>
      <c r="BA37" s="51">
        <f t="shared" si="0"/>
        <v>10</v>
      </c>
      <c r="BB37" s="52"/>
    </row>
    <row r="38" spans="1:54" s="32" customFormat="1" ht="16.5" customHeight="1">
      <c r="A38" s="41">
        <v>31</v>
      </c>
      <c r="B38" s="42">
        <v>5207</v>
      </c>
      <c r="C38" s="43" t="s">
        <v>141</v>
      </c>
      <c r="D38" s="198"/>
      <c r="E38" s="199"/>
      <c r="F38" s="199"/>
      <c r="G38" s="199"/>
      <c r="H38" s="199"/>
      <c r="I38" s="189"/>
      <c r="J38" s="31"/>
      <c r="K38" s="58"/>
      <c r="L38" s="31"/>
      <c r="M38" s="31"/>
      <c r="N38" s="31"/>
      <c r="O38" s="31"/>
      <c r="P38" s="31"/>
      <c r="Q38" s="59"/>
      <c r="R38" s="59"/>
      <c r="S38" s="58"/>
      <c r="T38" s="64"/>
      <c r="U38" s="38" t="s">
        <v>915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3">
        <v>9</v>
      </c>
      <c r="AV38" s="193"/>
      <c r="AW38" s="78" t="s">
        <v>41</v>
      </c>
      <c r="AX38" s="78"/>
      <c r="AY38" s="38"/>
      <c r="AZ38" s="38"/>
      <c r="BA38" s="51">
        <f t="shared" si="0"/>
        <v>9</v>
      </c>
      <c r="BB38" s="52"/>
    </row>
    <row r="39" spans="1:54" s="32" customFormat="1" ht="16.5" customHeight="1">
      <c r="A39" s="41">
        <v>31</v>
      </c>
      <c r="B39" s="42">
        <v>5208</v>
      </c>
      <c r="C39" s="43" t="s">
        <v>142</v>
      </c>
      <c r="D39" s="198"/>
      <c r="E39" s="199"/>
      <c r="F39" s="199"/>
      <c r="G39" s="199"/>
      <c r="H39" s="199"/>
      <c r="I39" s="189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64"/>
      <c r="U39" s="76" t="s">
        <v>917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193">
        <v>8</v>
      </c>
      <c r="AV39" s="193"/>
      <c r="AW39" s="78" t="s">
        <v>41</v>
      </c>
      <c r="AX39" s="78"/>
      <c r="AY39" s="38"/>
      <c r="AZ39" s="38"/>
      <c r="BA39" s="51">
        <f t="shared" si="0"/>
        <v>8</v>
      </c>
      <c r="BB39" s="52"/>
    </row>
    <row r="40" spans="1:54" s="32" customFormat="1" ht="16.5" customHeight="1">
      <c r="A40" s="41">
        <v>31</v>
      </c>
      <c r="B40" s="42">
        <v>5209</v>
      </c>
      <c r="C40" s="43" t="s">
        <v>143</v>
      </c>
      <c r="D40" s="198"/>
      <c r="E40" s="199"/>
      <c r="F40" s="199"/>
      <c r="G40" s="199"/>
      <c r="H40" s="199"/>
      <c r="I40" s="189"/>
      <c r="J40" s="31"/>
      <c r="K40" s="58"/>
      <c r="L40" s="31"/>
      <c r="M40" s="31"/>
      <c r="N40" s="31"/>
      <c r="O40" s="31"/>
      <c r="P40" s="31"/>
      <c r="Q40" s="59"/>
      <c r="R40" s="59"/>
      <c r="S40" s="58"/>
      <c r="T40" s="64"/>
      <c r="U40" s="38" t="s">
        <v>120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3">
        <v>7</v>
      </c>
      <c r="AV40" s="193"/>
      <c r="AW40" s="78" t="s">
        <v>41</v>
      </c>
      <c r="AX40" s="78"/>
      <c r="AY40" s="38"/>
      <c r="AZ40" s="38"/>
      <c r="BA40" s="51">
        <f t="shared" si="0"/>
        <v>7</v>
      </c>
      <c r="BB40" s="52"/>
    </row>
    <row r="41" spans="1:54" s="32" customFormat="1" ht="16.5" customHeight="1">
      <c r="A41" s="41">
        <v>31</v>
      </c>
      <c r="B41" s="42">
        <v>5210</v>
      </c>
      <c r="C41" s="43" t="s">
        <v>144</v>
      </c>
      <c r="D41" s="198"/>
      <c r="E41" s="199"/>
      <c r="F41" s="199"/>
      <c r="G41" s="199"/>
      <c r="H41" s="199"/>
      <c r="I41" s="189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64"/>
      <c r="U41" s="76" t="s">
        <v>122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193">
        <v>7</v>
      </c>
      <c r="AV41" s="193"/>
      <c r="AW41" s="78" t="s">
        <v>41</v>
      </c>
      <c r="AX41" s="78"/>
      <c r="AY41" s="38"/>
      <c r="AZ41" s="38"/>
      <c r="BA41" s="51">
        <f t="shared" si="0"/>
        <v>7</v>
      </c>
      <c r="BB41" s="52"/>
    </row>
    <row r="42" spans="1:54" s="32" customFormat="1" ht="16.5" customHeight="1">
      <c r="A42" s="41">
        <v>31</v>
      </c>
      <c r="B42" s="42">
        <v>5211</v>
      </c>
      <c r="C42" s="43" t="s">
        <v>939</v>
      </c>
      <c r="D42" s="198"/>
      <c r="E42" s="199"/>
      <c r="F42" s="199"/>
      <c r="G42" s="199"/>
      <c r="H42" s="199"/>
      <c r="I42" s="189"/>
      <c r="J42" s="31"/>
      <c r="K42" s="58"/>
      <c r="L42" s="31"/>
      <c r="M42" s="31"/>
      <c r="N42" s="31"/>
      <c r="O42" s="31"/>
      <c r="P42" s="31"/>
      <c r="Q42" s="59"/>
      <c r="R42" s="59"/>
      <c r="S42" s="58"/>
      <c r="T42" s="64"/>
      <c r="U42" s="38" t="s">
        <v>124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3">
        <v>6</v>
      </c>
      <c r="AV42" s="193"/>
      <c r="AW42" s="78" t="s">
        <v>41</v>
      </c>
      <c r="AX42" s="78"/>
      <c r="AY42" s="38"/>
      <c r="AZ42" s="38"/>
      <c r="BA42" s="51">
        <f t="shared" si="0"/>
        <v>6</v>
      </c>
      <c r="BB42" s="52"/>
    </row>
    <row r="43" spans="1:54" s="32" customFormat="1" ht="16.5" customHeight="1">
      <c r="A43" s="41">
        <v>31</v>
      </c>
      <c r="B43" s="42">
        <v>5212</v>
      </c>
      <c r="C43" s="43" t="s">
        <v>940</v>
      </c>
      <c r="D43" s="198"/>
      <c r="E43" s="199"/>
      <c r="F43" s="199"/>
      <c r="G43" s="199"/>
      <c r="H43" s="199"/>
      <c r="I43" s="189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64"/>
      <c r="U43" s="76" t="s">
        <v>126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193">
        <v>6</v>
      </c>
      <c r="AV43" s="193"/>
      <c r="AW43" s="78" t="s">
        <v>41</v>
      </c>
      <c r="AX43" s="78"/>
      <c r="AY43" s="38"/>
      <c r="AZ43" s="38"/>
      <c r="BA43" s="51">
        <f t="shared" si="0"/>
        <v>6</v>
      </c>
      <c r="BB43" s="52"/>
    </row>
    <row r="44" spans="1:54" s="32" customFormat="1" ht="16.5" customHeight="1">
      <c r="A44" s="41">
        <v>31</v>
      </c>
      <c r="B44" s="42">
        <v>5213</v>
      </c>
      <c r="C44" s="43" t="s">
        <v>941</v>
      </c>
      <c r="D44" s="198"/>
      <c r="E44" s="199"/>
      <c r="F44" s="199"/>
      <c r="G44" s="199"/>
      <c r="H44" s="199"/>
      <c r="I44" s="189"/>
      <c r="J44" s="31"/>
      <c r="K44" s="58"/>
      <c r="L44" s="31"/>
      <c r="M44" s="31"/>
      <c r="N44" s="31"/>
      <c r="O44" s="31"/>
      <c r="P44" s="31"/>
      <c r="Q44" s="59"/>
      <c r="R44" s="59"/>
      <c r="S44" s="58"/>
      <c r="T44" s="64"/>
      <c r="U44" s="38" t="s">
        <v>128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3">
        <v>6</v>
      </c>
      <c r="AV44" s="193"/>
      <c r="AW44" s="78" t="s">
        <v>41</v>
      </c>
      <c r="AX44" s="78"/>
      <c r="AY44" s="38"/>
      <c r="AZ44" s="38"/>
      <c r="BA44" s="51">
        <f t="shared" si="0"/>
        <v>6</v>
      </c>
      <c r="BB44" s="52"/>
    </row>
    <row r="45" spans="1:54" s="32" customFormat="1" ht="16.5" customHeight="1">
      <c r="A45" s="41">
        <v>31</v>
      </c>
      <c r="B45" s="42">
        <v>5214</v>
      </c>
      <c r="C45" s="43" t="s">
        <v>942</v>
      </c>
      <c r="D45" s="198"/>
      <c r="E45" s="199"/>
      <c r="F45" s="199"/>
      <c r="G45" s="199"/>
      <c r="H45" s="199"/>
      <c r="I45" s="189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64"/>
      <c r="U45" s="38" t="s">
        <v>130</v>
      </c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3">
        <v>5</v>
      </c>
      <c r="AV45" s="193"/>
      <c r="AW45" s="78" t="s">
        <v>41</v>
      </c>
      <c r="AX45" s="78"/>
      <c r="AY45" s="38"/>
      <c r="AZ45" s="38"/>
      <c r="BA45" s="51">
        <f t="shared" si="0"/>
        <v>5</v>
      </c>
      <c r="BB45" s="52"/>
    </row>
    <row r="46" spans="1:54" s="32" customFormat="1" ht="16.5" customHeight="1">
      <c r="A46" s="41">
        <v>31</v>
      </c>
      <c r="B46" s="42">
        <v>5215</v>
      </c>
      <c r="C46" s="43" t="s">
        <v>943</v>
      </c>
      <c r="D46" s="198"/>
      <c r="E46" s="199"/>
      <c r="F46" s="199"/>
      <c r="G46" s="199"/>
      <c r="H46" s="199"/>
      <c r="I46" s="189"/>
      <c r="J46" s="37"/>
      <c r="K46" s="38"/>
      <c r="L46" s="37"/>
      <c r="M46" s="37"/>
      <c r="N46" s="37"/>
      <c r="O46" s="37"/>
      <c r="P46" s="37"/>
      <c r="Q46" s="66"/>
      <c r="R46" s="66"/>
      <c r="S46" s="38"/>
      <c r="T46" s="35"/>
      <c r="U46" s="38" t="s">
        <v>132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3">
        <v>5</v>
      </c>
      <c r="AV46" s="193"/>
      <c r="AW46" s="78" t="s">
        <v>41</v>
      </c>
      <c r="AX46" s="78"/>
      <c r="AY46" s="38"/>
      <c r="AZ46" s="38"/>
      <c r="BA46" s="51">
        <f t="shared" si="0"/>
        <v>5</v>
      </c>
      <c r="BB46" s="52"/>
    </row>
    <row r="47" spans="1:54" s="32" customFormat="1" ht="16.5" customHeight="1">
      <c r="A47" s="41">
        <v>31</v>
      </c>
      <c r="B47" s="42">
        <v>5250</v>
      </c>
      <c r="C47" s="43" t="s">
        <v>944</v>
      </c>
      <c r="D47" s="198"/>
      <c r="E47" s="199"/>
      <c r="F47" s="199"/>
      <c r="G47" s="199"/>
      <c r="H47" s="199"/>
      <c r="I47" s="189"/>
      <c r="J47" s="58" t="s">
        <v>945</v>
      </c>
      <c r="K47" s="26"/>
      <c r="L47" s="27"/>
      <c r="M47" s="27"/>
      <c r="N47" s="27"/>
      <c r="O47" s="27"/>
      <c r="P47" s="27"/>
      <c r="Q47" s="27"/>
      <c r="R47" s="27"/>
      <c r="S47" s="27"/>
      <c r="T47" s="47"/>
      <c r="U47" s="76" t="s">
        <v>901</v>
      </c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193">
        <v>12</v>
      </c>
      <c r="AV47" s="193"/>
      <c r="AW47" s="78" t="s">
        <v>41</v>
      </c>
      <c r="AX47" s="78"/>
      <c r="AY47" s="38"/>
      <c r="AZ47" s="38"/>
      <c r="BA47" s="51">
        <f t="shared" si="0"/>
        <v>12</v>
      </c>
      <c r="BB47" s="52"/>
    </row>
    <row r="48" spans="1:54" s="32" customFormat="1" ht="16.5" customHeight="1">
      <c r="A48" s="41">
        <v>31</v>
      </c>
      <c r="B48" s="42">
        <v>5251</v>
      </c>
      <c r="C48" s="43" t="s">
        <v>946</v>
      </c>
      <c r="D48" s="198"/>
      <c r="E48" s="199"/>
      <c r="F48" s="199"/>
      <c r="G48" s="199"/>
      <c r="H48" s="199"/>
      <c r="I48" s="189"/>
      <c r="J48" s="58"/>
      <c r="K48" s="31"/>
      <c r="L48" s="58"/>
      <c r="M48" s="58"/>
      <c r="N48" s="58"/>
      <c r="O48" s="58"/>
      <c r="P48" s="58"/>
      <c r="Q48" s="31"/>
      <c r="R48" s="31"/>
      <c r="S48" s="31"/>
      <c r="T48" s="71"/>
      <c r="U48" s="38" t="s">
        <v>903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193">
        <v>10</v>
      </c>
      <c r="AV48" s="193"/>
      <c r="AW48" s="78" t="s">
        <v>41</v>
      </c>
      <c r="AX48" s="78"/>
      <c r="AY48" s="38"/>
      <c r="AZ48" s="35"/>
      <c r="BA48" s="51">
        <f t="shared" si="0"/>
        <v>10</v>
      </c>
      <c r="BB48" s="52"/>
    </row>
    <row r="49" spans="1:54" s="32" customFormat="1" ht="16.5" customHeight="1">
      <c r="A49" s="41">
        <v>31</v>
      </c>
      <c r="B49" s="42">
        <v>5252</v>
      </c>
      <c r="C49" s="43" t="s">
        <v>947</v>
      </c>
      <c r="D49" s="198"/>
      <c r="E49" s="199"/>
      <c r="F49" s="199"/>
      <c r="G49" s="199"/>
      <c r="H49" s="199"/>
      <c r="I49" s="189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64"/>
      <c r="U49" s="76" t="s">
        <v>905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193">
        <v>8</v>
      </c>
      <c r="AV49" s="193"/>
      <c r="AW49" s="78" t="s">
        <v>41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31</v>
      </c>
      <c r="B50" s="42">
        <v>5253</v>
      </c>
      <c r="C50" s="43" t="s">
        <v>948</v>
      </c>
      <c r="D50" s="198"/>
      <c r="E50" s="199"/>
      <c r="F50" s="199"/>
      <c r="G50" s="199"/>
      <c r="H50" s="199"/>
      <c r="I50" s="189"/>
      <c r="J50" s="31"/>
      <c r="K50" s="58"/>
      <c r="L50" s="31"/>
      <c r="M50" s="31"/>
      <c r="N50" s="31"/>
      <c r="O50" s="31"/>
      <c r="P50" s="31"/>
      <c r="Q50" s="59"/>
      <c r="R50" s="59"/>
      <c r="S50" s="58"/>
      <c r="T50" s="64"/>
      <c r="U50" s="38" t="s">
        <v>907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3">
        <v>7</v>
      </c>
      <c r="AV50" s="193"/>
      <c r="AW50" s="78" t="s">
        <v>41</v>
      </c>
      <c r="AX50" s="78"/>
      <c r="AY50" s="38"/>
      <c r="AZ50" s="38"/>
      <c r="BA50" s="51">
        <f t="shared" si="0"/>
        <v>7</v>
      </c>
      <c r="BB50" s="52"/>
    </row>
    <row r="51" spans="1:54" s="32" customFormat="1" ht="16.5" customHeight="1">
      <c r="A51" s="41">
        <v>31</v>
      </c>
      <c r="B51" s="42">
        <v>5254</v>
      </c>
      <c r="C51" s="43" t="s">
        <v>949</v>
      </c>
      <c r="D51" s="198"/>
      <c r="E51" s="199"/>
      <c r="F51" s="199"/>
      <c r="G51" s="199"/>
      <c r="H51" s="199"/>
      <c r="I51" s="189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909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93">
        <v>6</v>
      </c>
      <c r="AV51" s="193"/>
      <c r="AW51" s="78" t="s">
        <v>41</v>
      </c>
      <c r="AX51" s="78"/>
      <c r="AY51" s="38"/>
      <c r="AZ51" s="38"/>
      <c r="BA51" s="51">
        <f t="shared" si="0"/>
        <v>6</v>
      </c>
      <c r="BB51" s="52"/>
    </row>
    <row r="52" spans="1:54" s="32" customFormat="1" ht="16.5" customHeight="1">
      <c r="A52" s="41">
        <v>31</v>
      </c>
      <c r="B52" s="42">
        <v>5255</v>
      </c>
      <c r="C52" s="43" t="s">
        <v>950</v>
      </c>
      <c r="D52" s="198"/>
      <c r="E52" s="199"/>
      <c r="F52" s="199"/>
      <c r="G52" s="199"/>
      <c r="H52" s="199"/>
      <c r="I52" s="189"/>
      <c r="J52" s="31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911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3">
        <v>6</v>
      </c>
      <c r="AV52" s="193"/>
      <c r="AW52" s="78" t="s">
        <v>41</v>
      </c>
      <c r="AX52" s="78"/>
      <c r="AY52" s="38"/>
      <c r="AZ52" s="38"/>
      <c r="BA52" s="51">
        <f t="shared" si="0"/>
        <v>6</v>
      </c>
      <c r="BB52" s="52"/>
    </row>
    <row r="53" spans="1:54" s="32" customFormat="1" ht="16.5" customHeight="1">
      <c r="A53" s="41">
        <v>31</v>
      </c>
      <c r="B53" s="42">
        <v>5256</v>
      </c>
      <c r="C53" s="43" t="s">
        <v>951</v>
      </c>
      <c r="D53" s="198"/>
      <c r="E53" s="199"/>
      <c r="F53" s="199"/>
      <c r="G53" s="199"/>
      <c r="H53" s="199"/>
      <c r="I53" s="189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913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93">
        <v>5</v>
      </c>
      <c r="AV53" s="193"/>
      <c r="AW53" s="78" t="s">
        <v>41</v>
      </c>
      <c r="AX53" s="78"/>
      <c r="AY53" s="38"/>
      <c r="AZ53" s="38"/>
      <c r="BA53" s="51">
        <f t="shared" si="0"/>
        <v>5</v>
      </c>
      <c r="BB53" s="52"/>
    </row>
    <row r="54" spans="1:54" s="32" customFormat="1" ht="16.5" customHeight="1">
      <c r="A54" s="41">
        <v>31</v>
      </c>
      <c r="B54" s="42">
        <v>5257</v>
      </c>
      <c r="C54" s="43" t="s">
        <v>952</v>
      </c>
      <c r="D54" s="198"/>
      <c r="E54" s="199"/>
      <c r="F54" s="199"/>
      <c r="G54" s="199"/>
      <c r="H54" s="199"/>
      <c r="I54" s="189"/>
      <c r="J54" s="31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915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193">
        <v>5</v>
      </c>
      <c r="AV54" s="193"/>
      <c r="AW54" s="78" t="s">
        <v>41</v>
      </c>
      <c r="AX54" s="78"/>
      <c r="AY54" s="38"/>
      <c r="AZ54" s="38"/>
      <c r="BA54" s="51">
        <f t="shared" si="0"/>
        <v>5</v>
      </c>
      <c r="BB54" s="52"/>
    </row>
    <row r="55" spans="1:54" s="32" customFormat="1" ht="16.5" customHeight="1">
      <c r="A55" s="41">
        <v>31</v>
      </c>
      <c r="B55" s="42">
        <v>5258</v>
      </c>
      <c r="C55" s="43" t="s">
        <v>953</v>
      </c>
      <c r="D55" s="198"/>
      <c r="E55" s="199"/>
      <c r="F55" s="199"/>
      <c r="G55" s="199"/>
      <c r="H55" s="199"/>
      <c r="I55" s="189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76" t="s">
        <v>917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193">
        <v>4</v>
      </c>
      <c r="AV55" s="193"/>
      <c r="AW55" s="78" t="s">
        <v>41</v>
      </c>
      <c r="AX55" s="78"/>
      <c r="AY55" s="38"/>
      <c r="AZ55" s="38"/>
      <c r="BA55" s="51">
        <f t="shared" si="0"/>
        <v>4</v>
      </c>
      <c r="BB55" s="52"/>
    </row>
    <row r="56" spans="1:54" s="32" customFormat="1" ht="16.5" customHeight="1">
      <c r="A56" s="41">
        <v>31</v>
      </c>
      <c r="B56" s="42">
        <v>5259</v>
      </c>
      <c r="C56" s="43" t="s">
        <v>954</v>
      </c>
      <c r="D56" s="198"/>
      <c r="E56" s="199"/>
      <c r="F56" s="199"/>
      <c r="G56" s="199"/>
      <c r="H56" s="199"/>
      <c r="I56" s="189"/>
      <c r="J56" s="31"/>
      <c r="K56" s="58"/>
      <c r="L56" s="31"/>
      <c r="M56" s="31"/>
      <c r="N56" s="31"/>
      <c r="O56" s="31"/>
      <c r="P56" s="31"/>
      <c r="Q56" s="59"/>
      <c r="R56" s="59"/>
      <c r="S56" s="58"/>
      <c r="T56" s="64"/>
      <c r="U56" s="38" t="s">
        <v>120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3">
        <v>4</v>
      </c>
      <c r="AV56" s="193"/>
      <c r="AW56" s="78" t="s">
        <v>41</v>
      </c>
      <c r="AX56" s="78"/>
      <c r="AY56" s="38"/>
      <c r="AZ56" s="38"/>
      <c r="BA56" s="51">
        <f t="shared" si="0"/>
        <v>4</v>
      </c>
      <c r="BB56" s="52"/>
    </row>
    <row r="57" spans="1:54" s="32" customFormat="1" ht="16.5" customHeight="1">
      <c r="A57" s="41">
        <v>31</v>
      </c>
      <c r="B57" s="42">
        <v>5260</v>
      </c>
      <c r="C57" s="43" t="s">
        <v>955</v>
      </c>
      <c r="D57" s="198"/>
      <c r="E57" s="199"/>
      <c r="F57" s="199"/>
      <c r="G57" s="199"/>
      <c r="H57" s="199"/>
      <c r="I57" s="189"/>
      <c r="J57" s="31"/>
      <c r="K57" s="58"/>
      <c r="L57" s="31"/>
      <c r="M57" s="31"/>
      <c r="N57" s="31"/>
      <c r="O57" s="31"/>
      <c r="P57" s="31"/>
      <c r="Q57" s="59"/>
      <c r="R57" s="59"/>
      <c r="S57" s="58"/>
      <c r="T57" s="64"/>
      <c r="U57" s="76" t="s">
        <v>122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193">
        <v>4</v>
      </c>
      <c r="AV57" s="193"/>
      <c r="AW57" s="78" t="s">
        <v>41</v>
      </c>
      <c r="AX57" s="78"/>
      <c r="AY57" s="38"/>
      <c r="AZ57" s="38"/>
      <c r="BA57" s="51">
        <f t="shared" si="0"/>
        <v>4</v>
      </c>
      <c r="BB57" s="52"/>
    </row>
    <row r="58" spans="1:54" s="32" customFormat="1" ht="16.5" customHeight="1">
      <c r="A58" s="41">
        <v>31</v>
      </c>
      <c r="B58" s="42">
        <v>5261</v>
      </c>
      <c r="C58" s="43" t="s">
        <v>956</v>
      </c>
      <c r="D58" s="198"/>
      <c r="E58" s="199"/>
      <c r="F58" s="199"/>
      <c r="G58" s="199"/>
      <c r="H58" s="199"/>
      <c r="I58" s="189"/>
      <c r="J58" s="31"/>
      <c r="K58" s="58"/>
      <c r="L58" s="31"/>
      <c r="M58" s="31"/>
      <c r="N58" s="31"/>
      <c r="O58" s="31"/>
      <c r="P58" s="31"/>
      <c r="Q58" s="59"/>
      <c r="R58" s="59"/>
      <c r="S58" s="58"/>
      <c r="T58" s="64"/>
      <c r="U58" s="38" t="s">
        <v>124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193">
        <v>3</v>
      </c>
      <c r="AV58" s="193"/>
      <c r="AW58" s="78" t="s">
        <v>41</v>
      </c>
      <c r="AX58" s="78"/>
      <c r="AY58" s="38"/>
      <c r="AZ58" s="38"/>
      <c r="BA58" s="51">
        <f t="shared" si="0"/>
        <v>3</v>
      </c>
      <c r="BB58" s="52"/>
    </row>
    <row r="59" spans="1:54" s="32" customFormat="1" ht="16.5" customHeight="1">
      <c r="A59" s="41">
        <v>31</v>
      </c>
      <c r="B59" s="42">
        <v>5262</v>
      </c>
      <c r="C59" s="43" t="s">
        <v>957</v>
      </c>
      <c r="D59" s="198"/>
      <c r="E59" s="199"/>
      <c r="F59" s="199"/>
      <c r="G59" s="199"/>
      <c r="H59" s="199"/>
      <c r="I59" s="189"/>
      <c r="J59" s="31"/>
      <c r="K59" s="58"/>
      <c r="L59" s="31"/>
      <c r="M59" s="31"/>
      <c r="N59" s="31"/>
      <c r="O59" s="31"/>
      <c r="P59" s="31"/>
      <c r="Q59" s="59"/>
      <c r="R59" s="59"/>
      <c r="S59" s="58"/>
      <c r="T59" s="64"/>
      <c r="U59" s="76" t="s">
        <v>126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193">
        <v>3</v>
      </c>
      <c r="AV59" s="193"/>
      <c r="AW59" s="78" t="s">
        <v>41</v>
      </c>
      <c r="AX59" s="78"/>
      <c r="AY59" s="38"/>
      <c r="AZ59" s="38"/>
      <c r="BA59" s="51">
        <f t="shared" si="0"/>
        <v>3</v>
      </c>
      <c r="BB59" s="52"/>
    </row>
    <row r="60" spans="1:54" s="32" customFormat="1" ht="16.5" customHeight="1">
      <c r="A60" s="41">
        <v>31</v>
      </c>
      <c r="B60" s="42">
        <v>5263</v>
      </c>
      <c r="C60" s="43" t="s">
        <v>958</v>
      </c>
      <c r="D60" s="198"/>
      <c r="E60" s="199"/>
      <c r="F60" s="199"/>
      <c r="G60" s="199"/>
      <c r="H60" s="199"/>
      <c r="I60" s="189"/>
      <c r="J60" s="31"/>
      <c r="K60" s="58"/>
      <c r="L60" s="31"/>
      <c r="M60" s="31"/>
      <c r="N60" s="31"/>
      <c r="O60" s="31"/>
      <c r="P60" s="31"/>
      <c r="Q60" s="59"/>
      <c r="R60" s="59"/>
      <c r="S60" s="58"/>
      <c r="T60" s="64"/>
      <c r="U60" s="38" t="s">
        <v>128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193">
        <v>3</v>
      </c>
      <c r="AV60" s="193"/>
      <c r="AW60" s="78" t="s">
        <v>41</v>
      </c>
      <c r="AX60" s="78"/>
      <c r="AY60" s="38"/>
      <c r="AZ60" s="38"/>
      <c r="BA60" s="51">
        <f t="shared" si="0"/>
        <v>3</v>
      </c>
      <c r="BB60" s="52"/>
    </row>
    <row r="61" spans="1:54" s="32" customFormat="1" ht="16.5" customHeight="1">
      <c r="A61" s="41">
        <v>31</v>
      </c>
      <c r="B61" s="42">
        <v>5264</v>
      </c>
      <c r="C61" s="43" t="s">
        <v>959</v>
      </c>
      <c r="D61" s="198"/>
      <c r="E61" s="199"/>
      <c r="F61" s="199"/>
      <c r="G61" s="199"/>
      <c r="H61" s="199"/>
      <c r="I61" s="189"/>
      <c r="J61" s="31"/>
      <c r="K61" s="58"/>
      <c r="L61" s="31"/>
      <c r="M61" s="31"/>
      <c r="N61" s="31"/>
      <c r="O61" s="31"/>
      <c r="P61" s="31"/>
      <c r="Q61" s="59"/>
      <c r="R61" s="59"/>
      <c r="S61" s="58"/>
      <c r="T61" s="64"/>
      <c r="U61" s="38" t="s">
        <v>130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193">
        <v>3</v>
      </c>
      <c r="AV61" s="193"/>
      <c r="AW61" s="78" t="s">
        <v>41</v>
      </c>
      <c r="AX61" s="78"/>
      <c r="AY61" s="38"/>
      <c r="AZ61" s="38"/>
      <c r="BA61" s="51">
        <f t="shared" si="0"/>
        <v>3</v>
      </c>
      <c r="BB61" s="52"/>
    </row>
    <row r="62" spans="1:54" s="32" customFormat="1" ht="16.5" customHeight="1">
      <c r="A62" s="41">
        <v>31</v>
      </c>
      <c r="B62" s="42">
        <v>5265</v>
      </c>
      <c r="C62" s="43" t="s">
        <v>960</v>
      </c>
      <c r="D62" s="190"/>
      <c r="E62" s="191"/>
      <c r="F62" s="191"/>
      <c r="G62" s="191"/>
      <c r="H62" s="191"/>
      <c r="I62" s="192"/>
      <c r="J62" s="37"/>
      <c r="K62" s="38"/>
      <c r="L62" s="37"/>
      <c r="M62" s="37"/>
      <c r="N62" s="37"/>
      <c r="O62" s="37"/>
      <c r="P62" s="37"/>
      <c r="Q62" s="66"/>
      <c r="R62" s="66"/>
      <c r="S62" s="38"/>
      <c r="T62" s="35"/>
      <c r="U62" s="38" t="s">
        <v>132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193">
        <v>3</v>
      </c>
      <c r="AV62" s="193"/>
      <c r="AW62" s="78" t="s">
        <v>41</v>
      </c>
      <c r="AX62" s="78"/>
      <c r="AY62" s="38"/>
      <c r="AZ62" s="38"/>
      <c r="BA62" s="51">
        <f t="shared" si="0"/>
        <v>3</v>
      </c>
      <c r="BB62" s="52"/>
    </row>
    <row r="63" spans="1:54" s="32" customFormat="1" ht="16.5" customHeight="1">
      <c r="A63" s="41">
        <v>31</v>
      </c>
      <c r="B63" s="42">
        <v>5990</v>
      </c>
      <c r="C63" s="43" t="s">
        <v>961</v>
      </c>
      <c r="D63" s="137" t="s">
        <v>981</v>
      </c>
      <c r="E63" s="85"/>
      <c r="F63" s="85"/>
      <c r="G63" s="85"/>
      <c r="H63" s="85"/>
      <c r="I63" s="76"/>
      <c r="J63" s="75"/>
      <c r="K63" s="76"/>
      <c r="L63" s="75"/>
      <c r="M63" s="75"/>
      <c r="N63" s="75"/>
      <c r="O63" s="75"/>
      <c r="P63" s="75"/>
      <c r="Q63" s="82"/>
      <c r="R63" s="82"/>
      <c r="S63" s="76"/>
      <c r="T63" s="76"/>
      <c r="U63" s="76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193"/>
      <c r="AV63" s="193"/>
      <c r="AW63" s="78" t="s">
        <v>41</v>
      </c>
      <c r="AX63" s="78"/>
      <c r="AY63" s="38"/>
      <c r="AZ63" s="38"/>
      <c r="BA63" s="79"/>
      <c r="BB63" s="52"/>
    </row>
    <row r="64" spans="1:54" s="32" customFormat="1" ht="16.5" customHeight="1">
      <c r="A64" s="41">
        <v>31</v>
      </c>
      <c r="B64" s="42">
        <v>9990</v>
      </c>
      <c r="C64" s="43" t="s">
        <v>611</v>
      </c>
      <c r="D64" s="137" t="s">
        <v>1508</v>
      </c>
      <c r="E64" s="85"/>
      <c r="F64" s="85"/>
      <c r="G64" s="85"/>
      <c r="H64" s="85"/>
      <c r="I64" s="76"/>
      <c r="J64" s="75"/>
      <c r="K64" s="76"/>
      <c r="L64" s="75"/>
      <c r="M64" s="75"/>
      <c r="N64" s="75"/>
      <c r="O64" s="75"/>
      <c r="P64" s="75"/>
      <c r="Q64" s="82"/>
      <c r="R64" s="82"/>
      <c r="S64" s="76"/>
      <c r="T64" s="76"/>
      <c r="U64" s="76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193"/>
      <c r="AV64" s="193"/>
      <c r="AW64" s="78" t="s">
        <v>41</v>
      </c>
      <c r="AX64" s="78"/>
      <c r="AY64" s="38"/>
      <c r="AZ64" s="38"/>
      <c r="BA64" s="79"/>
      <c r="BB64" s="86"/>
    </row>
  </sheetData>
  <sheetProtection/>
  <mergeCells count="62">
    <mergeCell ref="D9:I14"/>
    <mergeCell ref="J9:T14"/>
    <mergeCell ref="AC10:AD10"/>
    <mergeCell ref="AY10:AZ10"/>
    <mergeCell ref="AC12:AD12"/>
    <mergeCell ref="AY12:AZ12"/>
    <mergeCell ref="AC14:AD14"/>
    <mergeCell ref="AY14:AZ14"/>
    <mergeCell ref="AU64:AV64"/>
    <mergeCell ref="AU23:AV23"/>
    <mergeCell ref="AU19:AV19"/>
    <mergeCell ref="AU20:AV20"/>
    <mergeCell ref="AU21:AV21"/>
    <mergeCell ref="AU22:AV22"/>
    <mergeCell ref="AU24:AV24"/>
    <mergeCell ref="AU25:AV25"/>
    <mergeCell ref="AU26:AV26"/>
    <mergeCell ref="AU27:AV27"/>
    <mergeCell ref="AU15:AV15"/>
    <mergeCell ref="AU16:AV16"/>
    <mergeCell ref="AU17:AV17"/>
    <mergeCell ref="AU18:AV18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5:AV45"/>
    <mergeCell ref="AU46:AV46"/>
    <mergeCell ref="AU47:AV47"/>
    <mergeCell ref="AU55:AV55"/>
    <mergeCell ref="AU48:AV48"/>
    <mergeCell ref="AU49:AV49"/>
    <mergeCell ref="AU50:AV50"/>
    <mergeCell ref="AU51:AV51"/>
    <mergeCell ref="AU63:AV63"/>
    <mergeCell ref="AU56:AV56"/>
    <mergeCell ref="AU57:AV57"/>
    <mergeCell ref="AU58:AV58"/>
    <mergeCell ref="AU59:AV59"/>
    <mergeCell ref="D7:I8"/>
    <mergeCell ref="AU7:AV7"/>
    <mergeCell ref="AU8:AV8"/>
    <mergeCell ref="D15:I62"/>
    <mergeCell ref="AU60:AV60"/>
    <mergeCell ref="AU61:AV61"/>
    <mergeCell ref="AU62:AV62"/>
    <mergeCell ref="AU52:AV52"/>
    <mergeCell ref="AU53:AV53"/>
    <mergeCell ref="AU54:AV5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77"/>
  <sheetViews>
    <sheetView zoomScaleSheetLayoutView="75" workbookViewId="0" topLeftCell="A1">
      <selection activeCell="C6" sqref="C6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982</v>
      </c>
    </row>
    <row r="5" spans="1:55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31</v>
      </c>
      <c r="B7" s="42">
        <v>8111</v>
      </c>
      <c r="C7" s="43" t="s">
        <v>962</v>
      </c>
      <c r="D7" s="227" t="s">
        <v>530</v>
      </c>
      <c r="E7" s="196"/>
      <c r="F7" s="197"/>
      <c r="G7" s="48" t="s">
        <v>717</v>
      </c>
      <c r="H7" s="27"/>
      <c r="I7" s="27"/>
      <c r="J7" s="47"/>
      <c r="K7" s="27" t="s">
        <v>1612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374</v>
      </c>
      <c r="BB7" s="52" t="s">
        <v>718</v>
      </c>
    </row>
    <row r="8" spans="1:54" s="32" customFormat="1" ht="16.5" customHeight="1">
      <c r="A8" s="41">
        <v>31</v>
      </c>
      <c r="B8" s="42">
        <v>8112</v>
      </c>
      <c r="C8" s="43" t="s">
        <v>963</v>
      </c>
      <c r="D8" s="198"/>
      <c r="E8" s="199"/>
      <c r="F8" s="189"/>
      <c r="G8" s="63"/>
      <c r="H8" s="58"/>
      <c r="I8" s="58"/>
      <c r="J8" s="64"/>
      <c r="K8" s="65" t="s">
        <v>1031</v>
      </c>
      <c r="L8" s="38"/>
      <c r="M8" s="38"/>
      <c r="N8" s="38"/>
      <c r="O8" s="38"/>
      <c r="P8" s="38"/>
      <c r="Q8" s="193">
        <v>534</v>
      </c>
      <c r="R8" s="193"/>
      <c r="S8" s="38" t="s">
        <v>1608</v>
      </c>
      <c r="T8" s="35"/>
      <c r="U8" s="60" t="s">
        <v>720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985</v>
      </c>
      <c r="AV8" s="194">
        <v>0.965</v>
      </c>
      <c r="AW8" s="195"/>
      <c r="AX8" s="112"/>
      <c r="AY8" s="113"/>
      <c r="AZ8" s="114"/>
      <c r="BA8" s="51">
        <f>ROUND(ROUND(Q8*AV8,0)*AY15,0)</f>
        <v>361</v>
      </c>
      <c r="BB8" s="52"/>
    </row>
    <row r="9" spans="1:54" s="32" customFormat="1" ht="16.5" customHeight="1">
      <c r="A9" s="41">
        <v>31</v>
      </c>
      <c r="B9" s="42">
        <v>8113</v>
      </c>
      <c r="C9" s="43" t="s">
        <v>964</v>
      </c>
      <c r="D9" s="198"/>
      <c r="E9" s="199"/>
      <c r="F9" s="189"/>
      <c r="G9" s="58"/>
      <c r="H9" s="58"/>
      <c r="I9" s="58"/>
      <c r="J9" s="71"/>
      <c r="K9" s="46" t="s">
        <v>42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0" t="s">
        <v>965</v>
      </c>
      <c r="AY9" s="241"/>
      <c r="AZ9" s="242"/>
      <c r="BA9" s="51">
        <f>ROUND(Q10*AY15,0)</f>
        <v>424</v>
      </c>
      <c r="BB9" s="52"/>
    </row>
    <row r="10" spans="1:54" s="32" customFormat="1" ht="16.5" customHeight="1">
      <c r="A10" s="41">
        <v>31</v>
      </c>
      <c r="B10" s="42">
        <v>8114</v>
      </c>
      <c r="C10" s="43" t="s">
        <v>966</v>
      </c>
      <c r="D10" s="198"/>
      <c r="E10" s="199"/>
      <c r="F10" s="18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3">
        <v>606</v>
      </c>
      <c r="R10" s="193"/>
      <c r="S10" s="38" t="s">
        <v>1608</v>
      </c>
      <c r="T10" s="35"/>
      <c r="U10" s="60" t="s">
        <v>720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985</v>
      </c>
      <c r="AV10" s="194">
        <v>0.965</v>
      </c>
      <c r="AW10" s="195"/>
      <c r="AX10" s="240"/>
      <c r="AY10" s="241"/>
      <c r="AZ10" s="242"/>
      <c r="BA10" s="51">
        <f>ROUND(ROUND(Q10*AV10,0)*AY15,0)</f>
        <v>410</v>
      </c>
      <c r="BB10" s="52"/>
    </row>
    <row r="11" spans="1:54" s="32" customFormat="1" ht="16.5" customHeight="1">
      <c r="A11" s="41">
        <v>31</v>
      </c>
      <c r="B11" s="42">
        <v>8121</v>
      </c>
      <c r="C11" s="43" t="s">
        <v>967</v>
      </c>
      <c r="D11" s="198"/>
      <c r="E11" s="199"/>
      <c r="F11" s="189"/>
      <c r="G11" s="227" t="s">
        <v>724</v>
      </c>
      <c r="H11" s="196"/>
      <c r="I11" s="196"/>
      <c r="J11" s="197"/>
      <c r="K11" s="27" t="s">
        <v>1612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240"/>
      <c r="AY11" s="241"/>
      <c r="AZ11" s="242"/>
      <c r="BA11" s="51">
        <f>ROUND(Q12*AY15,0)</f>
        <v>295</v>
      </c>
      <c r="BB11" s="52"/>
    </row>
    <row r="12" spans="1:54" s="32" customFormat="1" ht="16.5" customHeight="1">
      <c r="A12" s="41">
        <v>31</v>
      </c>
      <c r="B12" s="42">
        <v>8122</v>
      </c>
      <c r="C12" s="43" t="s">
        <v>968</v>
      </c>
      <c r="D12" s="198"/>
      <c r="E12" s="199"/>
      <c r="F12" s="189"/>
      <c r="G12" s="198"/>
      <c r="H12" s="199"/>
      <c r="I12" s="199"/>
      <c r="J12" s="189"/>
      <c r="K12" s="65" t="s">
        <v>1031</v>
      </c>
      <c r="L12" s="38"/>
      <c r="M12" s="38"/>
      <c r="N12" s="38"/>
      <c r="O12" s="38"/>
      <c r="P12" s="38"/>
      <c r="Q12" s="193">
        <v>422</v>
      </c>
      <c r="R12" s="193"/>
      <c r="S12" s="38" t="s">
        <v>1608</v>
      </c>
      <c r="T12" s="35"/>
      <c r="U12" s="60" t="s">
        <v>720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985</v>
      </c>
      <c r="AV12" s="194">
        <v>0.965</v>
      </c>
      <c r="AW12" s="195"/>
      <c r="AX12" s="240"/>
      <c r="AY12" s="241"/>
      <c r="AZ12" s="242"/>
      <c r="BA12" s="51">
        <f>ROUND(ROUND(Q12*AV12,0)*AY15,0)</f>
        <v>285</v>
      </c>
      <c r="BB12" s="52"/>
    </row>
    <row r="13" spans="1:54" s="32" customFormat="1" ht="16.5" customHeight="1">
      <c r="A13" s="41">
        <v>31</v>
      </c>
      <c r="B13" s="42">
        <v>8123</v>
      </c>
      <c r="C13" s="43" t="s">
        <v>969</v>
      </c>
      <c r="D13" s="198"/>
      <c r="E13" s="199"/>
      <c r="F13" s="189"/>
      <c r="G13" s="63"/>
      <c r="H13" s="58"/>
      <c r="I13" s="58"/>
      <c r="J13" s="71"/>
      <c r="K13" s="46" t="s">
        <v>42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240"/>
      <c r="AY13" s="241"/>
      <c r="AZ13" s="242"/>
      <c r="BA13" s="51">
        <f>ROUND(Q14*AY15,0)</f>
        <v>424</v>
      </c>
      <c r="BB13" s="52"/>
    </row>
    <row r="14" spans="1:54" s="32" customFormat="1" ht="16.5" customHeight="1">
      <c r="A14" s="41">
        <v>31</v>
      </c>
      <c r="B14" s="42">
        <v>8124</v>
      </c>
      <c r="C14" s="43" t="s">
        <v>970</v>
      </c>
      <c r="D14" s="198"/>
      <c r="E14" s="199"/>
      <c r="F14" s="18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5">
        <v>606</v>
      </c>
      <c r="R14" s="185"/>
      <c r="S14" s="38" t="s">
        <v>1608</v>
      </c>
      <c r="T14" s="35"/>
      <c r="U14" s="60" t="s">
        <v>720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985</v>
      </c>
      <c r="AV14" s="194">
        <v>0.965</v>
      </c>
      <c r="AW14" s="195"/>
      <c r="AX14" s="240"/>
      <c r="AY14" s="241"/>
      <c r="AZ14" s="242"/>
      <c r="BA14" s="51">
        <f>ROUND(ROUND(Q14*AV14,0)*AY15,0)</f>
        <v>410</v>
      </c>
      <c r="BB14" s="52"/>
    </row>
    <row r="15" spans="1:54" s="32" customFormat="1" ht="16.5" customHeight="1">
      <c r="A15" s="41">
        <v>31</v>
      </c>
      <c r="B15" s="42">
        <v>8131</v>
      </c>
      <c r="C15" s="43" t="s">
        <v>971</v>
      </c>
      <c r="D15" s="198"/>
      <c r="E15" s="199"/>
      <c r="F15" s="189"/>
      <c r="G15" s="227" t="s">
        <v>729</v>
      </c>
      <c r="H15" s="196"/>
      <c r="I15" s="196"/>
      <c r="J15" s="197"/>
      <c r="K15" s="27" t="s">
        <v>1612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1041</v>
      </c>
      <c r="AY15" s="243">
        <v>0.7</v>
      </c>
      <c r="AZ15" s="244"/>
      <c r="BA15" s="51">
        <f>ROUND(Q16*AY15,0)</f>
        <v>295</v>
      </c>
      <c r="BB15" s="52"/>
    </row>
    <row r="16" spans="1:54" s="32" customFormat="1" ht="16.5" customHeight="1">
      <c r="A16" s="41">
        <v>31</v>
      </c>
      <c r="B16" s="42">
        <v>8132</v>
      </c>
      <c r="C16" s="43" t="s">
        <v>972</v>
      </c>
      <c r="D16" s="198"/>
      <c r="E16" s="199"/>
      <c r="F16" s="189"/>
      <c r="G16" s="198"/>
      <c r="H16" s="199"/>
      <c r="I16" s="199"/>
      <c r="J16" s="189"/>
      <c r="K16" s="65" t="s">
        <v>1031</v>
      </c>
      <c r="L16" s="38"/>
      <c r="M16" s="38"/>
      <c r="N16" s="38"/>
      <c r="O16" s="38"/>
      <c r="P16" s="38"/>
      <c r="Q16" s="193">
        <v>422</v>
      </c>
      <c r="R16" s="193"/>
      <c r="S16" s="38" t="s">
        <v>1608</v>
      </c>
      <c r="T16" s="35"/>
      <c r="U16" s="60" t="s">
        <v>720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985</v>
      </c>
      <c r="AV16" s="194">
        <v>0.965</v>
      </c>
      <c r="AW16" s="195"/>
      <c r="AX16" s="112"/>
      <c r="AY16" s="113"/>
      <c r="AZ16" s="114"/>
      <c r="BA16" s="51">
        <f>ROUND(ROUND(Q16*AV16,0)*AY15,0)</f>
        <v>285</v>
      </c>
      <c r="BB16" s="52"/>
    </row>
    <row r="17" spans="1:54" s="32" customFormat="1" ht="16.5" customHeight="1">
      <c r="A17" s="41">
        <v>31</v>
      </c>
      <c r="B17" s="42">
        <v>8133</v>
      </c>
      <c r="C17" s="43" t="s">
        <v>973</v>
      </c>
      <c r="D17" s="198"/>
      <c r="E17" s="199"/>
      <c r="F17" s="189"/>
      <c r="G17" s="198"/>
      <c r="H17" s="199"/>
      <c r="I17" s="199"/>
      <c r="J17" s="189"/>
      <c r="K17" s="46" t="s">
        <v>1615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875</v>
      </c>
      <c r="BB17" s="52"/>
    </row>
    <row r="18" spans="1:54" s="32" customFormat="1" ht="16.5" customHeight="1">
      <c r="A18" s="41">
        <v>31</v>
      </c>
      <c r="B18" s="42">
        <v>8134</v>
      </c>
      <c r="C18" s="43" t="s">
        <v>974</v>
      </c>
      <c r="D18" s="198"/>
      <c r="E18" s="199"/>
      <c r="F18" s="18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5">
        <v>1250</v>
      </c>
      <c r="R18" s="185"/>
      <c r="S18" s="38" t="s">
        <v>1608</v>
      </c>
      <c r="T18" s="35"/>
      <c r="U18" s="60" t="s">
        <v>720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985</v>
      </c>
      <c r="AV18" s="194">
        <v>0.965</v>
      </c>
      <c r="AW18" s="195"/>
      <c r="AX18" s="112"/>
      <c r="AY18" s="113"/>
      <c r="AZ18" s="114"/>
      <c r="BA18" s="51">
        <f>ROUND(ROUND(Q18*AV18,0)*AY15,0)</f>
        <v>844</v>
      </c>
      <c r="BB18" s="52"/>
    </row>
    <row r="19" spans="1:54" s="32" customFormat="1" ht="16.5" customHeight="1">
      <c r="A19" s="41">
        <v>31</v>
      </c>
      <c r="B19" s="42">
        <v>8135</v>
      </c>
      <c r="C19" s="43" t="s">
        <v>975</v>
      </c>
      <c r="D19" s="198"/>
      <c r="E19" s="199"/>
      <c r="F19" s="189"/>
      <c r="G19" s="63"/>
      <c r="H19" s="58"/>
      <c r="I19" s="58"/>
      <c r="J19" s="71"/>
      <c r="K19" s="46" t="s">
        <v>1618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424</v>
      </c>
      <c r="BB19" s="52"/>
    </row>
    <row r="20" spans="1:54" s="32" customFormat="1" ht="16.5" customHeight="1">
      <c r="A20" s="41">
        <v>31</v>
      </c>
      <c r="B20" s="42">
        <v>8136</v>
      </c>
      <c r="C20" s="43" t="s">
        <v>169</v>
      </c>
      <c r="D20" s="198"/>
      <c r="E20" s="199"/>
      <c r="F20" s="18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5">
        <v>606</v>
      </c>
      <c r="R20" s="185"/>
      <c r="S20" s="38" t="s">
        <v>1608</v>
      </c>
      <c r="T20" s="35"/>
      <c r="U20" s="60" t="s">
        <v>720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985</v>
      </c>
      <c r="AV20" s="194">
        <v>0.965</v>
      </c>
      <c r="AW20" s="195"/>
      <c r="AX20" s="112"/>
      <c r="AY20" s="113"/>
      <c r="AZ20" s="114"/>
      <c r="BA20" s="51">
        <f>ROUND(ROUND(Q20*AV20,0)*AY15,0)</f>
        <v>410</v>
      </c>
      <c r="BB20" s="52"/>
    </row>
    <row r="21" spans="1:54" s="32" customFormat="1" ht="16.5" customHeight="1">
      <c r="A21" s="41">
        <v>31</v>
      </c>
      <c r="B21" s="42">
        <v>8141</v>
      </c>
      <c r="C21" s="43" t="s">
        <v>170</v>
      </c>
      <c r="D21" s="198"/>
      <c r="E21" s="199"/>
      <c r="F21" s="189"/>
      <c r="G21" s="227" t="s">
        <v>736</v>
      </c>
      <c r="H21" s="196"/>
      <c r="I21" s="196"/>
      <c r="J21" s="197"/>
      <c r="K21" s="27" t="s">
        <v>1612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265</v>
      </c>
      <c r="BB21" s="52"/>
    </row>
    <row r="22" spans="1:54" s="32" customFormat="1" ht="16.5" customHeight="1">
      <c r="A22" s="41">
        <v>31</v>
      </c>
      <c r="B22" s="42">
        <v>8142</v>
      </c>
      <c r="C22" s="43" t="s">
        <v>171</v>
      </c>
      <c r="D22" s="198"/>
      <c r="E22" s="199"/>
      <c r="F22" s="189"/>
      <c r="G22" s="198"/>
      <c r="H22" s="199"/>
      <c r="I22" s="199"/>
      <c r="J22" s="189"/>
      <c r="K22" s="65" t="s">
        <v>1031</v>
      </c>
      <c r="L22" s="38"/>
      <c r="M22" s="38"/>
      <c r="N22" s="38"/>
      <c r="O22" s="38"/>
      <c r="P22" s="38"/>
      <c r="Q22" s="193">
        <v>378</v>
      </c>
      <c r="R22" s="193"/>
      <c r="S22" s="38" t="s">
        <v>1608</v>
      </c>
      <c r="T22" s="35"/>
      <c r="U22" s="60" t="s">
        <v>720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985</v>
      </c>
      <c r="AV22" s="194">
        <v>0.965</v>
      </c>
      <c r="AW22" s="195"/>
      <c r="AX22" s="112"/>
      <c r="AY22" s="113"/>
      <c r="AZ22" s="114"/>
      <c r="BA22" s="51">
        <f>ROUND(ROUND(Q22*AV22,0)*AY15,0)</f>
        <v>256</v>
      </c>
      <c r="BB22" s="52"/>
    </row>
    <row r="23" spans="1:54" s="32" customFormat="1" ht="16.5" customHeight="1">
      <c r="A23" s="41">
        <v>31</v>
      </c>
      <c r="B23" s="42">
        <v>8143</v>
      </c>
      <c r="C23" s="43" t="s">
        <v>172</v>
      </c>
      <c r="D23" s="198"/>
      <c r="E23" s="199"/>
      <c r="F23" s="189"/>
      <c r="G23" s="198"/>
      <c r="H23" s="199"/>
      <c r="I23" s="199"/>
      <c r="J23" s="189"/>
      <c r="K23" s="46" t="s">
        <v>1615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ROUND(Q24*AY15,0)</f>
        <v>651</v>
      </c>
      <c r="BB23" s="52"/>
    </row>
    <row r="24" spans="1:54" s="32" customFormat="1" ht="16.5" customHeight="1">
      <c r="A24" s="41">
        <v>31</v>
      </c>
      <c r="B24" s="42">
        <v>8144</v>
      </c>
      <c r="C24" s="43" t="s">
        <v>173</v>
      </c>
      <c r="D24" s="198"/>
      <c r="E24" s="199"/>
      <c r="F24" s="18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5">
        <v>930</v>
      </c>
      <c r="R24" s="185"/>
      <c r="S24" s="38" t="s">
        <v>1608</v>
      </c>
      <c r="T24" s="35"/>
      <c r="U24" s="60" t="s">
        <v>720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985</v>
      </c>
      <c r="AV24" s="194">
        <v>0.965</v>
      </c>
      <c r="AW24" s="195"/>
      <c r="AX24" s="112"/>
      <c r="AY24" s="113"/>
      <c r="AZ24" s="114"/>
      <c r="BA24" s="51">
        <f>ROUND(ROUND(Q24*AV24,0)*AY15,0)</f>
        <v>628</v>
      </c>
      <c r="BB24" s="52"/>
    </row>
    <row r="25" spans="1:54" s="32" customFormat="1" ht="16.5" customHeight="1">
      <c r="A25" s="41">
        <v>31</v>
      </c>
      <c r="B25" s="42">
        <v>8145</v>
      </c>
      <c r="C25" s="43" t="s">
        <v>174</v>
      </c>
      <c r="D25" s="198"/>
      <c r="E25" s="199"/>
      <c r="F25" s="189"/>
      <c r="G25" s="63"/>
      <c r="H25" s="58"/>
      <c r="I25" s="58"/>
      <c r="J25" s="71"/>
      <c r="K25" s="46" t="s">
        <v>1618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ROUND(Q26*AY15,0)</f>
        <v>424</v>
      </c>
      <c r="BB25" s="52"/>
    </row>
    <row r="26" spans="1:54" s="32" customFormat="1" ht="16.5" customHeight="1">
      <c r="A26" s="41">
        <v>31</v>
      </c>
      <c r="B26" s="42">
        <v>8146</v>
      </c>
      <c r="C26" s="43" t="s">
        <v>175</v>
      </c>
      <c r="D26" s="198"/>
      <c r="E26" s="199"/>
      <c r="F26" s="18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5">
        <v>606</v>
      </c>
      <c r="R26" s="185"/>
      <c r="S26" s="38" t="s">
        <v>1608</v>
      </c>
      <c r="T26" s="35"/>
      <c r="U26" s="60" t="s">
        <v>720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985</v>
      </c>
      <c r="AV26" s="194">
        <v>0.965</v>
      </c>
      <c r="AW26" s="195"/>
      <c r="AX26" s="112"/>
      <c r="AY26" s="113"/>
      <c r="AZ26" s="114"/>
      <c r="BA26" s="51">
        <f>ROUND(ROUND(Q26*AV26,0)*AY15,0)</f>
        <v>410</v>
      </c>
      <c r="BB26" s="52"/>
    </row>
    <row r="27" spans="1:54" s="32" customFormat="1" ht="16.5" customHeight="1">
      <c r="A27" s="41">
        <v>31</v>
      </c>
      <c r="B27" s="42">
        <v>8151</v>
      </c>
      <c r="C27" s="43" t="s">
        <v>176</v>
      </c>
      <c r="D27" s="198"/>
      <c r="E27" s="199"/>
      <c r="F27" s="189"/>
      <c r="G27" s="227" t="s">
        <v>743</v>
      </c>
      <c r="H27" s="196"/>
      <c r="I27" s="196"/>
      <c r="J27" s="197"/>
      <c r="K27" s="27" t="s">
        <v>1612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ROUND(Q28*AY15,0)</f>
        <v>254</v>
      </c>
      <c r="BB27" s="52"/>
    </row>
    <row r="28" spans="1:54" s="32" customFormat="1" ht="16.5" customHeight="1">
      <c r="A28" s="41">
        <v>31</v>
      </c>
      <c r="B28" s="42">
        <v>8152</v>
      </c>
      <c r="C28" s="43" t="s">
        <v>177</v>
      </c>
      <c r="D28" s="198"/>
      <c r="E28" s="199"/>
      <c r="F28" s="189"/>
      <c r="G28" s="198"/>
      <c r="H28" s="199"/>
      <c r="I28" s="199"/>
      <c r="J28" s="189"/>
      <c r="K28" s="65" t="s">
        <v>1032</v>
      </c>
      <c r="L28" s="38"/>
      <c r="M28" s="38"/>
      <c r="N28" s="38"/>
      <c r="O28" s="38"/>
      <c r="P28" s="38"/>
      <c r="Q28" s="193">
        <v>363</v>
      </c>
      <c r="R28" s="193"/>
      <c r="S28" s="38" t="s">
        <v>1608</v>
      </c>
      <c r="T28" s="35"/>
      <c r="U28" s="60" t="s">
        <v>720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985</v>
      </c>
      <c r="AV28" s="194">
        <v>0.965</v>
      </c>
      <c r="AW28" s="195"/>
      <c r="AX28" s="112"/>
      <c r="AY28" s="113"/>
      <c r="AZ28" s="114"/>
      <c r="BA28" s="51">
        <f>ROUND(ROUND(Q28*AV28,0)*AY15,0)</f>
        <v>245</v>
      </c>
      <c r="BB28" s="52"/>
    </row>
    <row r="29" spans="1:54" s="32" customFormat="1" ht="16.5" customHeight="1">
      <c r="A29" s="41">
        <v>31</v>
      </c>
      <c r="B29" s="42">
        <v>8153</v>
      </c>
      <c r="C29" s="43" t="s">
        <v>178</v>
      </c>
      <c r="D29" s="198"/>
      <c r="E29" s="199"/>
      <c r="F29" s="189"/>
      <c r="G29" s="198"/>
      <c r="H29" s="199"/>
      <c r="I29" s="199"/>
      <c r="J29" s="189"/>
      <c r="K29" s="46" t="s">
        <v>1615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ROUND(Q30*AY15,0)</f>
        <v>544</v>
      </c>
      <c r="BB29" s="52"/>
    </row>
    <row r="30" spans="1:54" s="32" customFormat="1" ht="16.5" customHeight="1">
      <c r="A30" s="41">
        <v>31</v>
      </c>
      <c r="B30" s="42">
        <v>8154</v>
      </c>
      <c r="C30" s="43" t="s">
        <v>179</v>
      </c>
      <c r="D30" s="198"/>
      <c r="E30" s="199"/>
      <c r="F30" s="18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5">
        <v>777</v>
      </c>
      <c r="R30" s="185"/>
      <c r="S30" s="38" t="s">
        <v>1608</v>
      </c>
      <c r="T30" s="35"/>
      <c r="U30" s="60" t="s">
        <v>720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985</v>
      </c>
      <c r="AV30" s="194">
        <v>0.965</v>
      </c>
      <c r="AW30" s="195"/>
      <c r="AX30" s="112"/>
      <c r="AY30" s="113"/>
      <c r="AZ30" s="114"/>
      <c r="BA30" s="51">
        <f>ROUND(ROUND(Q30*AV30,0)*AY15,0)</f>
        <v>525</v>
      </c>
      <c r="BB30" s="52"/>
    </row>
    <row r="31" spans="1:54" s="32" customFormat="1" ht="16.5" customHeight="1">
      <c r="A31" s="41">
        <v>31</v>
      </c>
      <c r="B31" s="42">
        <v>8155</v>
      </c>
      <c r="C31" s="43" t="s">
        <v>180</v>
      </c>
      <c r="D31" s="198"/>
      <c r="E31" s="199"/>
      <c r="F31" s="189"/>
      <c r="G31" s="63"/>
      <c r="H31" s="58"/>
      <c r="I31" s="58"/>
      <c r="J31" s="71"/>
      <c r="K31" s="46" t="s">
        <v>1618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424</v>
      </c>
      <c r="BB31" s="52"/>
    </row>
    <row r="32" spans="1:54" s="32" customFormat="1" ht="16.5" customHeight="1">
      <c r="A32" s="41">
        <v>31</v>
      </c>
      <c r="B32" s="42">
        <v>8156</v>
      </c>
      <c r="C32" s="43" t="s">
        <v>181</v>
      </c>
      <c r="D32" s="198"/>
      <c r="E32" s="199"/>
      <c r="F32" s="18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5">
        <v>606</v>
      </c>
      <c r="R32" s="185"/>
      <c r="S32" s="38" t="s">
        <v>1608</v>
      </c>
      <c r="T32" s="35"/>
      <c r="U32" s="60" t="s">
        <v>720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985</v>
      </c>
      <c r="AV32" s="194">
        <v>0.965</v>
      </c>
      <c r="AW32" s="195"/>
      <c r="AX32" s="112"/>
      <c r="AY32" s="113"/>
      <c r="AZ32" s="114"/>
      <c r="BA32" s="51">
        <f>ROUND(ROUND(Q32*AV32,0)*AY15,0)</f>
        <v>410</v>
      </c>
      <c r="BB32" s="52"/>
    </row>
    <row r="33" spans="1:54" s="32" customFormat="1" ht="16.5" customHeight="1">
      <c r="A33" s="41">
        <v>31</v>
      </c>
      <c r="B33" s="42">
        <v>8161</v>
      </c>
      <c r="C33" s="43" t="s">
        <v>182</v>
      </c>
      <c r="D33" s="198"/>
      <c r="E33" s="199"/>
      <c r="F33" s="189"/>
      <c r="G33" s="227" t="s">
        <v>750</v>
      </c>
      <c r="H33" s="196"/>
      <c r="I33" s="196"/>
      <c r="J33" s="197"/>
      <c r="K33" s="27" t="s">
        <v>1612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246</v>
      </c>
      <c r="BB33" s="52"/>
    </row>
    <row r="34" spans="1:54" s="32" customFormat="1" ht="16.5" customHeight="1">
      <c r="A34" s="41">
        <v>31</v>
      </c>
      <c r="B34" s="42">
        <v>8162</v>
      </c>
      <c r="C34" s="43" t="s">
        <v>183</v>
      </c>
      <c r="D34" s="198"/>
      <c r="E34" s="199"/>
      <c r="F34" s="189"/>
      <c r="G34" s="198"/>
      <c r="H34" s="199"/>
      <c r="I34" s="199"/>
      <c r="J34" s="189"/>
      <c r="K34" s="65" t="s">
        <v>1032</v>
      </c>
      <c r="L34" s="38"/>
      <c r="M34" s="38"/>
      <c r="N34" s="38"/>
      <c r="O34" s="38"/>
      <c r="P34" s="38"/>
      <c r="Q34" s="193">
        <v>351</v>
      </c>
      <c r="R34" s="193"/>
      <c r="S34" s="38" t="s">
        <v>1608</v>
      </c>
      <c r="T34" s="35"/>
      <c r="U34" s="60" t="s">
        <v>720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985</v>
      </c>
      <c r="AV34" s="194">
        <v>0.965</v>
      </c>
      <c r="AW34" s="195"/>
      <c r="AX34" s="112"/>
      <c r="AY34" s="113"/>
      <c r="AZ34" s="114"/>
      <c r="BA34" s="51">
        <f>ROUND(ROUND(Q34*AV34,0)*AY15,0)</f>
        <v>237</v>
      </c>
      <c r="BB34" s="52"/>
    </row>
    <row r="35" spans="1:54" s="32" customFormat="1" ht="16.5" customHeight="1">
      <c r="A35" s="41">
        <v>31</v>
      </c>
      <c r="B35" s="42">
        <v>8163</v>
      </c>
      <c r="C35" s="43" t="s">
        <v>184</v>
      </c>
      <c r="D35" s="198"/>
      <c r="E35" s="199"/>
      <c r="F35" s="189"/>
      <c r="G35" s="198"/>
      <c r="H35" s="199"/>
      <c r="I35" s="199"/>
      <c r="J35" s="189"/>
      <c r="K35" s="46" t="s">
        <v>1615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ROUND(Q36*AY15,0)</f>
        <v>504</v>
      </c>
      <c r="BB35" s="52"/>
    </row>
    <row r="36" spans="1:54" s="32" customFormat="1" ht="16.5" customHeight="1">
      <c r="A36" s="41">
        <v>31</v>
      </c>
      <c r="B36" s="42">
        <v>8164</v>
      </c>
      <c r="C36" s="43" t="s">
        <v>185</v>
      </c>
      <c r="D36" s="198"/>
      <c r="E36" s="199"/>
      <c r="F36" s="18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5">
        <v>720</v>
      </c>
      <c r="R36" s="185"/>
      <c r="S36" s="38" t="s">
        <v>1608</v>
      </c>
      <c r="T36" s="35"/>
      <c r="U36" s="60" t="s">
        <v>720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985</v>
      </c>
      <c r="AV36" s="194">
        <v>0.965</v>
      </c>
      <c r="AW36" s="195"/>
      <c r="AX36" s="112"/>
      <c r="AY36" s="113"/>
      <c r="AZ36" s="114"/>
      <c r="BA36" s="51">
        <f>ROUND(ROUND(Q36*AV36,0)*AY15,0)</f>
        <v>487</v>
      </c>
      <c r="BB36" s="52"/>
    </row>
    <row r="37" spans="1:54" s="32" customFormat="1" ht="16.5" customHeight="1">
      <c r="A37" s="41">
        <v>31</v>
      </c>
      <c r="B37" s="42">
        <v>8165</v>
      </c>
      <c r="C37" s="43" t="s">
        <v>186</v>
      </c>
      <c r="D37" s="198"/>
      <c r="E37" s="199"/>
      <c r="F37" s="189"/>
      <c r="G37" s="63"/>
      <c r="H37" s="58"/>
      <c r="I37" s="58"/>
      <c r="J37" s="71"/>
      <c r="K37" s="46" t="s">
        <v>1618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ROUND(Q38*AY15,0)</f>
        <v>424</v>
      </c>
      <c r="BB37" s="52"/>
    </row>
    <row r="38" spans="1:54" s="32" customFormat="1" ht="16.5" customHeight="1">
      <c r="A38" s="41">
        <v>31</v>
      </c>
      <c r="B38" s="42">
        <v>8166</v>
      </c>
      <c r="C38" s="43" t="s">
        <v>187</v>
      </c>
      <c r="D38" s="198"/>
      <c r="E38" s="199"/>
      <c r="F38" s="18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5">
        <v>606</v>
      </c>
      <c r="R38" s="185"/>
      <c r="S38" s="38" t="s">
        <v>1608</v>
      </c>
      <c r="T38" s="35"/>
      <c r="U38" s="60" t="s">
        <v>720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985</v>
      </c>
      <c r="AV38" s="194">
        <v>0.965</v>
      </c>
      <c r="AW38" s="195"/>
      <c r="AX38" s="112"/>
      <c r="AY38" s="113"/>
      <c r="AZ38" s="114"/>
      <c r="BA38" s="51">
        <f>ROUND(ROUND(Q38*AV38,0)*AY15,0)</f>
        <v>410</v>
      </c>
      <c r="BB38" s="52"/>
    </row>
    <row r="39" spans="1:54" s="32" customFormat="1" ht="16.5" customHeight="1">
      <c r="A39" s="41">
        <v>31</v>
      </c>
      <c r="B39" s="42">
        <v>8171</v>
      </c>
      <c r="C39" s="43" t="s">
        <v>188</v>
      </c>
      <c r="D39" s="198"/>
      <c r="E39" s="199"/>
      <c r="F39" s="189"/>
      <c r="G39" s="227" t="s">
        <v>757</v>
      </c>
      <c r="H39" s="196"/>
      <c r="I39" s="196"/>
      <c r="J39" s="197"/>
      <c r="K39" s="27" t="s">
        <v>1612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ROUND(Q40*AY15,0)</f>
        <v>233</v>
      </c>
      <c r="BB39" s="52"/>
    </row>
    <row r="40" spans="1:54" s="32" customFormat="1" ht="16.5" customHeight="1">
      <c r="A40" s="41">
        <v>31</v>
      </c>
      <c r="B40" s="42">
        <v>8172</v>
      </c>
      <c r="C40" s="43" t="s">
        <v>189</v>
      </c>
      <c r="D40" s="198"/>
      <c r="E40" s="199"/>
      <c r="F40" s="189"/>
      <c r="G40" s="198"/>
      <c r="H40" s="199"/>
      <c r="I40" s="199"/>
      <c r="J40" s="189"/>
      <c r="K40" s="65" t="s">
        <v>1032</v>
      </c>
      <c r="L40" s="38"/>
      <c r="M40" s="38"/>
      <c r="N40" s="38"/>
      <c r="O40" s="38"/>
      <c r="P40" s="38"/>
      <c r="Q40" s="193">
        <v>333</v>
      </c>
      <c r="R40" s="193"/>
      <c r="S40" s="38" t="s">
        <v>1608</v>
      </c>
      <c r="T40" s="35"/>
      <c r="U40" s="60" t="s">
        <v>720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985</v>
      </c>
      <c r="AV40" s="194">
        <v>0.965</v>
      </c>
      <c r="AW40" s="195"/>
      <c r="AX40" s="112"/>
      <c r="AY40" s="113"/>
      <c r="AZ40" s="114"/>
      <c r="BA40" s="51">
        <f>ROUND(ROUND(Q40*AV40,0)*AY15,0)</f>
        <v>225</v>
      </c>
      <c r="BB40" s="52"/>
    </row>
    <row r="41" spans="1:54" s="32" customFormat="1" ht="16.5" customHeight="1">
      <c r="A41" s="41">
        <v>31</v>
      </c>
      <c r="B41" s="42">
        <v>8173</v>
      </c>
      <c r="C41" s="43" t="s">
        <v>190</v>
      </c>
      <c r="D41" s="198"/>
      <c r="E41" s="199"/>
      <c r="F41" s="189"/>
      <c r="G41" s="198"/>
      <c r="H41" s="199"/>
      <c r="I41" s="199"/>
      <c r="J41" s="189"/>
      <c r="K41" s="46" t="s">
        <v>1615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26"/>
      <c r="AV41" s="26"/>
      <c r="AW41" s="50"/>
      <c r="AX41" s="121"/>
      <c r="AY41" s="31"/>
      <c r="AZ41" s="71"/>
      <c r="BA41" s="51">
        <f>ROUND(Q42*AY15,0)</f>
        <v>424</v>
      </c>
      <c r="BB41" s="52"/>
    </row>
    <row r="42" spans="1:54" s="32" customFormat="1" ht="16.5" customHeight="1">
      <c r="A42" s="41">
        <v>31</v>
      </c>
      <c r="B42" s="42">
        <v>8174</v>
      </c>
      <c r="C42" s="43" t="s">
        <v>191</v>
      </c>
      <c r="D42" s="198"/>
      <c r="E42" s="199"/>
      <c r="F42" s="18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5">
        <v>606</v>
      </c>
      <c r="R42" s="185"/>
      <c r="S42" s="38" t="s">
        <v>1608</v>
      </c>
      <c r="T42" s="35"/>
      <c r="U42" s="60" t="s">
        <v>720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 t="s">
        <v>985</v>
      </c>
      <c r="AV42" s="194">
        <v>0.965</v>
      </c>
      <c r="AW42" s="195"/>
      <c r="AX42" s="112"/>
      <c r="AY42" s="113"/>
      <c r="AZ42" s="114"/>
      <c r="BA42" s="51">
        <f>ROUND(ROUND(Q42*AV42,0)*AY15,0)</f>
        <v>410</v>
      </c>
      <c r="BB42" s="52"/>
    </row>
    <row r="43" spans="1:54" s="32" customFormat="1" ht="16.5" customHeight="1">
      <c r="A43" s="41">
        <v>31</v>
      </c>
      <c r="B43" s="42">
        <v>8175</v>
      </c>
      <c r="C43" s="43" t="s">
        <v>192</v>
      </c>
      <c r="D43" s="198"/>
      <c r="E43" s="199"/>
      <c r="F43" s="189"/>
      <c r="G43" s="63"/>
      <c r="H43" s="58"/>
      <c r="I43" s="58"/>
      <c r="J43" s="71"/>
      <c r="K43" s="46" t="s">
        <v>1618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6"/>
      <c r="AV43" s="26"/>
      <c r="AW43" s="50"/>
      <c r="AX43" s="121"/>
      <c r="AY43" s="31"/>
      <c r="AZ43" s="71"/>
      <c r="BA43" s="51">
        <f>ROUND(Q44*AY15,0)</f>
        <v>424</v>
      </c>
      <c r="BB43" s="52"/>
    </row>
    <row r="44" spans="1:54" s="32" customFormat="1" ht="16.5" customHeight="1">
      <c r="A44" s="41">
        <v>31</v>
      </c>
      <c r="B44" s="42">
        <v>8176</v>
      </c>
      <c r="C44" s="43" t="s">
        <v>193</v>
      </c>
      <c r="D44" s="198"/>
      <c r="E44" s="199"/>
      <c r="F44" s="18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5">
        <v>606</v>
      </c>
      <c r="R44" s="185"/>
      <c r="S44" s="38" t="s">
        <v>1608</v>
      </c>
      <c r="T44" s="35"/>
      <c r="U44" s="60" t="s">
        <v>720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 t="s">
        <v>985</v>
      </c>
      <c r="AV44" s="194">
        <v>0.965</v>
      </c>
      <c r="AW44" s="195"/>
      <c r="AX44" s="112"/>
      <c r="AY44" s="113"/>
      <c r="AZ44" s="114"/>
      <c r="BA44" s="51">
        <f>ROUND(ROUND(Q44*AV44,0)*AY15,0)</f>
        <v>410</v>
      </c>
      <c r="BB44" s="52"/>
    </row>
    <row r="45" spans="1:54" s="32" customFormat="1" ht="16.5" customHeight="1">
      <c r="A45" s="41">
        <v>31</v>
      </c>
      <c r="B45" s="42">
        <v>8181</v>
      </c>
      <c r="C45" s="43" t="s">
        <v>194</v>
      </c>
      <c r="D45" s="198"/>
      <c r="E45" s="199"/>
      <c r="F45" s="189"/>
      <c r="G45" s="227" t="s">
        <v>764</v>
      </c>
      <c r="H45" s="196"/>
      <c r="I45" s="196"/>
      <c r="J45" s="197"/>
      <c r="K45" s="46" t="s">
        <v>765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6"/>
      <c r="AV45" s="26"/>
      <c r="AW45" s="50"/>
      <c r="AX45" s="121"/>
      <c r="AY45" s="31"/>
      <c r="AZ45" s="71"/>
      <c r="BA45" s="51">
        <f>ROUND(Q46*AY15,0)</f>
        <v>380</v>
      </c>
      <c r="BB45" s="52"/>
    </row>
    <row r="46" spans="1:54" s="32" customFormat="1" ht="16.5" customHeight="1">
      <c r="A46" s="41">
        <v>31</v>
      </c>
      <c r="B46" s="42">
        <v>8182</v>
      </c>
      <c r="C46" s="43" t="s">
        <v>195</v>
      </c>
      <c r="D46" s="198"/>
      <c r="E46" s="199"/>
      <c r="F46" s="189"/>
      <c r="G46" s="198"/>
      <c r="H46" s="199"/>
      <c r="I46" s="199"/>
      <c r="J46" s="189"/>
      <c r="K46" s="65"/>
      <c r="L46" s="38"/>
      <c r="M46" s="38"/>
      <c r="N46" s="38"/>
      <c r="O46" s="38"/>
      <c r="P46" s="38"/>
      <c r="Q46" s="193">
        <v>543</v>
      </c>
      <c r="R46" s="193"/>
      <c r="S46" s="38" t="s">
        <v>1608</v>
      </c>
      <c r="T46" s="35"/>
      <c r="U46" s="60" t="s">
        <v>720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 t="s">
        <v>985</v>
      </c>
      <c r="AV46" s="194">
        <v>0.965</v>
      </c>
      <c r="AW46" s="195"/>
      <c r="AX46" s="112"/>
      <c r="AY46" s="113"/>
      <c r="AZ46" s="114"/>
      <c r="BA46" s="51">
        <f>ROUND(ROUND(Q46*AV46,0)*AY15,0)</f>
        <v>367</v>
      </c>
      <c r="BB46" s="52"/>
    </row>
    <row r="47" spans="1:54" s="32" customFormat="1" ht="16.5" customHeight="1">
      <c r="A47" s="41">
        <v>31</v>
      </c>
      <c r="B47" s="42">
        <v>8183</v>
      </c>
      <c r="C47" s="43" t="s">
        <v>1005</v>
      </c>
      <c r="D47" s="198"/>
      <c r="E47" s="199"/>
      <c r="F47" s="189"/>
      <c r="G47" s="63"/>
      <c r="H47" s="58"/>
      <c r="I47" s="58"/>
      <c r="J47" s="71"/>
      <c r="K47" s="46" t="s">
        <v>42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6"/>
      <c r="AV47" s="26"/>
      <c r="AW47" s="50"/>
      <c r="AX47" s="121"/>
      <c r="AY47" s="31"/>
      <c r="AZ47" s="71"/>
      <c r="BA47" s="51">
        <f>ROUND(Q48*AY15,0)</f>
        <v>380</v>
      </c>
      <c r="BB47" s="52"/>
    </row>
    <row r="48" spans="1:54" s="32" customFormat="1" ht="16.5" customHeight="1">
      <c r="A48" s="41">
        <v>31</v>
      </c>
      <c r="B48" s="42">
        <v>8184</v>
      </c>
      <c r="C48" s="43" t="s">
        <v>1006</v>
      </c>
      <c r="D48" s="198"/>
      <c r="E48" s="199"/>
      <c r="F48" s="18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5">
        <v>543</v>
      </c>
      <c r="R48" s="185"/>
      <c r="S48" s="38" t="s">
        <v>1608</v>
      </c>
      <c r="T48" s="35"/>
      <c r="U48" s="60" t="s">
        <v>720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 t="s">
        <v>985</v>
      </c>
      <c r="AV48" s="194">
        <v>0.965</v>
      </c>
      <c r="AW48" s="195"/>
      <c r="AX48" s="112"/>
      <c r="AY48" s="113"/>
      <c r="AZ48" s="114"/>
      <c r="BA48" s="51">
        <f>ROUND(ROUND(Q48*AV48,0)*AY15,0)</f>
        <v>367</v>
      </c>
      <c r="BB48" s="52"/>
    </row>
    <row r="49" spans="1:54" s="32" customFormat="1" ht="16.5" customHeight="1">
      <c r="A49" s="41">
        <v>31</v>
      </c>
      <c r="B49" s="42">
        <v>8191</v>
      </c>
      <c r="C49" s="43" t="s">
        <v>1007</v>
      </c>
      <c r="D49" s="198"/>
      <c r="E49" s="199"/>
      <c r="F49" s="189"/>
      <c r="G49" s="227" t="s">
        <v>770</v>
      </c>
      <c r="H49" s="196"/>
      <c r="I49" s="196"/>
      <c r="J49" s="197"/>
      <c r="K49" s="46" t="s">
        <v>765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6"/>
      <c r="AV49" s="26"/>
      <c r="AW49" s="50"/>
      <c r="AX49" s="121"/>
      <c r="AY49" s="31"/>
      <c r="AZ49" s="71"/>
      <c r="BA49" s="51">
        <f>ROUND(Q50*AY15,0)</f>
        <v>336</v>
      </c>
      <c r="BB49" s="52"/>
    </row>
    <row r="50" spans="1:54" s="32" customFormat="1" ht="16.5" customHeight="1">
      <c r="A50" s="41">
        <v>31</v>
      </c>
      <c r="B50" s="42">
        <v>8192</v>
      </c>
      <c r="C50" s="43" t="s">
        <v>1008</v>
      </c>
      <c r="D50" s="198"/>
      <c r="E50" s="199"/>
      <c r="F50" s="189"/>
      <c r="G50" s="198"/>
      <c r="H50" s="199"/>
      <c r="I50" s="199"/>
      <c r="J50" s="189"/>
      <c r="K50" s="65"/>
      <c r="L50" s="38"/>
      <c r="M50" s="38"/>
      <c r="N50" s="38"/>
      <c r="O50" s="38"/>
      <c r="P50" s="38"/>
      <c r="Q50" s="193">
        <v>480</v>
      </c>
      <c r="R50" s="193"/>
      <c r="S50" s="38" t="s">
        <v>1608</v>
      </c>
      <c r="T50" s="35"/>
      <c r="U50" s="60" t="s">
        <v>720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 t="s">
        <v>985</v>
      </c>
      <c r="AV50" s="194">
        <v>0.965</v>
      </c>
      <c r="AW50" s="195"/>
      <c r="AX50" s="112"/>
      <c r="AY50" s="113"/>
      <c r="AZ50" s="114"/>
      <c r="BA50" s="51">
        <f>ROUND(ROUND(Q50*AV50,0)*AY15,0)</f>
        <v>324</v>
      </c>
      <c r="BB50" s="52"/>
    </row>
    <row r="51" spans="1:54" s="32" customFormat="1" ht="16.5" customHeight="1">
      <c r="A51" s="41">
        <v>31</v>
      </c>
      <c r="B51" s="42">
        <v>8193</v>
      </c>
      <c r="C51" s="43" t="s">
        <v>1009</v>
      </c>
      <c r="D51" s="198"/>
      <c r="E51" s="199"/>
      <c r="F51" s="189"/>
      <c r="G51" s="63"/>
      <c r="H51" s="58"/>
      <c r="I51" s="58"/>
      <c r="J51" s="71"/>
      <c r="K51" s="46" t="s">
        <v>42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26"/>
      <c r="AV51" s="26"/>
      <c r="AW51" s="50"/>
      <c r="AX51" s="121"/>
      <c r="AY51" s="31"/>
      <c r="AZ51" s="71"/>
      <c r="BA51" s="51">
        <f>ROUND(Q52*AY15,0)</f>
        <v>336</v>
      </c>
      <c r="BB51" s="52"/>
    </row>
    <row r="52" spans="1:54" s="32" customFormat="1" ht="16.5" customHeight="1">
      <c r="A52" s="41">
        <v>31</v>
      </c>
      <c r="B52" s="42">
        <v>8194</v>
      </c>
      <c r="C52" s="43" t="s">
        <v>1010</v>
      </c>
      <c r="D52" s="198"/>
      <c r="E52" s="199"/>
      <c r="F52" s="18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5">
        <v>480</v>
      </c>
      <c r="R52" s="185"/>
      <c r="S52" s="38" t="s">
        <v>1608</v>
      </c>
      <c r="T52" s="35"/>
      <c r="U52" s="60" t="s">
        <v>720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 t="s">
        <v>985</v>
      </c>
      <c r="AV52" s="194">
        <v>0.965</v>
      </c>
      <c r="AW52" s="195"/>
      <c r="AX52" s="112"/>
      <c r="AY52" s="113"/>
      <c r="AZ52" s="114"/>
      <c r="BA52" s="51">
        <f>ROUND(ROUND(Q52*AV52,0)*AY15,0)</f>
        <v>324</v>
      </c>
      <c r="BB52" s="52"/>
    </row>
    <row r="53" spans="1:54" s="32" customFormat="1" ht="16.5" customHeight="1">
      <c r="A53" s="41">
        <v>31</v>
      </c>
      <c r="B53" s="42">
        <v>8201</v>
      </c>
      <c r="C53" s="43" t="s">
        <v>1011</v>
      </c>
      <c r="D53" s="198"/>
      <c r="E53" s="199"/>
      <c r="F53" s="189"/>
      <c r="G53" s="227" t="s">
        <v>775</v>
      </c>
      <c r="H53" s="196"/>
      <c r="I53" s="196"/>
      <c r="J53" s="197"/>
      <c r="K53" s="46" t="s">
        <v>765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26"/>
      <c r="AV53" s="26"/>
      <c r="AW53" s="50"/>
      <c r="AX53" s="121"/>
      <c r="AY53" s="31"/>
      <c r="AZ53" s="71"/>
      <c r="BA53" s="51">
        <f>ROUND(Q54*AY15,0)</f>
        <v>326</v>
      </c>
      <c r="BB53" s="52"/>
    </row>
    <row r="54" spans="1:54" s="32" customFormat="1" ht="16.5" customHeight="1">
      <c r="A54" s="41">
        <v>31</v>
      </c>
      <c r="B54" s="42">
        <v>8202</v>
      </c>
      <c r="C54" s="43" t="s">
        <v>1012</v>
      </c>
      <c r="D54" s="198"/>
      <c r="E54" s="199"/>
      <c r="F54" s="189"/>
      <c r="G54" s="198"/>
      <c r="H54" s="199"/>
      <c r="I54" s="199"/>
      <c r="J54" s="189"/>
      <c r="K54" s="65"/>
      <c r="L54" s="38"/>
      <c r="M54" s="38"/>
      <c r="N54" s="38"/>
      <c r="O54" s="38"/>
      <c r="P54" s="38"/>
      <c r="Q54" s="193">
        <v>466</v>
      </c>
      <c r="R54" s="193"/>
      <c r="S54" s="38" t="s">
        <v>1608</v>
      </c>
      <c r="T54" s="35"/>
      <c r="U54" s="60" t="s">
        <v>720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 t="s">
        <v>985</v>
      </c>
      <c r="AV54" s="194">
        <v>0.965</v>
      </c>
      <c r="AW54" s="195"/>
      <c r="AX54" s="112"/>
      <c r="AY54" s="113"/>
      <c r="AZ54" s="114"/>
      <c r="BA54" s="51">
        <f>ROUND(ROUND(Q54*AV54,0)*AY15,0)</f>
        <v>315</v>
      </c>
      <c r="BB54" s="52"/>
    </row>
    <row r="55" spans="1:54" s="32" customFormat="1" ht="16.5" customHeight="1">
      <c r="A55" s="41">
        <v>31</v>
      </c>
      <c r="B55" s="42">
        <v>8203</v>
      </c>
      <c r="C55" s="43" t="s">
        <v>1013</v>
      </c>
      <c r="D55" s="198"/>
      <c r="E55" s="199"/>
      <c r="F55" s="189"/>
      <c r="G55" s="63"/>
      <c r="H55" s="58"/>
      <c r="I55" s="58"/>
      <c r="J55" s="71"/>
      <c r="K55" s="46" t="s">
        <v>42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26"/>
      <c r="AV55" s="26"/>
      <c r="AW55" s="50"/>
      <c r="AX55" s="121"/>
      <c r="AY55" s="31"/>
      <c r="AZ55" s="71"/>
      <c r="BA55" s="51">
        <f>ROUND(Q56*AY15,0)</f>
        <v>326</v>
      </c>
      <c r="BB55" s="52"/>
    </row>
    <row r="56" spans="1:54" s="32" customFormat="1" ht="16.5" customHeight="1">
      <c r="A56" s="41">
        <v>31</v>
      </c>
      <c r="B56" s="42">
        <v>8204</v>
      </c>
      <c r="C56" s="43" t="s">
        <v>1014</v>
      </c>
      <c r="D56" s="198"/>
      <c r="E56" s="199"/>
      <c r="F56" s="18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5">
        <v>466</v>
      </c>
      <c r="R56" s="185"/>
      <c r="S56" s="38" t="s">
        <v>1608</v>
      </c>
      <c r="T56" s="35"/>
      <c r="U56" s="60" t="s">
        <v>720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 t="s">
        <v>985</v>
      </c>
      <c r="AV56" s="194">
        <v>0.965</v>
      </c>
      <c r="AW56" s="195"/>
      <c r="AX56" s="112"/>
      <c r="AY56" s="113"/>
      <c r="AZ56" s="114"/>
      <c r="BA56" s="51">
        <f>ROUND(ROUND(Q56*AV56,0)*AY15,0)</f>
        <v>315</v>
      </c>
      <c r="BB56" s="52"/>
    </row>
    <row r="57" spans="1:54" s="32" customFormat="1" ht="16.5" customHeight="1">
      <c r="A57" s="41">
        <v>31</v>
      </c>
      <c r="B57" s="42">
        <v>8211</v>
      </c>
      <c r="C57" s="43" t="s">
        <v>1015</v>
      </c>
      <c r="D57" s="198"/>
      <c r="E57" s="199"/>
      <c r="F57" s="189"/>
      <c r="G57" s="227" t="s">
        <v>780</v>
      </c>
      <c r="H57" s="196"/>
      <c r="I57" s="196"/>
      <c r="J57" s="197"/>
      <c r="K57" s="46" t="s">
        <v>765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6"/>
      <c r="AV57" s="26"/>
      <c r="AW57" s="50"/>
      <c r="AX57" s="112"/>
      <c r="AY57" s="113"/>
      <c r="AZ57" s="114"/>
      <c r="BA57" s="51">
        <f>ROUND(Q58*AY15,0)</f>
        <v>316</v>
      </c>
      <c r="BB57" s="52"/>
    </row>
    <row r="58" spans="1:54" s="32" customFormat="1" ht="16.5" customHeight="1">
      <c r="A58" s="41">
        <v>31</v>
      </c>
      <c r="B58" s="42">
        <v>8212</v>
      </c>
      <c r="C58" s="43" t="s">
        <v>1016</v>
      </c>
      <c r="D58" s="198"/>
      <c r="E58" s="199"/>
      <c r="F58" s="189"/>
      <c r="G58" s="198"/>
      <c r="H58" s="199"/>
      <c r="I58" s="199"/>
      <c r="J58" s="189"/>
      <c r="K58" s="65"/>
      <c r="L58" s="38"/>
      <c r="M58" s="38"/>
      <c r="N58" s="38"/>
      <c r="O58" s="38"/>
      <c r="P58" s="38"/>
      <c r="Q58" s="193">
        <v>451</v>
      </c>
      <c r="R58" s="193"/>
      <c r="S58" s="38" t="s">
        <v>1608</v>
      </c>
      <c r="T58" s="35"/>
      <c r="U58" s="60" t="s">
        <v>720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 t="s">
        <v>985</v>
      </c>
      <c r="AV58" s="194">
        <v>0.965</v>
      </c>
      <c r="AW58" s="195"/>
      <c r="AX58" s="112"/>
      <c r="AY58" s="113"/>
      <c r="AZ58" s="114"/>
      <c r="BA58" s="51">
        <f>ROUND(ROUND(Q58*AV58,0)*AY15,0)</f>
        <v>305</v>
      </c>
      <c r="BB58" s="52"/>
    </row>
    <row r="59" spans="1:54" s="32" customFormat="1" ht="16.5" customHeight="1">
      <c r="A59" s="41">
        <v>31</v>
      </c>
      <c r="B59" s="42">
        <v>8213</v>
      </c>
      <c r="C59" s="43" t="s">
        <v>1017</v>
      </c>
      <c r="D59" s="198"/>
      <c r="E59" s="199"/>
      <c r="F59" s="189"/>
      <c r="G59" s="63"/>
      <c r="H59" s="58"/>
      <c r="I59" s="58"/>
      <c r="J59" s="71"/>
      <c r="K59" s="46" t="s">
        <v>42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26"/>
      <c r="AV59" s="26"/>
      <c r="AW59" s="50"/>
      <c r="AX59" s="121"/>
      <c r="AY59" s="31"/>
      <c r="AZ59" s="71"/>
      <c r="BA59" s="51">
        <f>ROUND(Q60*AY15,0)</f>
        <v>316</v>
      </c>
      <c r="BB59" s="52"/>
    </row>
    <row r="60" spans="1:54" s="32" customFormat="1" ht="16.5" customHeight="1">
      <c r="A60" s="41">
        <v>31</v>
      </c>
      <c r="B60" s="42">
        <v>8214</v>
      </c>
      <c r="C60" s="43" t="s">
        <v>1018</v>
      </c>
      <c r="D60" s="198"/>
      <c r="E60" s="199"/>
      <c r="F60" s="18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5">
        <v>451</v>
      </c>
      <c r="R60" s="185"/>
      <c r="S60" s="38" t="s">
        <v>1608</v>
      </c>
      <c r="T60" s="35"/>
      <c r="U60" s="60" t="s">
        <v>720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 t="s">
        <v>985</v>
      </c>
      <c r="AV60" s="194">
        <v>0.965</v>
      </c>
      <c r="AW60" s="195"/>
      <c r="AX60" s="112"/>
      <c r="AY60" s="113"/>
      <c r="AZ60" s="114"/>
      <c r="BA60" s="51">
        <f>ROUND(ROUND(Q60*AV60,0)*AY15,0)</f>
        <v>305</v>
      </c>
      <c r="BB60" s="52"/>
    </row>
    <row r="61" spans="1:54" s="32" customFormat="1" ht="16.5" customHeight="1">
      <c r="A61" s="41">
        <v>31</v>
      </c>
      <c r="B61" s="42">
        <v>8221</v>
      </c>
      <c r="C61" s="43" t="s">
        <v>1019</v>
      </c>
      <c r="D61" s="198"/>
      <c r="E61" s="199"/>
      <c r="F61" s="189"/>
      <c r="G61" s="227" t="s">
        <v>785</v>
      </c>
      <c r="H61" s="196"/>
      <c r="I61" s="196"/>
      <c r="J61" s="197"/>
      <c r="K61" s="46" t="s">
        <v>765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26"/>
      <c r="AV61" s="26"/>
      <c r="AW61" s="50"/>
      <c r="AX61" s="121"/>
      <c r="AY61" s="31"/>
      <c r="AZ61" s="71"/>
      <c r="BA61" s="51">
        <f>ROUND(Q62*AY15,0)</f>
        <v>305</v>
      </c>
      <c r="BB61" s="52"/>
    </row>
    <row r="62" spans="1:54" s="32" customFormat="1" ht="16.5" customHeight="1">
      <c r="A62" s="41">
        <v>31</v>
      </c>
      <c r="B62" s="42">
        <v>8222</v>
      </c>
      <c r="C62" s="43" t="s">
        <v>1020</v>
      </c>
      <c r="D62" s="198"/>
      <c r="E62" s="199"/>
      <c r="F62" s="189"/>
      <c r="G62" s="198"/>
      <c r="H62" s="199"/>
      <c r="I62" s="199"/>
      <c r="J62" s="189"/>
      <c r="K62" s="65"/>
      <c r="L62" s="38"/>
      <c r="M62" s="38"/>
      <c r="N62" s="38"/>
      <c r="O62" s="38"/>
      <c r="P62" s="38"/>
      <c r="Q62" s="193">
        <v>436</v>
      </c>
      <c r="R62" s="193"/>
      <c r="S62" s="38" t="s">
        <v>1608</v>
      </c>
      <c r="T62" s="35"/>
      <c r="U62" s="60" t="s">
        <v>720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 t="s">
        <v>985</v>
      </c>
      <c r="AV62" s="194">
        <v>0.965</v>
      </c>
      <c r="AW62" s="195"/>
      <c r="AX62" s="112"/>
      <c r="AY62" s="113"/>
      <c r="AZ62" s="114"/>
      <c r="BA62" s="51">
        <f>ROUND(ROUND(Q62*AV62,0)*AY15,0)</f>
        <v>295</v>
      </c>
      <c r="BB62" s="52"/>
    </row>
    <row r="63" spans="1:54" s="32" customFormat="1" ht="16.5" customHeight="1">
      <c r="A63" s="41">
        <v>31</v>
      </c>
      <c r="B63" s="42">
        <v>8223</v>
      </c>
      <c r="C63" s="43" t="s">
        <v>1021</v>
      </c>
      <c r="D63" s="198"/>
      <c r="E63" s="199"/>
      <c r="F63" s="189"/>
      <c r="G63" s="63"/>
      <c r="H63" s="58"/>
      <c r="I63" s="58"/>
      <c r="J63" s="71"/>
      <c r="K63" s="46" t="s">
        <v>42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26"/>
      <c r="AV63" s="26"/>
      <c r="AW63" s="50"/>
      <c r="AX63" s="121"/>
      <c r="AY63" s="31"/>
      <c r="AZ63" s="71"/>
      <c r="BA63" s="51">
        <f>ROUND(Q64*AY15,0)</f>
        <v>305</v>
      </c>
      <c r="BB63" s="52"/>
    </row>
    <row r="64" spans="1:54" s="32" customFormat="1" ht="16.5" customHeight="1">
      <c r="A64" s="41">
        <v>31</v>
      </c>
      <c r="B64" s="42">
        <v>8224</v>
      </c>
      <c r="C64" s="43" t="s">
        <v>1022</v>
      </c>
      <c r="D64" s="198"/>
      <c r="E64" s="199"/>
      <c r="F64" s="18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5">
        <v>436</v>
      </c>
      <c r="R64" s="185"/>
      <c r="S64" s="38" t="s">
        <v>1608</v>
      </c>
      <c r="T64" s="35"/>
      <c r="U64" s="60" t="s">
        <v>720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 t="s">
        <v>985</v>
      </c>
      <c r="AV64" s="194">
        <v>0.965</v>
      </c>
      <c r="AW64" s="195"/>
      <c r="AX64" s="112"/>
      <c r="AY64" s="113"/>
      <c r="AZ64" s="114"/>
      <c r="BA64" s="51">
        <f>ROUND(ROUND(Q64*AV64,0)*AY15,0)</f>
        <v>295</v>
      </c>
      <c r="BB64" s="52"/>
    </row>
    <row r="65" spans="1:54" s="32" customFormat="1" ht="16.5" customHeight="1">
      <c r="A65" s="41">
        <v>31</v>
      </c>
      <c r="B65" s="42">
        <v>8231</v>
      </c>
      <c r="C65" s="43" t="s">
        <v>1023</v>
      </c>
      <c r="D65" s="198"/>
      <c r="E65" s="199"/>
      <c r="F65" s="189"/>
      <c r="G65" s="227" t="s">
        <v>790</v>
      </c>
      <c r="H65" s="196"/>
      <c r="I65" s="196"/>
      <c r="J65" s="197"/>
      <c r="K65" s="46" t="s">
        <v>765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6"/>
      <c r="AV65" s="26"/>
      <c r="AW65" s="50"/>
      <c r="AX65" s="121"/>
      <c r="AY65" s="31"/>
      <c r="AZ65" s="71"/>
      <c r="BA65" s="51">
        <f>ROUND(Q66*AY15,0)</f>
        <v>295</v>
      </c>
      <c r="BB65" s="52"/>
    </row>
    <row r="66" spans="1:54" s="32" customFormat="1" ht="16.5" customHeight="1">
      <c r="A66" s="41">
        <v>31</v>
      </c>
      <c r="B66" s="42">
        <v>8232</v>
      </c>
      <c r="C66" s="43" t="s">
        <v>1024</v>
      </c>
      <c r="D66" s="198"/>
      <c r="E66" s="199"/>
      <c r="F66" s="189"/>
      <c r="G66" s="198"/>
      <c r="H66" s="199"/>
      <c r="I66" s="199"/>
      <c r="J66" s="189"/>
      <c r="K66" s="65"/>
      <c r="L66" s="38"/>
      <c r="M66" s="38"/>
      <c r="N66" s="38"/>
      <c r="O66" s="38"/>
      <c r="P66" s="38"/>
      <c r="Q66" s="193">
        <v>421</v>
      </c>
      <c r="R66" s="193"/>
      <c r="S66" s="38" t="s">
        <v>1608</v>
      </c>
      <c r="T66" s="35"/>
      <c r="U66" s="60" t="s">
        <v>720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 t="s">
        <v>985</v>
      </c>
      <c r="AV66" s="194">
        <v>0.965</v>
      </c>
      <c r="AW66" s="195"/>
      <c r="AX66" s="112"/>
      <c r="AY66" s="113"/>
      <c r="AZ66" s="114"/>
      <c r="BA66" s="51">
        <f>ROUND(ROUND(Q66*AV66,0)*AY15,0)</f>
        <v>284</v>
      </c>
      <c r="BB66" s="52"/>
    </row>
    <row r="67" spans="1:54" s="32" customFormat="1" ht="16.5" customHeight="1">
      <c r="A67" s="41">
        <v>31</v>
      </c>
      <c r="B67" s="42">
        <v>8233</v>
      </c>
      <c r="C67" s="43" t="s">
        <v>1025</v>
      </c>
      <c r="D67" s="198"/>
      <c r="E67" s="199"/>
      <c r="F67" s="189"/>
      <c r="G67" s="63"/>
      <c r="H67" s="58"/>
      <c r="I67" s="58"/>
      <c r="J67" s="71"/>
      <c r="K67" s="46" t="s">
        <v>42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26"/>
      <c r="AV67" s="26"/>
      <c r="AW67" s="50"/>
      <c r="AX67" s="121"/>
      <c r="AY67" s="31"/>
      <c r="AZ67" s="71"/>
      <c r="BA67" s="51">
        <f>ROUND(Q68*AY15,0)</f>
        <v>295</v>
      </c>
      <c r="BB67" s="52"/>
    </row>
    <row r="68" spans="1:54" s="32" customFormat="1" ht="16.5" customHeight="1">
      <c r="A68" s="41">
        <v>31</v>
      </c>
      <c r="B68" s="42">
        <v>8234</v>
      </c>
      <c r="C68" s="43" t="s">
        <v>1026</v>
      </c>
      <c r="D68" s="198"/>
      <c r="E68" s="199"/>
      <c r="F68" s="18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5">
        <v>421</v>
      </c>
      <c r="R68" s="185"/>
      <c r="S68" s="38" t="s">
        <v>1608</v>
      </c>
      <c r="T68" s="35"/>
      <c r="U68" s="60" t="s">
        <v>720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 t="s">
        <v>985</v>
      </c>
      <c r="AV68" s="194">
        <v>0.965</v>
      </c>
      <c r="AW68" s="195"/>
      <c r="AX68" s="112"/>
      <c r="AY68" s="113"/>
      <c r="AZ68" s="114"/>
      <c r="BA68" s="51">
        <f>ROUND(ROUND(Q68*AV68,0)*AY15,0)</f>
        <v>284</v>
      </c>
      <c r="BB68" s="52"/>
    </row>
    <row r="69" spans="1:54" s="32" customFormat="1" ht="16.5" customHeight="1">
      <c r="A69" s="41">
        <v>31</v>
      </c>
      <c r="B69" s="42">
        <v>8241</v>
      </c>
      <c r="C69" s="43" t="s">
        <v>1027</v>
      </c>
      <c r="D69" s="198"/>
      <c r="E69" s="199"/>
      <c r="F69" s="189"/>
      <c r="G69" s="227" t="s">
        <v>795</v>
      </c>
      <c r="H69" s="196"/>
      <c r="I69" s="196"/>
      <c r="J69" s="197"/>
      <c r="K69" s="46" t="s">
        <v>765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"/>
      <c r="AV69" s="26"/>
      <c r="AW69" s="50"/>
      <c r="AX69" s="147"/>
      <c r="AY69" s="148"/>
      <c r="AZ69" s="149"/>
      <c r="BA69" s="51">
        <f>ROUND(Q70*AY15,0)</f>
        <v>284</v>
      </c>
      <c r="BB69" s="52"/>
    </row>
    <row r="70" spans="1:54" s="32" customFormat="1" ht="16.5" customHeight="1">
      <c r="A70" s="41">
        <v>31</v>
      </c>
      <c r="B70" s="42">
        <v>8242</v>
      </c>
      <c r="C70" s="43" t="s">
        <v>1028</v>
      </c>
      <c r="D70" s="198"/>
      <c r="E70" s="199"/>
      <c r="F70" s="189"/>
      <c r="G70" s="198"/>
      <c r="H70" s="199"/>
      <c r="I70" s="199"/>
      <c r="J70" s="189"/>
      <c r="K70" s="65"/>
      <c r="L70" s="38"/>
      <c r="M70" s="38"/>
      <c r="N70" s="38"/>
      <c r="O70" s="38"/>
      <c r="P70" s="38"/>
      <c r="Q70" s="193">
        <v>405</v>
      </c>
      <c r="R70" s="193"/>
      <c r="S70" s="38" t="s">
        <v>1608</v>
      </c>
      <c r="T70" s="35"/>
      <c r="U70" s="60" t="s">
        <v>720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 t="s">
        <v>985</v>
      </c>
      <c r="AV70" s="194">
        <v>0.965</v>
      </c>
      <c r="AW70" s="195"/>
      <c r="AX70" s="147"/>
      <c r="AY70" s="148"/>
      <c r="AZ70" s="149"/>
      <c r="BA70" s="51">
        <f>ROUND(ROUND(Q70*AV70,0)*AY15,0)</f>
        <v>274</v>
      </c>
      <c r="BB70" s="52"/>
    </row>
    <row r="71" spans="1:54" s="32" customFormat="1" ht="16.5" customHeight="1">
      <c r="A71" s="41">
        <v>31</v>
      </c>
      <c r="B71" s="42">
        <v>8243</v>
      </c>
      <c r="C71" s="43" t="s">
        <v>1029</v>
      </c>
      <c r="D71" s="198"/>
      <c r="E71" s="199"/>
      <c r="F71" s="189"/>
      <c r="G71" s="63"/>
      <c r="H71" s="58"/>
      <c r="I71" s="58"/>
      <c r="J71" s="71"/>
      <c r="K71" s="46" t="s">
        <v>42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26"/>
      <c r="AV71" s="26"/>
      <c r="AW71" s="50"/>
      <c r="AX71" s="63"/>
      <c r="AY71" s="58"/>
      <c r="AZ71" s="64"/>
      <c r="BA71" s="51">
        <f>ROUND(Q72*AY15,0)</f>
        <v>284</v>
      </c>
      <c r="BB71" s="52"/>
    </row>
    <row r="72" spans="1:54" s="32" customFormat="1" ht="16.5" customHeight="1">
      <c r="A72" s="41">
        <v>31</v>
      </c>
      <c r="B72" s="42">
        <v>8244</v>
      </c>
      <c r="C72" s="43" t="s">
        <v>1030</v>
      </c>
      <c r="D72" s="190"/>
      <c r="E72" s="191"/>
      <c r="F72" s="192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5">
        <v>405</v>
      </c>
      <c r="R72" s="185"/>
      <c r="S72" s="38" t="s">
        <v>1608</v>
      </c>
      <c r="T72" s="35"/>
      <c r="U72" s="122" t="s">
        <v>720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 t="s">
        <v>985</v>
      </c>
      <c r="AV72" s="194">
        <v>0.965</v>
      </c>
      <c r="AW72" s="195"/>
      <c r="AX72" s="65"/>
      <c r="AY72" s="38"/>
      <c r="AZ72" s="35"/>
      <c r="BA72" s="79">
        <f>ROUND(ROUND(Q72*AV72,0)*AY15,0)</f>
        <v>274</v>
      </c>
      <c r="BB72" s="86"/>
    </row>
    <row r="73" spans="50:52" ht="16.5" customHeight="1">
      <c r="AX73" s="58"/>
      <c r="AY73" s="58"/>
      <c r="AZ73" s="58"/>
    </row>
    <row r="74" spans="50:52" ht="16.5" customHeight="1">
      <c r="AX74" s="58"/>
      <c r="AY74" s="58"/>
      <c r="AZ74" s="58"/>
    </row>
    <row r="75" spans="50:52" ht="16.5" customHeight="1">
      <c r="AX75" s="58"/>
      <c r="AY75" s="58"/>
      <c r="AZ75" s="58"/>
    </row>
    <row r="76" spans="50:52" ht="16.5" customHeight="1">
      <c r="AX76" s="58"/>
      <c r="AY76" s="58"/>
      <c r="AZ76" s="58"/>
    </row>
    <row r="77" spans="50:52" ht="16.5" customHeight="1">
      <c r="AX77" s="58"/>
      <c r="AY77" s="58"/>
      <c r="AZ77" s="58"/>
    </row>
  </sheetData>
  <sheetProtection password="CB5D" sheet="1" objects="1" scenarios="1"/>
  <mergeCells count="82">
    <mergeCell ref="AX9:AZ14"/>
    <mergeCell ref="AY15:AZ15"/>
    <mergeCell ref="D7:F72"/>
    <mergeCell ref="G69:J70"/>
    <mergeCell ref="Q70:R70"/>
    <mergeCell ref="AV70:AW70"/>
    <mergeCell ref="Q72:R72"/>
    <mergeCell ref="AV72:AW72"/>
    <mergeCell ref="G65:J66"/>
    <mergeCell ref="Q66:R66"/>
    <mergeCell ref="AV66:AW66"/>
    <mergeCell ref="Q68:R68"/>
    <mergeCell ref="AV68:AW68"/>
    <mergeCell ref="G61:J62"/>
    <mergeCell ref="Q62:R62"/>
    <mergeCell ref="AV62:AW62"/>
    <mergeCell ref="Q64:R64"/>
    <mergeCell ref="AV64:AW64"/>
    <mergeCell ref="G57:J58"/>
    <mergeCell ref="Q58:R58"/>
    <mergeCell ref="AV58:AW58"/>
    <mergeCell ref="Q60:R60"/>
    <mergeCell ref="AV60:AW60"/>
    <mergeCell ref="G53:J54"/>
    <mergeCell ref="Q54:R54"/>
    <mergeCell ref="AV54:AW54"/>
    <mergeCell ref="Q56:R56"/>
    <mergeCell ref="AV56:AW56"/>
    <mergeCell ref="G49:J50"/>
    <mergeCell ref="Q50:R50"/>
    <mergeCell ref="AV50:AW50"/>
    <mergeCell ref="Q52:R52"/>
    <mergeCell ref="AV52:AW52"/>
    <mergeCell ref="G45:J46"/>
    <mergeCell ref="Q48:R48"/>
    <mergeCell ref="AV48:AW48"/>
    <mergeCell ref="Q42:R42"/>
    <mergeCell ref="AV42:AW42"/>
    <mergeCell ref="Q44:R44"/>
    <mergeCell ref="AV44:AW44"/>
    <mergeCell ref="AV46:AW46"/>
    <mergeCell ref="Q46:R46"/>
    <mergeCell ref="Q38:R38"/>
    <mergeCell ref="AV38:AW38"/>
    <mergeCell ref="G39:J41"/>
    <mergeCell ref="Q40:R40"/>
    <mergeCell ref="AV40:AW40"/>
    <mergeCell ref="G33:J35"/>
    <mergeCell ref="Q34:R34"/>
    <mergeCell ref="AV34:AW34"/>
    <mergeCell ref="Q36:R36"/>
    <mergeCell ref="AV36:AW36"/>
    <mergeCell ref="Q30:R30"/>
    <mergeCell ref="AV30:AW30"/>
    <mergeCell ref="Q32:R32"/>
    <mergeCell ref="AV32:AW32"/>
    <mergeCell ref="Q26:R26"/>
    <mergeCell ref="AV26:AW26"/>
    <mergeCell ref="G27:J29"/>
    <mergeCell ref="Q28:R28"/>
    <mergeCell ref="AV28:AW28"/>
    <mergeCell ref="G21:J23"/>
    <mergeCell ref="Q22:R22"/>
    <mergeCell ref="AV22:AW22"/>
    <mergeCell ref="Q24:R24"/>
    <mergeCell ref="AV24:AW24"/>
    <mergeCell ref="G15:J17"/>
    <mergeCell ref="Q16:R16"/>
    <mergeCell ref="AV16:AW16"/>
    <mergeCell ref="Q18:R18"/>
    <mergeCell ref="AV18:AW18"/>
    <mergeCell ref="G11:J12"/>
    <mergeCell ref="Q14:R14"/>
    <mergeCell ref="AV14:AW14"/>
    <mergeCell ref="AV8:AW8"/>
    <mergeCell ref="AV10:AW10"/>
    <mergeCell ref="Q20:R20"/>
    <mergeCell ref="AV20:AW20"/>
    <mergeCell ref="Q8:R8"/>
    <mergeCell ref="AV12:AW12"/>
    <mergeCell ref="Q10:R10"/>
    <mergeCell ref="Q12:R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55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231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32</v>
      </c>
      <c r="B7" s="42">
        <v>1111</v>
      </c>
      <c r="C7" s="43" t="s">
        <v>232</v>
      </c>
      <c r="D7" s="227" t="s">
        <v>533</v>
      </c>
      <c r="E7" s="196"/>
      <c r="F7" s="197"/>
      <c r="G7" s="48" t="s">
        <v>717</v>
      </c>
      <c r="H7" s="27"/>
      <c r="I7" s="27"/>
      <c r="J7" s="47"/>
      <c r="K7" s="27" t="s">
        <v>1612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534</v>
      </c>
      <c r="BB7" s="52" t="s">
        <v>718</v>
      </c>
    </row>
    <row r="8" spans="1:54" s="32" customFormat="1" ht="16.5" customHeight="1">
      <c r="A8" s="41">
        <v>32</v>
      </c>
      <c r="B8" s="42">
        <v>1112</v>
      </c>
      <c r="C8" s="43" t="s">
        <v>233</v>
      </c>
      <c r="D8" s="198"/>
      <c r="E8" s="199"/>
      <c r="F8" s="189"/>
      <c r="G8" s="63"/>
      <c r="H8" s="58"/>
      <c r="I8" s="58"/>
      <c r="J8" s="64"/>
      <c r="K8" s="65" t="s">
        <v>1257</v>
      </c>
      <c r="L8" s="38"/>
      <c r="M8" s="38"/>
      <c r="N8" s="38"/>
      <c r="O8" s="38"/>
      <c r="P8" s="38"/>
      <c r="Q8" s="193">
        <v>534</v>
      </c>
      <c r="R8" s="193"/>
      <c r="S8" s="38" t="s">
        <v>1608</v>
      </c>
      <c r="T8" s="35"/>
      <c r="U8" s="60" t="s">
        <v>234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985</v>
      </c>
      <c r="AY8" s="194">
        <v>0.965</v>
      </c>
      <c r="AZ8" s="195"/>
      <c r="BA8" s="51">
        <f>ROUND(Q8*AY8,0)</f>
        <v>515</v>
      </c>
      <c r="BB8" s="52"/>
    </row>
    <row r="9" spans="1:54" s="32" customFormat="1" ht="16.5" customHeight="1">
      <c r="A9" s="41">
        <v>32</v>
      </c>
      <c r="B9" s="42">
        <v>1113</v>
      </c>
      <c r="C9" s="43" t="s">
        <v>235</v>
      </c>
      <c r="D9" s="198"/>
      <c r="E9" s="199"/>
      <c r="F9" s="189"/>
      <c r="G9" s="58"/>
      <c r="H9" s="58"/>
      <c r="I9" s="58"/>
      <c r="J9" s="71"/>
      <c r="K9" s="46" t="s">
        <v>42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602</v>
      </c>
      <c r="BB9" s="52"/>
    </row>
    <row r="10" spans="1:54" s="32" customFormat="1" ht="16.5" customHeight="1">
      <c r="A10" s="41">
        <v>32</v>
      </c>
      <c r="B10" s="42">
        <v>1114</v>
      </c>
      <c r="C10" s="43" t="s">
        <v>236</v>
      </c>
      <c r="D10" s="198"/>
      <c r="E10" s="199"/>
      <c r="F10" s="18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3">
        <v>602</v>
      </c>
      <c r="R10" s="193"/>
      <c r="S10" s="38" t="s">
        <v>1608</v>
      </c>
      <c r="T10" s="35"/>
      <c r="U10" s="60" t="s">
        <v>234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985</v>
      </c>
      <c r="AY10" s="194">
        <v>0.965</v>
      </c>
      <c r="AZ10" s="195"/>
      <c r="BA10" s="51">
        <f>ROUND(Q10*AY10,0)</f>
        <v>581</v>
      </c>
      <c r="BB10" s="52"/>
    </row>
    <row r="11" spans="1:54" s="32" customFormat="1" ht="16.5" customHeight="1">
      <c r="A11" s="41">
        <v>32</v>
      </c>
      <c r="B11" s="42">
        <v>1121</v>
      </c>
      <c r="C11" s="43" t="s">
        <v>237</v>
      </c>
      <c r="D11" s="198"/>
      <c r="E11" s="199"/>
      <c r="F11" s="189"/>
      <c r="G11" s="227" t="s">
        <v>724</v>
      </c>
      <c r="H11" s="196"/>
      <c r="I11" s="196"/>
      <c r="J11" s="197"/>
      <c r="K11" s="27" t="s">
        <v>1612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442</v>
      </c>
      <c r="BB11" s="52"/>
    </row>
    <row r="12" spans="1:54" s="32" customFormat="1" ht="16.5" customHeight="1">
      <c r="A12" s="41">
        <v>32</v>
      </c>
      <c r="B12" s="42">
        <v>1122</v>
      </c>
      <c r="C12" s="43" t="s">
        <v>238</v>
      </c>
      <c r="D12" s="198"/>
      <c r="E12" s="199"/>
      <c r="F12" s="189"/>
      <c r="G12" s="198"/>
      <c r="H12" s="199"/>
      <c r="I12" s="199"/>
      <c r="J12" s="189"/>
      <c r="K12" s="65" t="s">
        <v>1257</v>
      </c>
      <c r="L12" s="38"/>
      <c r="M12" s="38"/>
      <c r="N12" s="38"/>
      <c r="O12" s="38"/>
      <c r="P12" s="38"/>
      <c r="Q12" s="193">
        <v>442</v>
      </c>
      <c r="R12" s="193"/>
      <c r="S12" s="38" t="s">
        <v>1608</v>
      </c>
      <c r="T12" s="35"/>
      <c r="U12" s="60" t="s">
        <v>234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985</v>
      </c>
      <c r="AY12" s="194">
        <v>0.965</v>
      </c>
      <c r="AZ12" s="195"/>
      <c r="BA12" s="51">
        <f>ROUND(Q12*AY12,0)</f>
        <v>427</v>
      </c>
      <c r="BB12" s="52"/>
    </row>
    <row r="13" spans="1:54" s="32" customFormat="1" ht="16.5" customHeight="1">
      <c r="A13" s="41">
        <v>32</v>
      </c>
      <c r="B13" s="42">
        <v>1123</v>
      </c>
      <c r="C13" s="43" t="s">
        <v>239</v>
      </c>
      <c r="D13" s="198"/>
      <c r="E13" s="199"/>
      <c r="F13" s="189"/>
      <c r="G13" s="63"/>
      <c r="H13" s="58"/>
      <c r="I13" s="58"/>
      <c r="J13" s="71"/>
      <c r="K13" s="46" t="s">
        <v>42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602</v>
      </c>
      <c r="BB13" s="52"/>
    </row>
    <row r="14" spans="1:54" s="32" customFormat="1" ht="16.5" customHeight="1">
      <c r="A14" s="41">
        <v>32</v>
      </c>
      <c r="B14" s="42">
        <v>1124</v>
      </c>
      <c r="C14" s="43" t="s">
        <v>240</v>
      </c>
      <c r="D14" s="198"/>
      <c r="E14" s="199"/>
      <c r="F14" s="18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5">
        <v>602</v>
      </c>
      <c r="R14" s="185"/>
      <c r="S14" s="38" t="s">
        <v>1608</v>
      </c>
      <c r="T14" s="35"/>
      <c r="U14" s="60" t="s">
        <v>234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985</v>
      </c>
      <c r="AY14" s="194">
        <v>0.965</v>
      </c>
      <c r="AZ14" s="195"/>
      <c r="BA14" s="51">
        <f>ROUND(Q14*AY14,0)</f>
        <v>581</v>
      </c>
      <c r="BB14" s="52"/>
    </row>
    <row r="15" spans="1:54" s="32" customFormat="1" ht="16.5" customHeight="1">
      <c r="A15" s="41">
        <v>32</v>
      </c>
      <c r="B15" s="42">
        <v>1131</v>
      </c>
      <c r="C15" s="43" t="s">
        <v>241</v>
      </c>
      <c r="D15" s="198"/>
      <c r="E15" s="199"/>
      <c r="F15" s="189"/>
      <c r="G15" s="227" t="s">
        <v>729</v>
      </c>
      <c r="H15" s="196"/>
      <c r="I15" s="196"/>
      <c r="J15" s="197"/>
      <c r="K15" s="27" t="s">
        <v>1612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442</v>
      </c>
      <c r="BB15" s="52"/>
    </row>
    <row r="16" spans="1:54" s="32" customFormat="1" ht="16.5" customHeight="1">
      <c r="A16" s="41">
        <v>32</v>
      </c>
      <c r="B16" s="42">
        <v>1132</v>
      </c>
      <c r="C16" s="43" t="s">
        <v>242</v>
      </c>
      <c r="D16" s="198"/>
      <c r="E16" s="199"/>
      <c r="F16" s="189"/>
      <c r="G16" s="198"/>
      <c r="H16" s="199"/>
      <c r="I16" s="199"/>
      <c r="J16" s="189"/>
      <c r="K16" s="65" t="s">
        <v>1257</v>
      </c>
      <c r="L16" s="38"/>
      <c r="M16" s="38"/>
      <c r="N16" s="38"/>
      <c r="O16" s="38"/>
      <c r="P16" s="38"/>
      <c r="Q16" s="193">
        <v>442</v>
      </c>
      <c r="R16" s="193"/>
      <c r="S16" s="38" t="s">
        <v>1608</v>
      </c>
      <c r="T16" s="35"/>
      <c r="U16" s="60" t="s">
        <v>234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985</v>
      </c>
      <c r="AY16" s="194">
        <v>0.965</v>
      </c>
      <c r="AZ16" s="195"/>
      <c r="BA16" s="51">
        <f>ROUND(Q16*AY16,0)</f>
        <v>427</v>
      </c>
      <c r="BB16" s="52"/>
    </row>
    <row r="17" spans="1:54" s="32" customFormat="1" ht="16.5" customHeight="1">
      <c r="A17" s="41">
        <v>32</v>
      </c>
      <c r="B17" s="42">
        <v>1133</v>
      </c>
      <c r="C17" s="43" t="s">
        <v>1258</v>
      </c>
      <c r="D17" s="198"/>
      <c r="E17" s="199"/>
      <c r="F17" s="189"/>
      <c r="G17" s="198"/>
      <c r="H17" s="199"/>
      <c r="I17" s="199"/>
      <c r="J17" s="189"/>
      <c r="K17" s="46" t="s">
        <v>1615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1240</v>
      </c>
      <c r="BB17" s="52"/>
    </row>
    <row r="18" spans="1:54" s="32" customFormat="1" ht="16.5" customHeight="1">
      <c r="A18" s="41">
        <v>32</v>
      </c>
      <c r="B18" s="42">
        <v>1134</v>
      </c>
      <c r="C18" s="43" t="s">
        <v>243</v>
      </c>
      <c r="D18" s="198"/>
      <c r="E18" s="199"/>
      <c r="F18" s="18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5">
        <v>1240</v>
      </c>
      <c r="R18" s="185"/>
      <c r="S18" s="38" t="s">
        <v>1608</v>
      </c>
      <c r="T18" s="35"/>
      <c r="U18" s="60" t="s">
        <v>234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985</v>
      </c>
      <c r="AY18" s="194">
        <v>0.965</v>
      </c>
      <c r="AZ18" s="195"/>
      <c r="BA18" s="51">
        <f>ROUND(Q18*AY18,0)</f>
        <v>1197</v>
      </c>
      <c r="BB18" s="52"/>
    </row>
    <row r="19" spans="1:54" s="32" customFormat="1" ht="16.5" customHeight="1">
      <c r="A19" s="41">
        <v>32</v>
      </c>
      <c r="B19" s="42">
        <v>1135</v>
      </c>
      <c r="C19" s="43" t="s">
        <v>244</v>
      </c>
      <c r="D19" s="198"/>
      <c r="E19" s="199"/>
      <c r="F19" s="189"/>
      <c r="G19" s="63"/>
      <c r="H19" s="58"/>
      <c r="I19" s="58"/>
      <c r="J19" s="71"/>
      <c r="K19" s="46" t="s">
        <v>1618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602</v>
      </c>
      <c r="BB19" s="52"/>
    </row>
    <row r="20" spans="1:54" s="32" customFormat="1" ht="16.5" customHeight="1">
      <c r="A20" s="41">
        <v>32</v>
      </c>
      <c r="B20" s="42">
        <v>1136</v>
      </c>
      <c r="C20" s="43" t="s">
        <v>245</v>
      </c>
      <c r="D20" s="198"/>
      <c r="E20" s="199"/>
      <c r="F20" s="18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5">
        <v>602</v>
      </c>
      <c r="R20" s="185"/>
      <c r="S20" s="38" t="s">
        <v>1608</v>
      </c>
      <c r="T20" s="35"/>
      <c r="U20" s="60" t="s">
        <v>234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985</v>
      </c>
      <c r="AY20" s="194">
        <v>0.965</v>
      </c>
      <c r="AZ20" s="195"/>
      <c r="BA20" s="51">
        <f>ROUND(Q20*AY20,0)</f>
        <v>581</v>
      </c>
      <c r="BB20" s="52"/>
    </row>
    <row r="21" spans="1:54" s="32" customFormat="1" ht="16.5" customHeight="1">
      <c r="A21" s="41">
        <v>32</v>
      </c>
      <c r="B21" s="42">
        <v>1141</v>
      </c>
      <c r="C21" s="43" t="s">
        <v>246</v>
      </c>
      <c r="D21" s="198"/>
      <c r="E21" s="199"/>
      <c r="F21" s="189"/>
      <c r="G21" s="227" t="s">
        <v>736</v>
      </c>
      <c r="H21" s="196"/>
      <c r="I21" s="196"/>
      <c r="J21" s="197"/>
      <c r="K21" s="27" t="s">
        <v>1612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379</v>
      </c>
      <c r="BB21" s="52"/>
    </row>
    <row r="22" spans="1:54" s="32" customFormat="1" ht="16.5" customHeight="1">
      <c r="A22" s="41">
        <v>32</v>
      </c>
      <c r="B22" s="42">
        <v>1142</v>
      </c>
      <c r="C22" s="43" t="s">
        <v>247</v>
      </c>
      <c r="D22" s="198"/>
      <c r="E22" s="199"/>
      <c r="F22" s="189"/>
      <c r="G22" s="198"/>
      <c r="H22" s="199"/>
      <c r="I22" s="199"/>
      <c r="J22" s="189"/>
      <c r="K22" s="65" t="s">
        <v>1257</v>
      </c>
      <c r="L22" s="38"/>
      <c r="M22" s="38"/>
      <c r="N22" s="38"/>
      <c r="O22" s="38"/>
      <c r="P22" s="38"/>
      <c r="Q22" s="193">
        <v>379</v>
      </c>
      <c r="R22" s="193"/>
      <c r="S22" s="38" t="s">
        <v>1608</v>
      </c>
      <c r="T22" s="35"/>
      <c r="U22" s="60" t="s">
        <v>234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985</v>
      </c>
      <c r="AY22" s="194">
        <v>0.965</v>
      </c>
      <c r="AZ22" s="195"/>
      <c r="BA22" s="51">
        <f>ROUND(Q22*AY22,0)</f>
        <v>366</v>
      </c>
      <c r="BB22" s="52"/>
    </row>
    <row r="23" spans="1:54" s="32" customFormat="1" ht="16.5" customHeight="1">
      <c r="A23" s="41">
        <v>32</v>
      </c>
      <c r="B23" s="42">
        <v>1143</v>
      </c>
      <c r="C23" s="43" t="s">
        <v>1259</v>
      </c>
      <c r="D23" s="198"/>
      <c r="E23" s="199"/>
      <c r="F23" s="189"/>
      <c r="G23" s="198"/>
      <c r="H23" s="199"/>
      <c r="I23" s="199"/>
      <c r="J23" s="189"/>
      <c r="K23" s="46" t="s">
        <v>1615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923</v>
      </c>
      <c r="BB23" s="52"/>
    </row>
    <row r="24" spans="1:54" s="32" customFormat="1" ht="16.5" customHeight="1">
      <c r="A24" s="41">
        <v>32</v>
      </c>
      <c r="B24" s="42">
        <v>1144</v>
      </c>
      <c r="C24" s="43" t="s">
        <v>248</v>
      </c>
      <c r="D24" s="198"/>
      <c r="E24" s="199"/>
      <c r="F24" s="18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5">
        <v>923</v>
      </c>
      <c r="R24" s="185"/>
      <c r="S24" s="38" t="s">
        <v>1608</v>
      </c>
      <c r="T24" s="35"/>
      <c r="U24" s="60" t="s">
        <v>234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985</v>
      </c>
      <c r="AY24" s="194">
        <v>0.965</v>
      </c>
      <c r="AZ24" s="195"/>
      <c r="BA24" s="51">
        <f>ROUND(Q24*AY24,0)</f>
        <v>891</v>
      </c>
      <c r="BB24" s="52"/>
    </row>
    <row r="25" spans="1:54" s="32" customFormat="1" ht="16.5" customHeight="1">
      <c r="A25" s="41">
        <v>32</v>
      </c>
      <c r="B25" s="42">
        <v>1145</v>
      </c>
      <c r="C25" s="43" t="s">
        <v>249</v>
      </c>
      <c r="D25" s="198"/>
      <c r="E25" s="199"/>
      <c r="F25" s="189"/>
      <c r="G25" s="63"/>
      <c r="H25" s="58"/>
      <c r="I25" s="58"/>
      <c r="J25" s="71"/>
      <c r="K25" s="46" t="s">
        <v>1618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602</v>
      </c>
      <c r="BB25" s="52"/>
    </row>
    <row r="26" spans="1:54" s="32" customFormat="1" ht="16.5" customHeight="1">
      <c r="A26" s="41">
        <v>32</v>
      </c>
      <c r="B26" s="42">
        <v>1146</v>
      </c>
      <c r="C26" s="43" t="s">
        <v>250</v>
      </c>
      <c r="D26" s="198"/>
      <c r="E26" s="199"/>
      <c r="F26" s="18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5">
        <v>602</v>
      </c>
      <c r="R26" s="185"/>
      <c r="S26" s="38" t="s">
        <v>1608</v>
      </c>
      <c r="T26" s="35"/>
      <c r="U26" s="60" t="s">
        <v>234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985</v>
      </c>
      <c r="AY26" s="194">
        <v>0.965</v>
      </c>
      <c r="AZ26" s="195"/>
      <c r="BA26" s="51">
        <f>ROUND(Q26*AY26,0)</f>
        <v>581</v>
      </c>
      <c r="BB26" s="52"/>
    </row>
    <row r="27" spans="1:54" s="32" customFormat="1" ht="16.5" customHeight="1">
      <c r="A27" s="41">
        <v>32</v>
      </c>
      <c r="B27" s="42">
        <v>1151</v>
      </c>
      <c r="C27" s="43" t="s">
        <v>251</v>
      </c>
      <c r="D27" s="198"/>
      <c r="E27" s="199"/>
      <c r="F27" s="189"/>
      <c r="G27" s="227" t="s">
        <v>743</v>
      </c>
      <c r="H27" s="196"/>
      <c r="I27" s="196"/>
      <c r="J27" s="197"/>
      <c r="K27" s="27" t="s">
        <v>1612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366</v>
      </c>
      <c r="BB27" s="52"/>
    </row>
    <row r="28" spans="1:54" s="32" customFormat="1" ht="16.5" customHeight="1">
      <c r="A28" s="41">
        <v>32</v>
      </c>
      <c r="B28" s="42">
        <v>1152</v>
      </c>
      <c r="C28" s="43" t="s">
        <v>252</v>
      </c>
      <c r="D28" s="198"/>
      <c r="E28" s="199"/>
      <c r="F28" s="189"/>
      <c r="G28" s="198"/>
      <c r="H28" s="199"/>
      <c r="I28" s="199"/>
      <c r="J28" s="189"/>
      <c r="K28" s="65" t="s">
        <v>1260</v>
      </c>
      <c r="L28" s="38"/>
      <c r="M28" s="38"/>
      <c r="N28" s="38"/>
      <c r="O28" s="38"/>
      <c r="P28" s="38"/>
      <c r="Q28" s="193">
        <v>366</v>
      </c>
      <c r="R28" s="193"/>
      <c r="S28" s="38" t="s">
        <v>1608</v>
      </c>
      <c r="T28" s="35"/>
      <c r="U28" s="60" t="s">
        <v>234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985</v>
      </c>
      <c r="AY28" s="194">
        <v>0.965</v>
      </c>
      <c r="AZ28" s="195"/>
      <c r="BA28" s="51">
        <f>ROUND(Q28*AY28,0)</f>
        <v>353</v>
      </c>
      <c r="BB28" s="52"/>
    </row>
    <row r="29" spans="1:54" s="32" customFormat="1" ht="16.5" customHeight="1">
      <c r="A29" s="41">
        <v>32</v>
      </c>
      <c r="B29" s="42">
        <v>1153</v>
      </c>
      <c r="C29" s="43" t="s">
        <v>1261</v>
      </c>
      <c r="D29" s="198"/>
      <c r="E29" s="199"/>
      <c r="F29" s="189"/>
      <c r="G29" s="198"/>
      <c r="H29" s="199"/>
      <c r="I29" s="199"/>
      <c r="J29" s="189"/>
      <c r="K29" s="46" t="s">
        <v>1615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775</v>
      </c>
      <c r="BB29" s="52"/>
    </row>
    <row r="30" spans="1:54" s="32" customFormat="1" ht="16.5" customHeight="1">
      <c r="A30" s="41">
        <v>32</v>
      </c>
      <c r="B30" s="42">
        <v>1154</v>
      </c>
      <c r="C30" s="43" t="s">
        <v>253</v>
      </c>
      <c r="D30" s="198"/>
      <c r="E30" s="199"/>
      <c r="F30" s="18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5">
        <v>775</v>
      </c>
      <c r="R30" s="185"/>
      <c r="S30" s="38" t="s">
        <v>1608</v>
      </c>
      <c r="T30" s="35"/>
      <c r="U30" s="60" t="s">
        <v>234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985</v>
      </c>
      <c r="AY30" s="194">
        <v>0.965</v>
      </c>
      <c r="AZ30" s="195"/>
      <c r="BA30" s="51">
        <f>ROUND(Q30*AY30,0)</f>
        <v>748</v>
      </c>
      <c r="BB30" s="52"/>
    </row>
    <row r="31" spans="1:54" s="32" customFormat="1" ht="16.5" customHeight="1">
      <c r="A31" s="41">
        <v>32</v>
      </c>
      <c r="B31" s="42">
        <v>1155</v>
      </c>
      <c r="C31" s="43" t="s">
        <v>254</v>
      </c>
      <c r="D31" s="198"/>
      <c r="E31" s="199"/>
      <c r="F31" s="189"/>
      <c r="G31" s="63"/>
      <c r="H31" s="58"/>
      <c r="I31" s="58"/>
      <c r="J31" s="71"/>
      <c r="K31" s="46" t="s">
        <v>1618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602</v>
      </c>
      <c r="BB31" s="52"/>
    </row>
    <row r="32" spans="1:54" s="32" customFormat="1" ht="16.5" customHeight="1">
      <c r="A32" s="41">
        <v>32</v>
      </c>
      <c r="B32" s="42">
        <v>1156</v>
      </c>
      <c r="C32" s="43" t="s">
        <v>255</v>
      </c>
      <c r="D32" s="198"/>
      <c r="E32" s="199"/>
      <c r="F32" s="18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5">
        <v>602</v>
      </c>
      <c r="R32" s="185"/>
      <c r="S32" s="38" t="s">
        <v>1608</v>
      </c>
      <c r="T32" s="35"/>
      <c r="U32" s="60" t="s">
        <v>234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985</v>
      </c>
      <c r="AY32" s="194">
        <v>0.965</v>
      </c>
      <c r="AZ32" s="195"/>
      <c r="BA32" s="51">
        <f>ROUND(Q32*AY32,0)</f>
        <v>581</v>
      </c>
      <c r="BB32" s="52"/>
    </row>
    <row r="33" spans="1:54" s="32" customFormat="1" ht="16.5" customHeight="1">
      <c r="A33" s="41">
        <v>32</v>
      </c>
      <c r="B33" s="42">
        <v>1161</v>
      </c>
      <c r="C33" s="43" t="s">
        <v>256</v>
      </c>
      <c r="D33" s="198"/>
      <c r="E33" s="199"/>
      <c r="F33" s="189"/>
      <c r="G33" s="227" t="s">
        <v>750</v>
      </c>
      <c r="H33" s="196"/>
      <c r="I33" s="196"/>
      <c r="J33" s="197"/>
      <c r="K33" s="27" t="s">
        <v>1612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348</v>
      </c>
      <c r="BB33" s="52"/>
    </row>
    <row r="34" spans="1:54" s="32" customFormat="1" ht="16.5" customHeight="1">
      <c r="A34" s="41">
        <v>32</v>
      </c>
      <c r="B34" s="42">
        <v>1162</v>
      </c>
      <c r="C34" s="43" t="s">
        <v>1070</v>
      </c>
      <c r="D34" s="198"/>
      <c r="E34" s="199"/>
      <c r="F34" s="189"/>
      <c r="G34" s="198"/>
      <c r="H34" s="199"/>
      <c r="I34" s="199"/>
      <c r="J34" s="189"/>
      <c r="K34" s="65" t="s">
        <v>1260</v>
      </c>
      <c r="L34" s="38"/>
      <c r="M34" s="38"/>
      <c r="N34" s="38"/>
      <c r="O34" s="38"/>
      <c r="P34" s="38"/>
      <c r="Q34" s="193">
        <v>348</v>
      </c>
      <c r="R34" s="193"/>
      <c r="S34" s="38" t="s">
        <v>1608</v>
      </c>
      <c r="T34" s="35"/>
      <c r="U34" s="60" t="s">
        <v>234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985</v>
      </c>
      <c r="AY34" s="194">
        <v>0.965</v>
      </c>
      <c r="AZ34" s="195"/>
      <c r="BA34" s="51">
        <f>ROUND(Q34*AY34,0)</f>
        <v>336</v>
      </c>
      <c r="BB34" s="52"/>
    </row>
    <row r="35" spans="1:54" s="32" customFormat="1" ht="16.5" customHeight="1">
      <c r="A35" s="41">
        <v>32</v>
      </c>
      <c r="B35" s="42">
        <v>1163</v>
      </c>
      <c r="C35" s="43" t="s">
        <v>1262</v>
      </c>
      <c r="D35" s="198"/>
      <c r="E35" s="199"/>
      <c r="F35" s="189"/>
      <c r="G35" s="198"/>
      <c r="H35" s="199"/>
      <c r="I35" s="199"/>
      <c r="J35" s="189"/>
      <c r="K35" s="46" t="s">
        <v>1615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675</v>
      </c>
      <c r="BB35" s="52"/>
    </row>
    <row r="36" spans="1:54" s="32" customFormat="1" ht="16.5" customHeight="1">
      <c r="A36" s="41">
        <v>32</v>
      </c>
      <c r="B36" s="42">
        <v>1164</v>
      </c>
      <c r="C36" s="43" t="s">
        <v>1071</v>
      </c>
      <c r="D36" s="198"/>
      <c r="E36" s="199"/>
      <c r="F36" s="18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5">
        <v>675</v>
      </c>
      <c r="R36" s="185"/>
      <c r="S36" s="38" t="s">
        <v>1608</v>
      </c>
      <c r="T36" s="35"/>
      <c r="U36" s="60" t="s">
        <v>234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985</v>
      </c>
      <c r="AY36" s="194">
        <v>0.965</v>
      </c>
      <c r="AZ36" s="195"/>
      <c r="BA36" s="51">
        <f>ROUND(Q36*AY36,0)</f>
        <v>651</v>
      </c>
      <c r="BB36" s="52"/>
    </row>
    <row r="37" spans="1:54" s="32" customFormat="1" ht="16.5" customHeight="1">
      <c r="A37" s="41">
        <v>32</v>
      </c>
      <c r="B37" s="42">
        <v>1165</v>
      </c>
      <c r="C37" s="43" t="s">
        <v>1072</v>
      </c>
      <c r="D37" s="198"/>
      <c r="E37" s="199"/>
      <c r="F37" s="189"/>
      <c r="G37" s="63"/>
      <c r="H37" s="58"/>
      <c r="I37" s="58"/>
      <c r="J37" s="71"/>
      <c r="K37" s="46" t="s">
        <v>1618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602</v>
      </c>
      <c r="BB37" s="52"/>
    </row>
    <row r="38" spans="1:54" s="32" customFormat="1" ht="16.5" customHeight="1">
      <c r="A38" s="41">
        <v>32</v>
      </c>
      <c r="B38" s="42">
        <v>1166</v>
      </c>
      <c r="C38" s="43" t="s">
        <v>1073</v>
      </c>
      <c r="D38" s="198"/>
      <c r="E38" s="199"/>
      <c r="F38" s="18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5">
        <v>602</v>
      </c>
      <c r="R38" s="185"/>
      <c r="S38" s="38" t="s">
        <v>1608</v>
      </c>
      <c r="T38" s="35"/>
      <c r="U38" s="60" t="s">
        <v>234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985</v>
      </c>
      <c r="AY38" s="194">
        <v>0.965</v>
      </c>
      <c r="AZ38" s="195"/>
      <c r="BA38" s="51">
        <f>ROUND(Q38*AY38,0)</f>
        <v>581</v>
      </c>
      <c r="BB38" s="52"/>
    </row>
    <row r="39" spans="1:54" s="32" customFormat="1" ht="16.5" customHeight="1">
      <c r="A39" s="41">
        <v>32</v>
      </c>
      <c r="B39" s="42">
        <v>1171</v>
      </c>
      <c r="C39" s="43" t="s">
        <v>1074</v>
      </c>
      <c r="D39" s="198"/>
      <c r="E39" s="199"/>
      <c r="F39" s="189"/>
      <c r="G39" s="227" t="s">
        <v>757</v>
      </c>
      <c r="H39" s="196"/>
      <c r="I39" s="196"/>
      <c r="J39" s="197"/>
      <c r="K39" s="27" t="s">
        <v>1612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336</v>
      </c>
      <c r="BB39" s="52"/>
    </row>
    <row r="40" spans="1:54" s="32" customFormat="1" ht="16.5" customHeight="1">
      <c r="A40" s="41">
        <v>32</v>
      </c>
      <c r="B40" s="42">
        <v>1172</v>
      </c>
      <c r="C40" s="43" t="s">
        <v>1075</v>
      </c>
      <c r="D40" s="198"/>
      <c r="E40" s="199"/>
      <c r="F40" s="189"/>
      <c r="G40" s="198"/>
      <c r="H40" s="199"/>
      <c r="I40" s="199"/>
      <c r="J40" s="189"/>
      <c r="K40" s="65" t="s">
        <v>1260</v>
      </c>
      <c r="L40" s="38"/>
      <c r="M40" s="38"/>
      <c r="N40" s="38"/>
      <c r="O40" s="38"/>
      <c r="P40" s="38"/>
      <c r="Q40" s="193">
        <v>336</v>
      </c>
      <c r="R40" s="193"/>
      <c r="S40" s="38" t="s">
        <v>1608</v>
      </c>
      <c r="T40" s="35"/>
      <c r="U40" s="60" t="s">
        <v>234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985</v>
      </c>
      <c r="AY40" s="194">
        <v>0.965</v>
      </c>
      <c r="AZ40" s="195"/>
      <c r="BA40" s="51">
        <f>ROUND(Q40*AY40,0)</f>
        <v>324</v>
      </c>
      <c r="BB40" s="52"/>
    </row>
    <row r="41" spans="1:54" s="32" customFormat="1" ht="16.5" customHeight="1">
      <c r="A41" s="41">
        <v>32</v>
      </c>
      <c r="B41" s="42">
        <v>1173</v>
      </c>
      <c r="C41" s="43" t="s">
        <v>1263</v>
      </c>
      <c r="D41" s="198"/>
      <c r="E41" s="199"/>
      <c r="F41" s="189"/>
      <c r="G41" s="198"/>
      <c r="H41" s="199"/>
      <c r="I41" s="199"/>
      <c r="J41" s="189"/>
      <c r="K41" s="46" t="s">
        <v>1615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26"/>
      <c r="AY41" s="26"/>
      <c r="AZ41" s="50"/>
      <c r="BA41" s="51">
        <f>ROUND(Q42,0)</f>
        <v>602</v>
      </c>
      <c r="BB41" s="52"/>
    </row>
    <row r="42" spans="1:54" s="32" customFormat="1" ht="16.5" customHeight="1">
      <c r="A42" s="41">
        <v>32</v>
      </c>
      <c r="B42" s="42">
        <v>1174</v>
      </c>
      <c r="C42" s="43" t="s">
        <v>1076</v>
      </c>
      <c r="D42" s="198"/>
      <c r="E42" s="199"/>
      <c r="F42" s="18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5">
        <v>602</v>
      </c>
      <c r="R42" s="185"/>
      <c r="S42" s="38" t="s">
        <v>1608</v>
      </c>
      <c r="T42" s="35"/>
      <c r="U42" s="60" t="s">
        <v>234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 t="s">
        <v>985</v>
      </c>
      <c r="AY42" s="194">
        <v>0.965</v>
      </c>
      <c r="AZ42" s="195"/>
      <c r="BA42" s="51">
        <f>ROUND(Q42*AY42,0)</f>
        <v>581</v>
      </c>
      <c r="BB42" s="52"/>
    </row>
    <row r="43" spans="1:54" s="32" customFormat="1" ht="16.5" customHeight="1">
      <c r="A43" s="41">
        <v>32</v>
      </c>
      <c r="B43" s="42">
        <v>1175</v>
      </c>
      <c r="C43" s="43" t="s">
        <v>1077</v>
      </c>
      <c r="D43" s="198"/>
      <c r="E43" s="199"/>
      <c r="F43" s="189"/>
      <c r="G43" s="63"/>
      <c r="H43" s="58"/>
      <c r="I43" s="58"/>
      <c r="J43" s="71"/>
      <c r="K43" s="46" t="s">
        <v>1618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26"/>
      <c r="AY43" s="26"/>
      <c r="AZ43" s="50"/>
      <c r="BA43" s="51">
        <f>ROUND(Q44,0)</f>
        <v>602</v>
      </c>
      <c r="BB43" s="52"/>
    </row>
    <row r="44" spans="1:54" s="32" customFormat="1" ht="16.5" customHeight="1">
      <c r="A44" s="41">
        <v>32</v>
      </c>
      <c r="B44" s="42">
        <v>1176</v>
      </c>
      <c r="C44" s="43" t="s">
        <v>1078</v>
      </c>
      <c r="D44" s="198"/>
      <c r="E44" s="199"/>
      <c r="F44" s="18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5">
        <v>602</v>
      </c>
      <c r="R44" s="185"/>
      <c r="S44" s="38" t="s">
        <v>1608</v>
      </c>
      <c r="T44" s="35"/>
      <c r="U44" s="60" t="s">
        <v>234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 t="s">
        <v>985</v>
      </c>
      <c r="AY44" s="194">
        <v>0.965</v>
      </c>
      <c r="AZ44" s="195"/>
      <c r="BA44" s="51">
        <f>ROUND(Q44*AY44,0)</f>
        <v>581</v>
      </c>
      <c r="BB44" s="52"/>
    </row>
    <row r="45" spans="1:54" s="32" customFormat="1" ht="16.5" customHeight="1">
      <c r="A45" s="41">
        <v>32</v>
      </c>
      <c r="B45" s="42">
        <v>1181</v>
      </c>
      <c r="C45" s="43" t="s">
        <v>1264</v>
      </c>
      <c r="D45" s="198"/>
      <c r="E45" s="199"/>
      <c r="F45" s="189"/>
      <c r="G45" s="227" t="s">
        <v>764</v>
      </c>
      <c r="H45" s="196"/>
      <c r="I45" s="196"/>
      <c r="J45" s="197"/>
      <c r="K45" s="46" t="s">
        <v>765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6"/>
      <c r="AY45" s="26"/>
      <c r="AZ45" s="50"/>
      <c r="BA45" s="51">
        <f>ROUND(Q46,0)</f>
        <v>540</v>
      </c>
      <c r="BB45" s="52"/>
    </row>
    <row r="46" spans="1:54" s="32" customFormat="1" ht="16.5" customHeight="1">
      <c r="A46" s="41">
        <v>32</v>
      </c>
      <c r="B46" s="42">
        <v>1182</v>
      </c>
      <c r="C46" s="43" t="s">
        <v>1079</v>
      </c>
      <c r="D46" s="198"/>
      <c r="E46" s="199"/>
      <c r="F46" s="189"/>
      <c r="G46" s="198"/>
      <c r="H46" s="199"/>
      <c r="I46" s="199"/>
      <c r="J46" s="189"/>
      <c r="K46" s="65"/>
      <c r="L46" s="38"/>
      <c r="M46" s="38"/>
      <c r="N46" s="38"/>
      <c r="O46" s="38"/>
      <c r="P46" s="38"/>
      <c r="Q46" s="193">
        <v>540</v>
      </c>
      <c r="R46" s="193"/>
      <c r="S46" s="38" t="s">
        <v>1608</v>
      </c>
      <c r="T46" s="35"/>
      <c r="U46" s="60" t="s">
        <v>234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8" t="s">
        <v>985</v>
      </c>
      <c r="AY46" s="194">
        <v>0.965</v>
      </c>
      <c r="AZ46" s="195"/>
      <c r="BA46" s="51">
        <f>ROUND(Q46*AY46,0)</f>
        <v>521</v>
      </c>
      <c r="BB46" s="52"/>
    </row>
    <row r="47" spans="1:54" s="32" customFormat="1" ht="16.5" customHeight="1">
      <c r="A47" s="41">
        <v>32</v>
      </c>
      <c r="B47" s="42">
        <v>1183</v>
      </c>
      <c r="C47" s="43" t="s">
        <v>1080</v>
      </c>
      <c r="D47" s="198"/>
      <c r="E47" s="199"/>
      <c r="F47" s="189"/>
      <c r="G47" s="63"/>
      <c r="H47" s="58"/>
      <c r="I47" s="58"/>
      <c r="J47" s="71"/>
      <c r="K47" s="46" t="s">
        <v>42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26"/>
      <c r="AY47" s="26"/>
      <c r="AZ47" s="50"/>
      <c r="BA47" s="51">
        <f>ROUND(Q48,0)</f>
        <v>540</v>
      </c>
      <c r="BB47" s="52"/>
    </row>
    <row r="48" spans="1:54" s="32" customFormat="1" ht="16.5" customHeight="1">
      <c r="A48" s="41">
        <v>32</v>
      </c>
      <c r="B48" s="42">
        <v>1184</v>
      </c>
      <c r="C48" s="43" t="s">
        <v>1081</v>
      </c>
      <c r="D48" s="198"/>
      <c r="E48" s="199"/>
      <c r="F48" s="18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5">
        <v>540</v>
      </c>
      <c r="R48" s="185"/>
      <c r="S48" s="38" t="s">
        <v>1608</v>
      </c>
      <c r="T48" s="35"/>
      <c r="U48" s="60" t="s">
        <v>234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8" t="s">
        <v>985</v>
      </c>
      <c r="AY48" s="194">
        <v>0.965</v>
      </c>
      <c r="AZ48" s="195"/>
      <c r="BA48" s="51">
        <f>ROUND(Q48*AY48,0)</f>
        <v>521</v>
      </c>
      <c r="BB48" s="52"/>
    </row>
    <row r="49" spans="1:54" s="32" customFormat="1" ht="16.5" customHeight="1">
      <c r="A49" s="41">
        <v>32</v>
      </c>
      <c r="B49" s="42">
        <v>1191</v>
      </c>
      <c r="C49" s="43" t="s">
        <v>1265</v>
      </c>
      <c r="D49" s="198"/>
      <c r="E49" s="199"/>
      <c r="F49" s="189"/>
      <c r="G49" s="227" t="s">
        <v>770</v>
      </c>
      <c r="H49" s="196"/>
      <c r="I49" s="196"/>
      <c r="J49" s="197"/>
      <c r="K49" s="46" t="s">
        <v>765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26"/>
      <c r="AY49" s="26"/>
      <c r="AZ49" s="50"/>
      <c r="BA49" s="51">
        <f>ROUND(Q50,0)</f>
        <v>477</v>
      </c>
      <c r="BB49" s="52"/>
    </row>
    <row r="50" spans="1:54" s="32" customFormat="1" ht="16.5" customHeight="1">
      <c r="A50" s="41">
        <v>32</v>
      </c>
      <c r="B50" s="42">
        <v>1192</v>
      </c>
      <c r="C50" s="43" t="s">
        <v>1082</v>
      </c>
      <c r="D50" s="198"/>
      <c r="E50" s="199"/>
      <c r="F50" s="189"/>
      <c r="G50" s="198"/>
      <c r="H50" s="199"/>
      <c r="I50" s="199"/>
      <c r="J50" s="189"/>
      <c r="K50" s="65"/>
      <c r="L50" s="38"/>
      <c r="M50" s="38"/>
      <c r="N50" s="38"/>
      <c r="O50" s="38"/>
      <c r="P50" s="38"/>
      <c r="Q50" s="193">
        <v>477</v>
      </c>
      <c r="R50" s="193"/>
      <c r="S50" s="38" t="s">
        <v>1608</v>
      </c>
      <c r="T50" s="35"/>
      <c r="U50" s="60" t="s">
        <v>234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 t="s">
        <v>985</v>
      </c>
      <c r="AY50" s="194">
        <v>0.965</v>
      </c>
      <c r="AZ50" s="195"/>
      <c r="BA50" s="51">
        <f>ROUND(Q50*AY50,0)</f>
        <v>460</v>
      </c>
      <c r="BB50" s="52"/>
    </row>
    <row r="51" spans="1:54" s="32" customFormat="1" ht="16.5" customHeight="1">
      <c r="A51" s="41">
        <v>32</v>
      </c>
      <c r="B51" s="42">
        <v>1193</v>
      </c>
      <c r="C51" s="43" t="s">
        <v>1083</v>
      </c>
      <c r="D51" s="198"/>
      <c r="E51" s="199"/>
      <c r="F51" s="189"/>
      <c r="G51" s="63"/>
      <c r="H51" s="58"/>
      <c r="I51" s="58"/>
      <c r="J51" s="71"/>
      <c r="K51" s="46" t="s">
        <v>42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26"/>
      <c r="AY51" s="26"/>
      <c r="AZ51" s="50"/>
      <c r="BA51" s="51">
        <f>ROUND(Q52,0)</f>
        <v>477</v>
      </c>
      <c r="BB51" s="52"/>
    </row>
    <row r="52" spans="1:54" s="32" customFormat="1" ht="16.5" customHeight="1">
      <c r="A52" s="41">
        <v>32</v>
      </c>
      <c r="B52" s="42">
        <v>1194</v>
      </c>
      <c r="C52" s="43" t="s">
        <v>1084</v>
      </c>
      <c r="D52" s="198"/>
      <c r="E52" s="199"/>
      <c r="F52" s="18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5">
        <v>477</v>
      </c>
      <c r="R52" s="185"/>
      <c r="S52" s="38" t="s">
        <v>1608</v>
      </c>
      <c r="T52" s="35"/>
      <c r="U52" s="60" t="s">
        <v>234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 t="s">
        <v>985</v>
      </c>
      <c r="AY52" s="194">
        <v>0.965</v>
      </c>
      <c r="AZ52" s="195"/>
      <c r="BA52" s="51">
        <f>ROUND(Q52*AY52,0)</f>
        <v>460</v>
      </c>
      <c r="BB52" s="52"/>
    </row>
    <row r="53" spans="1:54" s="32" customFormat="1" ht="16.5" customHeight="1">
      <c r="A53" s="41">
        <v>32</v>
      </c>
      <c r="B53" s="42">
        <v>1201</v>
      </c>
      <c r="C53" s="43" t="s">
        <v>1266</v>
      </c>
      <c r="D53" s="198"/>
      <c r="E53" s="199"/>
      <c r="F53" s="189"/>
      <c r="G53" s="227" t="s">
        <v>775</v>
      </c>
      <c r="H53" s="196"/>
      <c r="I53" s="196"/>
      <c r="J53" s="197"/>
      <c r="K53" s="46" t="s">
        <v>765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26"/>
      <c r="AY53" s="26"/>
      <c r="AZ53" s="50"/>
      <c r="BA53" s="51">
        <f>ROUND(Q54,0)</f>
        <v>463</v>
      </c>
      <c r="BB53" s="52"/>
    </row>
    <row r="54" spans="1:54" s="32" customFormat="1" ht="16.5" customHeight="1">
      <c r="A54" s="41">
        <v>32</v>
      </c>
      <c r="B54" s="42">
        <v>1202</v>
      </c>
      <c r="C54" s="43" t="s">
        <v>1085</v>
      </c>
      <c r="D54" s="198"/>
      <c r="E54" s="199"/>
      <c r="F54" s="189"/>
      <c r="G54" s="198"/>
      <c r="H54" s="199"/>
      <c r="I54" s="199"/>
      <c r="J54" s="189"/>
      <c r="K54" s="65"/>
      <c r="L54" s="38"/>
      <c r="M54" s="38"/>
      <c r="N54" s="38"/>
      <c r="O54" s="38"/>
      <c r="P54" s="38"/>
      <c r="Q54" s="193">
        <v>463</v>
      </c>
      <c r="R54" s="193"/>
      <c r="S54" s="38" t="s">
        <v>1608</v>
      </c>
      <c r="T54" s="35"/>
      <c r="U54" s="60" t="s">
        <v>234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985</v>
      </c>
      <c r="AY54" s="194">
        <v>0.965</v>
      </c>
      <c r="AZ54" s="195"/>
      <c r="BA54" s="51">
        <f>ROUND(Q54*AY54,0)</f>
        <v>447</v>
      </c>
      <c r="BB54" s="52"/>
    </row>
    <row r="55" spans="1:54" s="32" customFormat="1" ht="16.5" customHeight="1">
      <c r="A55" s="41">
        <v>32</v>
      </c>
      <c r="B55" s="42">
        <v>1203</v>
      </c>
      <c r="C55" s="43" t="s">
        <v>1086</v>
      </c>
      <c r="D55" s="198"/>
      <c r="E55" s="199"/>
      <c r="F55" s="189"/>
      <c r="G55" s="63"/>
      <c r="H55" s="58"/>
      <c r="I55" s="58"/>
      <c r="J55" s="71"/>
      <c r="K55" s="46" t="s">
        <v>42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26"/>
      <c r="AY55" s="26"/>
      <c r="AZ55" s="50"/>
      <c r="BA55" s="51">
        <f>ROUND(Q56,0)</f>
        <v>463</v>
      </c>
      <c r="BB55" s="52"/>
    </row>
    <row r="56" spans="1:54" s="32" customFormat="1" ht="16.5" customHeight="1">
      <c r="A56" s="41">
        <v>32</v>
      </c>
      <c r="B56" s="42">
        <v>1204</v>
      </c>
      <c r="C56" s="43" t="s">
        <v>1087</v>
      </c>
      <c r="D56" s="198"/>
      <c r="E56" s="199"/>
      <c r="F56" s="18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5">
        <v>463</v>
      </c>
      <c r="R56" s="185"/>
      <c r="S56" s="38" t="s">
        <v>1608</v>
      </c>
      <c r="T56" s="35"/>
      <c r="U56" s="60" t="s">
        <v>234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 t="s">
        <v>985</v>
      </c>
      <c r="AY56" s="194">
        <v>0.965</v>
      </c>
      <c r="AZ56" s="195"/>
      <c r="BA56" s="51">
        <f>ROUND(Q56*AY56,0)</f>
        <v>447</v>
      </c>
      <c r="BB56" s="52"/>
    </row>
    <row r="57" spans="1:54" s="32" customFormat="1" ht="16.5" customHeight="1">
      <c r="A57" s="41">
        <v>32</v>
      </c>
      <c r="B57" s="42">
        <v>1211</v>
      </c>
      <c r="C57" s="43" t="s">
        <v>1267</v>
      </c>
      <c r="D57" s="198"/>
      <c r="E57" s="199"/>
      <c r="F57" s="189"/>
      <c r="G57" s="227" t="s">
        <v>780</v>
      </c>
      <c r="H57" s="196"/>
      <c r="I57" s="196"/>
      <c r="J57" s="197"/>
      <c r="K57" s="46" t="s">
        <v>765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26"/>
      <c r="AY57" s="26"/>
      <c r="AZ57" s="50"/>
      <c r="BA57" s="51">
        <f>ROUND(Q58,0)</f>
        <v>449</v>
      </c>
      <c r="BB57" s="52"/>
    </row>
    <row r="58" spans="1:54" s="32" customFormat="1" ht="16.5" customHeight="1">
      <c r="A58" s="41">
        <v>32</v>
      </c>
      <c r="B58" s="42">
        <v>1212</v>
      </c>
      <c r="C58" s="43" t="s">
        <v>1088</v>
      </c>
      <c r="D58" s="198"/>
      <c r="E58" s="199"/>
      <c r="F58" s="189"/>
      <c r="G58" s="198"/>
      <c r="H58" s="199"/>
      <c r="I58" s="199"/>
      <c r="J58" s="189"/>
      <c r="K58" s="65"/>
      <c r="L58" s="38"/>
      <c r="M58" s="38"/>
      <c r="N58" s="38"/>
      <c r="O58" s="38"/>
      <c r="P58" s="38"/>
      <c r="Q58" s="193">
        <v>449</v>
      </c>
      <c r="R58" s="193"/>
      <c r="S58" s="38" t="s">
        <v>1608</v>
      </c>
      <c r="T58" s="35"/>
      <c r="U58" s="60" t="s">
        <v>234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 t="s">
        <v>985</v>
      </c>
      <c r="AY58" s="194">
        <v>0.965</v>
      </c>
      <c r="AZ58" s="195"/>
      <c r="BA58" s="51">
        <f>ROUND(Q58*AY58,0)</f>
        <v>433</v>
      </c>
      <c r="BB58" s="52"/>
    </row>
    <row r="59" spans="1:54" s="32" customFormat="1" ht="16.5" customHeight="1">
      <c r="A59" s="41">
        <v>32</v>
      </c>
      <c r="B59" s="42">
        <v>1213</v>
      </c>
      <c r="C59" s="43" t="s">
        <v>1089</v>
      </c>
      <c r="D59" s="198"/>
      <c r="E59" s="199"/>
      <c r="F59" s="189"/>
      <c r="G59" s="63"/>
      <c r="H59" s="58"/>
      <c r="I59" s="58"/>
      <c r="J59" s="71"/>
      <c r="K59" s="46" t="s">
        <v>42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26"/>
      <c r="AY59" s="26"/>
      <c r="AZ59" s="50"/>
      <c r="BA59" s="51">
        <f>ROUND(Q60,0)</f>
        <v>449</v>
      </c>
      <c r="BB59" s="52"/>
    </row>
    <row r="60" spans="1:54" s="32" customFormat="1" ht="16.5" customHeight="1">
      <c r="A60" s="41">
        <v>32</v>
      </c>
      <c r="B60" s="42">
        <v>1214</v>
      </c>
      <c r="C60" s="43" t="s">
        <v>1090</v>
      </c>
      <c r="D60" s="198"/>
      <c r="E60" s="199"/>
      <c r="F60" s="18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5">
        <v>449</v>
      </c>
      <c r="R60" s="185"/>
      <c r="S60" s="38" t="s">
        <v>1608</v>
      </c>
      <c r="T60" s="35"/>
      <c r="U60" s="60" t="s">
        <v>234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8" t="s">
        <v>985</v>
      </c>
      <c r="AY60" s="194">
        <v>0.965</v>
      </c>
      <c r="AZ60" s="195"/>
      <c r="BA60" s="51">
        <f>ROUND(Q60*AY60,0)</f>
        <v>433</v>
      </c>
      <c r="BB60" s="52"/>
    </row>
    <row r="61" spans="1:54" s="32" customFormat="1" ht="16.5" customHeight="1">
      <c r="A61" s="41">
        <v>32</v>
      </c>
      <c r="B61" s="42">
        <v>1221</v>
      </c>
      <c r="C61" s="43" t="s">
        <v>1268</v>
      </c>
      <c r="D61" s="198"/>
      <c r="E61" s="199"/>
      <c r="F61" s="189"/>
      <c r="G61" s="227" t="s">
        <v>785</v>
      </c>
      <c r="H61" s="196"/>
      <c r="I61" s="196"/>
      <c r="J61" s="197"/>
      <c r="K61" s="46" t="s">
        <v>765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26"/>
      <c r="AY61" s="26"/>
      <c r="AZ61" s="50"/>
      <c r="BA61" s="51">
        <f>ROUND(Q62,0)</f>
        <v>434</v>
      </c>
      <c r="BB61" s="52"/>
    </row>
    <row r="62" spans="1:54" s="32" customFormat="1" ht="16.5" customHeight="1">
      <c r="A62" s="41">
        <v>32</v>
      </c>
      <c r="B62" s="42">
        <v>1222</v>
      </c>
      <c r="C62" s="43" t="s">
        <v>1091</v>
      </c>
      <c r="D62" s="198"/>
      <c r="E62" s="199"/>
      <c r="F62" s="189"/>
      <c r="G62" s="198"/>
      <c r="H62" s="199"/>
      <c r="I62" s="199"/>
      <c r="J62" s="189"/>
      <c r="K62" s="65"/>
      <c r="L62" s="38"/>
      <c r="M62" s="38"/>
      <c r="N62" s="38"/>
      <c r="O62" s="38"/>
      <c r="P62" s="38"/>
      <c r="Q62" s="193">
        <v>434</v>
      </c>
      <c r="R62" s="193"/>
      <c r="S62" s="38" t="s">
        <v>1608</v>
      </c>
      <c r="T62" s="35"/>
      <c r="U62" s="60" t="s">
        <v>234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985</v>
      </c>
      <c r="AY62" s="194">
        <v>0.965</v>
      </c>
      <c r="AZ62" s="195"/>
      <c r="BA62" s="51">
        <f>ROUND(Q62*AY62,0)</f>
        <v>419</v>
      </c>
      <c r="BB62" s="52"/>
    </row>
    <row r="63" spans="1:54" s="32" customFormat="1" ht="16.5" customHeight="1">
      <c r="A63" s="41">
        <v>32</v>
      </c>
      <c r="B63" s="42">
        <v>1223</v>
      </c>
      <c r="C63" s="43" t="s">
        <v>1092</v>
      </c>
      <c r="D63" s="198"/>
      <c r="E63" s="199"/>
      <c r="F63" s="189"/>
      <c r="G63" s="63"/>
      <c r="H63" s="58"/>
      <c r="I63" s="58"/>
      <c r="J63" s="71"/>
      <c r="K63" s="46" t="s">
        <v>42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26"/>
      <c r="AY63" s="26"/>
      <c r="AZ63" s="50"/>
      <c r="BA63" s="51">
        <f>ROUND(Q64,0)</f>
        <v>434</v>
      </c>
      <c r="BB63" s="52"/>
    </row>
    <row r="64" spans="1:54" s="32" customFormat="1" ht="16.5" customHeight="1">
      <c r="A64" s="41">
        <v>32</v>
      </c>
      <c r="B64" s="42">
        <v>1224</v>
      </c>
      <c r="C64" s="43" t="s">
        <v>1093</v>
      </c>
      <c r="D64" s="198"/>
      <c r="E64" s="199"/>
      <c r="F64" s="18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5">
        <v>434</v>
      </c>
      <c r="R64" s="185"/>
      <c r="S64" s="38" t="s">
        <v>1608</v>
      </c>
      <c r="T64" s="35"/>
      <c r="U64" s="60" t="s">
        <v>234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8" t="s">
        <v>985</v>
      </c>
      <c r="AY64" s="194">
        <v>0.965</v>
      </c>
      <c r="AZ64" s="195"/>
      <c r="BA64" s="51">
        <f>ROUND(Q64*AY64,0)</f>
        <v>419</v>
      </c>
      <c r="BB64" s="52"/>
    </row>
    <row r="65" spans="1:54" s="32" customFormat="1" ht="16.5" customHeight="1">
      <c r="A65" s="41">
        <v>32</v>
      </c>
      <c r="B65" s="42">
        <v>1231</v>
      </c>
      <c r="C65" s="43" t="s">
        <v>1269</v>
      </c>
      <c r="D65" s="198"/>
      <c r="E65" s="199"/>
      <c r="F65" s="189"/>
      <c r="G65" s="227" t="s">
        <v>790</v>
      </c>
      <c r="H65" s="196"/>
      <c r="I65" s="196"/>
      <c r="J65" s="197"/>
      <c r="K65" s="46" t="s">
        <v>765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26"/>
      <c r="AY65" s="26"/>
      <c r="AZ65" s="50"/>
      <c r="BA65" s="51">
        <f>ROUND(Q66,0)</f>
        <v>419</v>
      </c>
      <c r="BB65" s="52"/>
    </row>
    <row r="66" spans="1:54" s="32" customFormat="1" ht="16.5" customHeight="1">
      <c r="A66" s="41">
        <v>32</v>
      </c>
      <c r="B66" s="42">
        <v>1232</v>
      </c>
      <c r="C66" s="43" t="s">
        <v>1094</v>
      </c>
      <c r="D66" s="198"/>
      <c r="E66" s="199"/>
      <c r="F66" s="189"/>
      <c r="G66" s="198"/>
      <c r="H66" s="199"/>
      <c r="I66" s="199"/>
      <c r="J66" s="189"/>
      <c r="K66" s="65"/>
      <c r="L66" s="38"/>
      <c r="M66" s="38"/>
      <c r="N66" s="38"/>
      <c r="O66" s="38"/>
      <c r="P66" s="38"/>
      <c r="Q66" s="193">
        <v>419</v>
      </c>
      <c r="R66" s="193"/>
      <c r="S66" s="38" t="s">
        <v>1608</v>
      </c>
      <c r="T66" s="35"/>
      <c r="U66" s="60" t="s">
        <v>234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985</v>
      </c>
      <c r="AY66" s="194">
        <v>0.965</v>
      </c>
      <c r="AZ66" s="195"/>
      <c r="BA66" s="51">
        <f>ROUND(Q66*AY66,0)</f>
        <v>404</v>
      </c>
      <c r="BB66" s="52"/>
    </row>
    <row r="67" spans="1:54" s="32" customFormat="1" ht="16.5" customHeight="1">
      <c r="A67" s="41">
        <v>32</v>
      </c>
      <c r="B67" s="42">
        <v>1233</v>
      </c>
      <c r="C67" s="43" t="s">
        <v>1095</v>
      </c>
      <c r="D67" s="198"/>
      <c r="E67" s="199"/>
      <c r="F67" s="189"/>
      <c r="G67" s="63"/>
      <c r="H67" s="58"/>
      <c r="I67" s="58"/>
      <c r="J67" s="71"/>
      <c r="K67" s="46" t="s">
        <v>42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26"/>
      <c r="AY67" s="26"/>
      <c r="AZ67" s="50"/>
      <c r="BA67" s="51">
        <f>ROUND(Q68,0)</f>
        <v>419</v>
      </c>
      <c r="BB67" s="52"/>
    </row>
    <row r="68" spans="1:54" s="32" customFormat="1" ht="16.5" customHeight="1">
      <c r="A68" s="41">
        <v>32</v>
      </c>
      <c r="B68" s="42">
        <v>1234</v>
      </c>
      <c r="C68" s="43" t="s">
        <v>1096</v>
      </c>
      <c r="D68" s="198"/>
      <c r="E68" s="199"/>
      <c r="F68" s="18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5">
        <v>419</v>
      </c>
      <c r="R68" s="185"/>
      <c r="S68" s="38" t="s">
        <v>1608</v>
      </c>
      <c r="T68" s="35"/>
      <c r="U68" s="60" t="s">
        <v>234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 t="s">
        <v>985</v>
      </c>
      <c r="AY68" s="194">
        <v>0.965</v>
      </c>
      <c r="AZ68" s="195"/>
      <c r="BA68" s="51">
        <f>ROUND(Q68*AY68,0)</f>
        <v>404</v>
      </c>
      <c r="BB68" s="52"/>
    </row>
    <row r="69" spans="1:54" s="32" customFormat="1" ht="16.5" customHeight="1">
      <c r="A69" s="41">
        <v>32</v>
      </c>
      <c r="B69" s="42">
        <v>1241</v>
      </c>
      <c r="C69" s="43" t="s">
        <v>1270</v>
      </c>
      <c r="D69" s="198"/>
      <c r="E69" s="199"/>
      <c r="F69" s="189"/>
      <c r="G69" s="227" t="s">
        <v>795</v>
      </c>
      <c r="H69" s="196"/>
      <c r="I69" s="196"/>
      <c r="J69" s="197"/>
      <c r="K69" s="46" t="s">
        <v>765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26"/>
      <c r="AY69" s="26"/>
      <c r="AZ69" s="50"/>
      <c r="BA69" s="51">
        <f>ROUND(Q70,0)</f>
        <v>404</v>
      </c>
      <c r="BB69" s="52"/>
    </row>
    <row r="70" spans="1:54" s="32" customFormat="1" ht="16.5" customHeight="1">
      <c r="A70" s="41">
        <v>32</v>
      </c>
      <c r="B70" s="42">
        <v>1242</v>
      </c>
      <c r="C70" s="43" t="s">
        <v>1097</v>
      </c>
      <c r="D70" s="198"/>
      <c r="E70" s="199"/>
      <c r="F70" s="189"/>
      <c r="G70" s="198"/>
      <c r="H70" s="199"/>
      <c r="I70" s="199"/>
      <c r="J70" s="189"/>
      <c r="K70" s="65"/>
      <c r="L70" s="38"/>
      <c r="M70" s="38"/>
      <c r="N70" s="38"/>
      <c r="O70" s="38"/>
      <c r="P70" s="38"/>
      <c r="Q70" s="193">
        <v>404</v>
      </c>
      <c r="R70" s="193"/>
      <c r="S70" s="38" t="s">
        <v>1608</v>
      </c>
      <c r="T70" s="35"/>
      <c r="U70" s="60" t="s">
        <v>234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 t="s">
        <v>985</v>
      </c>
      <c r="AY70" s="194">
        <v>0.965</v>
      </c>
      <c r="AZ70" s="195"/>
      <c r="BA70" s="51">
        <f>ROUND(Q70*AY70,0)</f>
        <v>390</v>
      </c>
      <c r="BB70" s="52"/>
    </row>
    <row r="71" spans="1:54" s="32" customFormat="1" ht="16.5" customHeight="1">
      <c r="A71" s="41">
        <v>32</v>
      </c>
      <c r="B71" s="42">
        <v>1243</v>
      </c>
      <c r="C71" s="43" t="s">
        <v>1098</v>
      </c>
      <c r="D71" s="198"/>
      <c r="E71" s="199"/>
      <c r="F71" s="189"/>
      <c r="G71" s="63"/>
      <c r="H71" s="58"/>
      <c r="I71" s="58"/>
      <c r="J71" s="71"/>
      <c r="K71" s="46" t="s">
        <v>42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26"/>
      <c r="AY71" s="26"/>
      <c r="AZ71" s="50"/>
      <c r="BA71" s="51">
        <f>ROUND(Q72,0)</f>
        <v>404</v>
      </c>
      <c r="BB71" s="52"/>
    </row>
    <row r="72" spans="1:54" s="32" customFormat="1" ht="16.5" customHeight="1">
      <c r="A72" s="41">
        <v>32</v>
      </c>
      <c r="B72" s="42">
        <v>1244</v>
      </c>
      <c r="C72" s="43" t="s">
        <v>1099</v>
      </c>
      <c r="D72" s="190"/>
      <c r="E72" s="191"/>
      <c r="F72" s="192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5">
        <v>404</v>
      </c>
      <c r="R72" s="185"/>
      <c r="S72" s="38" t="s">
        <v>1608</v>
      </c>
      <c r="T72" s="35"/>
      <c r="U72" s="122" t="s">
        <v>234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8" t="s">
        <v>985</v>
      </c>
      <c r="AY72" s="194">
        <v>0.965</v>
      </c>
      <c r="AZ72" s="195"/>
      <c r="BA72" s="79">
        <f>ROUND(Q72*AY72,0)</f>
        <v>390</v>
      </c>
      <c r="BB72" s="86"/>
    </row>
  </sheetData>
  <sheetProtection password="CB5D" sheet="1" objects="1" scenarios="1"/>
  <mergeCells count="80">
    <mergeCell ref="Q48:R48"/>
    <mergeCell ref="AY48:AZ48"/>
    <mergeCell ref="Q50:R50"/>
    <mergeCell ref="AY50:AZ50"/>
    <mergeCell ref="AY46:AZ46"/>
    <mergeCell ref="AY38:AZ38"/>
    <mergeCell ref="Q40:R40"/>
    <mergeCell ref="AY40:AZ40"/>
    <mergeCell ref="Q44:R44"/>
    <mergeCell ref="AY44:AZ44"/>
    <mergeCell ref="Q46:R46"/>
    <mergeCell ref="Q42:R42"/>
    <mergeCell ref="AY42:AZ42"/>
    <mergeCell ref="Q38:R38"/>
    <mergeCell ref="Q8:R8"/>
    <mergeCell ref="Q10:R10"/>
    <mergeCell ref="AY32:AZ32"/>
    <mergeCell ref="Q32:R32"/>
    <mergeCell ref="AY10:AZ10"/>
    <mergeCell ref="AY12:AZ12"/>
    <mergeCell ref="AY14:AZ14"/>
    <mergeCell ref="Q16:R16"/>
    <mergeCell ref="AY24:AZ24"/>
    <mergeCell ref="Q22:R22"/>
    <mergeCell ref="Q34:R34"/>
    <mergeCell ref="AY34:AZ34"/>
    <mergeCell ref="Q36:R36"/>
    <mergeCell ref="AY36:AZ36"/>
    <mergeCell ref="AY22:AZ22"/>
    <mergeCell ref="Q20:R20"/>
    <mergeCell ref="Q12:R12"/>
    <mergeCell ref="Q14:R14"/>
    <mergeCell ref="AY8:AZ8"/>
    <mergeCell ref="Q18:R18"/>
    <mergeCell ref="AY18:AZ18"/>
    <mergeCell ref="Q30:R30"/>
    <mergeCell ref="AY30:AZ30"/>
    <mergeCell ref="AY20:AZ20"/>
    <mergeCell ref="Q28:R28"/>
    <mergeCell ref="AY28:AZ28"/>
    <mergeCell ref="Q24:R24"/>
    <mergeCell ref="Q26:R26"/>
    <mergeCell ref="AY26:AZ26"/>
    <mergeCell ref="AY16:AZ16"/>
    <mergeCell ref="D7:F72"/>
    <mergeCell ref="G11:J12"/>
    <mergeCell ref="G15:J17"/>
    <mergeCell ref="G21:J23"/>
    <mergeCell ref="G27:J29"/>
    <mergeCell ref="G33:J35"/>
    <mergeCell ref="G39:J41"/>
    <mergeCell ref="G45:J46"/>
    <mergeCell ref="G49:J50"/>
    <mergeCell ref="G53:J54"/>
    <mergeCell ref="Q54:R54"/>
    <mergeCell ref="AY54:AZ54"/>
    <mergeCell ref="Q52:R52"/>
    <mergeCell ref="AY52:AZ52"/>
    <mergeCell ref="Q56:R56"/>
    <mergeCell ref="AY56:AZ56"/>
    <mergeCell ref="G57:J58"/>
    <mergeCell ref="Q58:R58"/>
    <mergeCell ref="AY58:AZ58"/>
    <mergeCell ref="Q60:R60"/>
    <mergeCell ref="AY60:AZ60"/>
    <mergeCell ref="G61:J62"/>
    <mergeCell ref="Q62:R62"/>
    <mergeCell ref="AY62:AZ62"/>
    <mergeCell ref="G69:J70"/>
    <mergeCell ref="Q70:R70"/>
    <mergeCell ref="AY70:AZ70"/>
    <mergeCell ref="Q64:R64"/>
    <mergeCell ref="AY64:AZ64"/>
    <mergeCell ref="G65:J66"/>
    <mergeCell ref="Q66:R66"/>
    <mergeCell ref="AY66:AZ66"/>
    <mergeCell ref="Q72:R72"/>
    <mergeCell ref="AY72:AZ72"/>
    <mergeCell ref="Q68:R68"/>
    <mergeCell ref="AY68:AZ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3"/>
  </sheetPr>
  <dimension ref="A1:BC65"/>
  <sheetViews>
    <sheetView zoomScaleSheetLayoutView="75" workbookViewId="0" topLeftCell="A1">
      <selection activeCell="O29" sqref="O2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836</v>
      </c>
      <c r="B5" s="200"/>
      <c r="C5" s="24" t="s">
        <v>1596</v>
      </c>
      <c r="D5" s="201"/>
      <c r="E5" s="172"/>
      <c r="F5" s="172"/>
      <c r="G5" s="17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72"/>
      <c r="T5" s="172"/>
      <c r="U5" s="172"/>
      <c r="V5" s="28"/>
      <c r="W5" s="202"/>
      <c r="X5" s="202"/>
      <c r="Y5" s="202"/>
      <c r="Z5" s="202"/>
      <c r="AA5" s="202"/>
      <c r="AB5" s="203" t="s">
        <v>837</v>
      </c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204"/>
      <c r="E6" s="183"/>
      <c r="F6" s="183"/>
      <c r="G6" s="183"/>
      <c r="H6" s="183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83"/>
      <c r="U6" s="183"/>
      <c r="V6" s="183"/>
      <c r="W6" s="183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32</v>
      </c>
      <c r="B7" s="42">
        <v>5030</v>
      </c>
      <c r="C7" s="43" t="s">
        <v>838</v>
      </c>
      <c r="D7" s="227" t="s">
        <v>800</v>
      </c>
      <c r="E7" s="196"/>
      <c r="F7" s="196"/>
      <c r="G7" s="196"/>
      <c r="H7" s="196"/>
      <c r="I7" s="197"/>
      <c r="J7" s="27" t="s">
        <v>801</v>
      </c>
      <c r="K7" s="27"/>
      <c r="L7" s="172"/>
      <c r="M7" s="27"/>
      <c r="N7" s="27"/>
      <c r="O7" s="27"/>
      <c r="P7" s="27"/>
      <c r="Q7" s="27"/>
      <c r="R7" s="27"/>
      <c r="S7" s="27"/>
      <c r="T7" s="27"/>
      <c r="U7" s="47"/>
      <c r="V7" s="76" t="s">
        <v>802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193">
        <v>344</v>
      </c>
      <c r="AV7" s="193"/>
      <c r="AW7" s="78" t="s">
        <v>41</v>
      </c>
      <c r="AX7" s="78"/>
      <c r="AY7" s="38"/>
      <c r="AZ7" s="38"/>
      <c r="BA7" s="51">
        <f aca="true" t="shared" si="0" ref="BA7:BA52">ROUND(AU7,0)</f>
        <v>344</v>
      </c>
      <c r="BB7" s="52" t="s">
        <v>718</v>
      </c>
    </row>
    <row r="8" spans="1:54" s="32" customFormat="1" ht="16.5" customHeight="1">
      <c r="A8" s="41">
        <v>32</v>
      </c>
      <c r="B8" s="42">
        <v>5031</v>
      </c>
      <c r="C8" s="43" t="s">
        <v>839</v>
      </c>
      <c r="D8" s="198"/>
      <c r="E8" s="199"/>
      <c r="F8" s="199"/>
      <c r="G8" s="199"/>
      <c r="H8" s="199"/>
      <c r="I8" s="189"/>
      <c r="J8" s="38"/>
      <c r="K8" s="38"/>
      <c r="L8" s="183"/>
      <c r="M8" s="38"/>
      <c r="N8" s="38"/>
      <c r="O8" s="38"/>
      <c r="P8" s="38"/>
      <c r="Q8" s="38"/>
      <c r="R8" s="183"/>
      <c r="S8" s="183"/>
      <c r="T8" s="183"/>
      <c r="U8" s="184"/>
      <c r="V8" s="38" t="s">
        <v>803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193">
        <v>57</v>
      </c>
      <c r="AV8" s="193"/>
      <c r="AW8" s="78" t="s">
        <v>41</v>
      </c>
      <c r="AX8" s="78"/>
      <c r="AY8" s="38"/>
      <c r="AZ8" s="35"/>
      <c r="BA8" s="51">
        <f t="shared" si="0"/>
        <v>57</v>
      </c>
      <c r="BB8" s="52"/>
    </row>
    <row r="9" spans="1:54" s="32" customFormat="1" ht="16.5" customHeight="1">
      <c r="A9" s="41">
        <v>32</v>
      </c>
      <c r="B9" s="42">
        <v>5032</v>
      </c>
      <c r="C9" s="43" t="s">
        <v>840</v>
      </c>
      <c r="D9" s="198"/>
      <c r="E9" s="199"/>
      <c r="F9" s="199"/>
      <c r="G9" s="199"/>
      <c r="H9" s="199"/>
      <c r="I9" s="189"/>
      <c r="J9" s="58" t="s">
        <v>80</v>
      </c>
      <c r="K9" s="172"/>
      <c r="L9" s="27"/>
      <c r="M9" s="182"/>
      <c r="N9" s="182"/>
      <c r="O9" s="182"/>
      <c r="P9" s="182"/>
      <c r="Q9" s="182"/>
      <c r="R9" s="59"/>
      <c r="S9" s="59"/>
      <c r="T9" s="58"/>
      <c r="U9" s="64"/>
      <c r="V9" s="76" t="s">
        <v>804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193">
        <v>172</v>
      </c>
      <c r="AV9" s="193"/>
      <c r="AW9" s="78" t="s">
        <v>41</v>
      </c>
      <c r="AX9" s="78"/>
      <c r="AY9" s="38"/>
      <c r="AZ9" s="38"/>
      <c r="BA9" s="51">
        <f t="shared" si="0"/>
        <v>172</v>
      </c>
      <c r="BB9" s="52"/>
    </row>
    <row r="10" spans="1:54" s="32" customFormat="1" ht="16.5" customHeight="1">
      <c r="A10" s="41">
        <v>32</v>
      </c>
      <c r="B10" s="42">
        <v>5033</v>
      </c>
      <c r="C10" s="43" t="s">
        <v>841</v>
      </c>
      <c r="D10" s="198"/>
      <c r="E10" s="199"/>
      <c r="F10" s="199"/>
      <c r="G10" s="199"/>
      <c r="H10" s="199"/>
      <c r="I10" s="189"/>
      <c r="J10" s="38"/>
      <c r="K10" s="183"/>
      <c r="L10" s="38"/>
      <c r="M10" s="183"/>
      <c r="N10" s="183"/>
      <c r="O10" s="183"/>
      <c r="P10" s="183"/>
      <c r="Q10" s="183"/>
      <c r="R10" s="66"/>
      <c r="S10" s="66"/>
      <c r="T10" s="38"/>
      <c r="U10" s="35"/>
      <c r="V10" s="38" t="s">
        <v>803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193">
        <v>57</v>
      </c>
      <c r="AV10" s="193"/>
      <c r="AW10" s="78" t="s">
        <v>41</v>
      </c>
      <c r="AX10" s="78"/>
      <c r="AY10" s="38"/>
      <c r="AZ10" s="38"/>
      <c r="BA10" s="51">
        <f t="shared" si="0"/>
        <v>57</v>
      </c>
      <c r="BB10" s="52"/>
    </row>
    <row r="11" spans="1:54" s="32" customFormat="1" ht="16.5" customHeight="1">
      <c r="A11" s="41">
        <v>32</v>
      </c>
      <c r="B11" s="42">
        <v>5034</v>
      </c>
      <c r="C11" s="43" t="s">
        <v>842</v>
      </c>
      <c r="D11" s="198"/>
      <c r="E11" s="199"/>
      <c r="F11" s="199"/>
      <c r="G11" s="199"/>
      <c r="H11" s="199"/>
      <c r="I11" s="189"/>
      <c r="J11" s="58" t="s">
        <v>83</v>
      </c>
      <c r="K11" s="172"/>
      <c r="L11" s="27"/>
      <c r="M11" s="182"/>
      <c r="N11" s="182"/>
      <c r="O11" s="182"/>
      <c r="P11" s="182"/>
      <c r="Q11" s="182"/>
      <c r="R11" s="59"/>
      <c r="S11" s="59"/>
      <c r="T11" s="58"/>
      <c r="U11" s="64"/>
      <c r="V11" s="76" t="s">
        <v>804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193">
        <v>114</v>
      </c>
      <c r="AV11" s="193"/>
      <c r="AW11" s="78" t="s">
        <v>41</v>
      </c>
      <c r="AX11" s="78"/>
      <c r="AY11" s="38"/>
      <c r="AZ11" s="38"/>
      <c r="BA11" s="51">
        <f t="shared" si="0"/>
        <v>114</v>
      </c>
      <c r="BB11" s="52"/>
    </row>
    <row r="12" spans="1:54" s="32" customFormat="1" ht="16.5" customHeight="1">
      <c r="A12" s="41">
        <v>32</v>
      </c>
      <c r="B12" s="42">
        <v>5035</v>
      </c>
      <c r="C12" s="43" t="s">
        <v>843</v>
      </c>
      <c r="D12" s="198"/>
      <c r="E12" s="199"/>
      <c r="F12" s="199"/>
      <c r="G12" s="199"/>
      <c r="H12" s="199"/>
      <c r="I12" s="189"/>
      <c r="J12" s="38"/>
      <c r="K12" s="183"/>
      <c r="L12" s="38"/>
      <c r="M12" s="183"/>
      <c r="N12" s="183"/>
      <c r="O12" s="183"/>
      <c r="P12" s="183"/>
      <c r="Q12" s="183"/>
      <c r="R12" s="66"/>
      <c r="S12" s="66"/>
      <c r="T12" s="38"/>
      <c r="U12" s="35"/>
      <c r="V12" s="38" t="s">
        <v>803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193">
        <v>57</v>
      </c>
      <c r="AV12" s="193"/>
      <c r="AW12" s="78" t="s">
        <v>41</v>
      </c>
      <c r="AX12" s="78"/>
      <c r="AY12" s="38"/>
      <c r="AZ12" s="38"/>
      <c r="BA12" s="51">
        <f t="shared" si="0"/>
        <v>57</v>
      </c>
      <c r="BB12" s="52"/>
    </row>
    <row r="13" spans="1:54" s="32" customFormat="1" ht="16.5" customHeight="1">
      <c r="A13" s="41">
        <v>32</v>
      </c>
      <c r="B13" s="42">
        <v>5036</v>
      </c>
      <c r="C13" s="43" t="s">
        <v>844</v>
      </c>
      <c r="D13" s="198"/>
      <c r="E13" s="199"/>
      <c r="F13" s="199"/>
      <c r="G13" s="199"/>
      <c r="H13" s="199"/>
      <c r="I13" s="189"/>
      <c r="J13" s="58" t="s">
        <v>86</v>
      </c>
      <c r="K13" s="172"/>
      <c r="L13" s="27"/>
      <c r="M13" s="182"/>
      <c r="N13" s="182"/>
      <c r="O13" s="182"/>
      <c r="P13" s="182"/>
      <c r="Q13" s="182"/>
      <c r="R13" s="59"/>
      <c r="S13" s="59"/>
      <c r="T13" s="58"/>
      <c r="U13" s="64"/>
      <c r="V13" s="76" t="s">
        <v>804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193">
        <v>86</v>
      </c>
      <c r="AV13" s="193"/>
      <c r="AW13" s="78" t="s">
        <v>41</v>
      </c>
      <c r="AX13" s="78"/>
      <c r="AY13" s="38"/>
      <c r="AZ13" s="38"/>
      <c r="BA13" s="51">
        <f t="shared" si="0"/>
        <v>86</v>
      </c>
      <c r="BB13" s="52"/>
    </row>
    <row r="14" spans="1:54" s="32" customFormat="1" ht="16.5" customHeight="1">
      <c r="A14" s="41">
        <v>32</v>
      </c>
      <c r="B14" s="42">
        <v>5037</v>
      </c>
      <c r="C14" s="43" t="s">
        <v>845</v>
      </c>
      <c r="D14" s="198"/>
      <c r="E14" s="199"/>
      <c r="F14" s="199"/>
      <c r="G14" s="199"/>
      <c r="H14" s="199"/>
      <c r="I14" s="189"/>
      <c r="J14" s="38"/>
      <c r="K14" s="183"/>
      <c r="L14" s="38"/>
      <c r="M14" s="183"/>
      <c r="N14" s="183"/>
      <c r="O14" s="183"/>
      <c r="P14" s="183"/>
      <c r="Q14" s="183"/>
      <c r="R14" s="66"/>
      <c r="S14" s="66"/>
      <c r="T14" s="38"/>
      <c r="U14" s="35"/>
      <c r="V14" s="38" t="s">
        <v>803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193">
        <v>57</v>
      </c>
      <c r="AV14" s="193"/>
      <c r="AW14" s="78" t="s">
        <v>41</v>
      </c>
      <c r="AX14" s="78"/>
      <c r="AY14" s="38"/>
      <c r="AZ14" s="38"/>
      <c r="BA14" s="51">
        <f t="shared" si="0"/>
        <v>57</v>
      </c>
      <c r="BB14" s="52"/>
    </row>
    <row r="15" spans="1:54" s="32" customFormat="1" ht="16.5" customHeight="1">
      <c r="A15" s="41">
        <v>32</v>
      </c>
      <c r="B15" s="42">
        <v>5038</v>
      </c>
      <c r="C15" s="43" t="s">
        <v>846</v>
      </c>
      <c r="D15" s="198"/>
      <c r="E15" s="199"/>
      <c r="F15" s="199"/>
      <c r="G15" s="199"/>
      <c r="H15" s="199"/>
      <c r="I15" s="189"/>
      <c r="J15" s="58" t="s">
        <v>89</v>
      </c>
      <c r="K15" s="172"/>
      <c r="L15" s="27"/>
      <c r="M15" s="182"/>
      <c r="N15" s="182"/>
      <c r="O15" s="182"/>
      <c r="P15" s="182"/>
      <c r="Q15" s="182"/>
      <c r="R15" s="59"/>
      <c r="S15" s="59"/>
      <c r="T15" s="58"/>
      <c r="U15" s="64"/>
      <c r="V15" s="76" t="s">
        <v>804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193">
        <v>68</v>
      </c>
      <c r="AV15" s="193"/>
      <c r="AW15" s="78" t="s">
        <v>41</v>
      </c>
      <c r="AX15" s="78"/>
      <c r="AY15" s="38"/>
      <c r="AZ15" s="38"/>
      <c r="BA15" s="51">
        <f t="shared" si="0"/>
        <v>68</v>
      </c>
      <c r="BB15" s="52"/>
    </row>
    <row r="16" spans="1:54" s="32" customFormat="1" ht="16.5" customHeight="1">
      <c r="A16" s="41">
        <v>32</v>
      </c>
      <c r="B16" s="42">
        <v>5039</v>
      </c>
      <c r="C16" s="43" t="s">
        <v>847</v>
      </c>
      <c r="D16" s="198"/>
      <c r="E16" s="199"/>
      <c r="F16" s="199"/>
      <c r="G16" s="199"/>
      <c r="H16" s="199"/>
      <c r="I16" s="189"/>
      <c r="J16" s="38"/>
      <c r="K16" s="183"/>
      <c r="L16" s="38"/>
      <c r="M16" s="183"/>
      <c r="N16" s="183"/>
      <c r="O16" s="183"/>
      <c r="P16" s="183"/>
      <c r="Q16" s="183"/>
      <c r="R16" s="66"/>
      <c r="S16" s="66"/>
      <c r="T16" s="38"/>
      <c r="U16" s="35"/>
      <c r="V16" s="38" t="s">
        <v>803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193">
        <v>57</v>
      </c>
      <c r="AV16" s="193"/>
      <c r="AW16" s="78" t="s">
        <v>41</v>
      </c>
      <c r="AX16" s="78"/>
      <c r="AY16" s="38"/>
      <c r="AZ16" s="38"/>
      <c r="BA16" s="51">
        <f t="shared" si="0"/>
        <v>57</v>
      </c>
      <c r="BB16" s="52"/>
    </row>
    <row r="17" spans="1:54" s="32" customFormat="1" ht="16.5" customHeight="1">
      <c r="A17" s="41">
        <v>32</v>
      </c>
      <c r="B17" s="42">
        <v>5040</v>
      </c>
      <c r="C17" s="43" t="s">
        <v>848</v>
      </c>
      <c r="D17" s="198"/>
      <c r="E17" s="199"/>
      <c r="F17" s="199"/>
      <c r="G17" s="199"/>
      <c r="H17" s="199"/>
      <c r="I17" s="189"/>
      <c r="J17" s="58" t="s">
        <v>92</v>
      </c>
      <c r="K17" s="172"/>
      <c r="L17" s="27"/>
      <c r="M17" s="182"/>
      <c r="N17" s="182"/>
      <c r="O17" s="182"/>
      <c r="P17" s="182"/>
      <c r="Q17" s="182"/>
      <c r="R17" s="59"/>
      <c r="S17" s="59"/>
      <c r="T17" s="58"/>
      <c r="U17" s="64"/>
      <c r="V17" s="76" t="s">
        <v>804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3">
        <v>57</v>
      </c>
      <c r="AV17" s="193"/>
      <c r="AW17" s="78" t="s">
        <v>41</v>
      </c>
      <c r="AX17" s="78"/>
      <c r="AY17" s="38"/>
      <c r="AZ17" s="38"/>
      <c r="BA17" s="51">
        <f t="shared" si="0"/>
        <v>57</v>
      </c>
      <c r="BB17" s="52"/>
    </row>
    <row r="18" spans="1:54" s="32" customFormat="1" ht="16.5" customHeight="1">
      <c r="A18" s="41">
        <v>32</v>
      </c>
      <c r="B18" s="42">
        <v>5041</v>
      </c>
      <c r="C18" s="43" t="s">
        <v>849</v>
      </c>
      <c r="D18" s="198"/>
      <c r="E18" s="199"/>
      <c r="F18" s="199"/>
      <c r="G18" s="199"/>
      <c r="H18" s="199"/>
      <c r="I18" s="189"/>
      <c r="J18" s="38"/>
      <c r="K18" s="183"/>
      <c r="L18" s="38"/>
      <c r="M18" s="183"/>
      <c r="N18" s="183"/>
      <c r="O18" s="183"/>
      <c r="P18" s="183"/>
      <c r="Q18" s="183"/>
      <c r="R18" s="66"/>
      <c r="S18" s="66"/>
      <c r="T18" s="38"/>
      <c r="U18" s="35"/>
      <c r="V18" s="38" t="s">
        <v>803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3">
        <v>57</v>
      </c>
      <c r="AV18" s="193"/>
      <c r="AW18" s="78" t="s">
        <v>41</v>
      </c>
      <c r="AX18" s="78"/>
      <c r="AY18" s="38"/>
      <c r="AZ18" s="38"/>
      <c r="BA18" s="51">
        <f t="shared" si="0"/>
        <v>57</v>
      </c>
      <c r="BB18" s="52"/>
    </row>
    <row r="19" spans="1:54" s="32" customFormat="1" ht="16.5" customHeight="1">
      <c r="A19" s="41">
        <v>32</v>
      </c>
      <c r="B19" s="42">
        <v>5042</v>
      </c>
      <c r="C19" s="43" t="s">
        <v>850</v>
      </c>
      <c r="D19" s="198"/>
      <c r="E19" s="199"/>
      <c r="F19" s="199"/>
      <c r="G19" s="199"/>
      <c r="H19" s="199"/>
      <c r="I19" s="189"/>
      <c r="J19" s="48" t="s">
        <v>805</v>
      </c>
      <c r="K19" s="172"/>
      <c r="L19" s="27"/>
      <c r="M19" s="182"/>
      <c r="N19" s="182"/>
      <c r="O19" s="182"/>
      <c r="P19" s="182"/>
      <c r="Q19" s="182"/>
      <c r="R19" s="59"/>
      <c r="S19" s="59"/>
      <c r="T19" s="58"/>
      <c r="U19" s="64"/>
      <c r="V19" s="76" t="s">
        <v>806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3">
        <v>45</v>
      </c>
      <c r="AV19" s="193"/>
      <c r="AW19" s="78" t="s">
        <v>41</v>
      </c>
      <c r="AX19" s="78"/>
      <c r="AY19" s="38"/>
      <c r="AZ19" s="38"/>
      <c r="BA19" s="51">
        <f t="shared" si="0"/>
        <v>45</v>
      </c>
      <c r="BB19" s="52"/>
    </row>
    <row r="20" spans="1:54" s="32" customFormat="1" ht="16.5" customHeight="1">
      <c r="A20" s="41">
        <v>32</v>
      </c>
      <c r="B20" s="42">
        <v>5043</v>
      </c>
      <c r="C20" s="43" t="s">
        <v>851</v>
      </c>
      <c r="D20" s="198"/>
      <c r="E20" s="199"/>
      <c r="F20" s="199"/>
      <c r="G20" s="199"/>
      <c r="H20" s="199"/>
      <c r="I20" s="189"/>
      <c r="J20" s="38"/>
      <c r="K20" s="183"/>
      <c r="L20" s="38"/>
      <c r="M20" s="183"/>
      <c r="N20" s="183"/>
      <c r="O20" s="183"/>
      <c r="P20" s="183"/>
      <c r="Q20" s="183"/>
      <c r="R20" s="66"/>
      <c r="S20" s="66"/>
      <c r="T20" s="38"/>
      <c r="U20" s="35"/>
      <c r="V20" s="38" t="s">
        <v>803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3">
        <v>45</v>
      </c>
      <c r="AV20" s="193"/>
      <c r="AW20" s="78" t="s">
        <v>41</v>
      </c>
      <c r="AX20" s="78"/>
      <c r="AY20" s="38"/>
      <c r="AZ20" s="38"/>
      <c r="BA20" s="51">
        <f t="shared" si="0"/>
        <v>45</v>
      </c>
      <c r="BB20" s="52"/>
    </row>
    <row r="21" spans="1:54" s="32" customFormat="1" ht="16.5" customHeight="1">
      <c r="A21" s="41">
        <v>32</v>
      </c>
      <c r="B21" s="42">
        <v>5050</v>
      </c>
      <c r="C21" s="43" t="s">
        <v>286</v>
      </c>
      <c r="D21" s="227" t="s">
        <v>809</v>
      </c>
      <c r="E21" s="196"/>
      <c r="F21" s="196"/>
      <c r="G21" s="196"/>
      <c r="H21" s="196"/>
      <c r="I21" s="197"/>
      <c r="J21" s="27" t="s">
        <v>801</v>
      </c>
      <c r="K21" s="27"/>
      <c r="L21" s="172"/>
      <c r="M21" s="27"/>
      <c r="N21" s="27"/>
      <c r="O21" s="27"/>
      <c r="P21" s="27"/>
      <c r="Q21" s="27"/>
      <c r="R21" s="27"/>
      <c r="S21" s="27"/>
      <c r="T21" s="27"/>
      <c r="U21" s="47"/>
      <c r="V21" s="76" t="s">
        <v>802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193">
        <v>296</v>
      </c>
      <c r="AV21" s="193"/>
      <c r="AW21" s="78" t="s">
        <v>41</v>
      </c>
      <c r="AX21" s="78"/>
      <c r="AY21" s="38"/>
      <c r="AZ21" s="38"/>
      <c r="BA21" s="51">
        <f t="shared" si="0"/>
        <v>296</v>
      </c>
      <c r="BB21" s="52"/>
    </row>
    <row r="22" spans="1:54" s="32" customFormat="1" ht="16.5" customHeight="1">
      <c r="A22" s="41">
        <v>32</v>
      </c>
      <c r="B22" s="42">
        <v>5051</v>
      </c>
      <c r="C22" s="43" t="s">
        <v>287</v>
      </c>
      <c r="D22" s="198"/>
      <c r="E22" s="199"/>
      <c r="F22" s="199"/>
      <c r="G22" s="199"/>
      <c r="H22" s="199"/>
      <c r="I22" s="189"/>
      <c r="J22" s="38"/>
      <c r="K22" s="38"/>
      <c r="L22" s="183"/>
      <c r="M22" s="38"/>
      <c r="N22" s="38"/>
      <c r="O22" s="38"/>
      <c r="P22" s="38"/>
      <c r="Q22" s="38"/>
      <c r="R22" s="183"/>
      <c r="S22" s="183"/>
      <c r="T22" s="183"/>
      <c r="U22" s="184"/>
      <c r="V22" s="38" t="s">
        <v>803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193">
        <v>49</v>
      </c>
      <c r="AV22" s="193"/>
      <c r="AW22" s="78" t="s">
        <v>41</v>
      </c>
      <c r="AX22" s="78"/>
      <c r="AY22" s="38"/>
      <c r="AZ22" s="35"/>
      <c r="BA22" s="51">
        <f t="shared" si="0"/>
        <v>49</v>
      </c>
      <c r="BB22" s="52"/>
    </row>
    <row r="23" spans="1:54" s="32" customFormat="1" ht="16.5" customHeight="1">
      <c r="A23" s="41">
        <v>32</v>
      </c>
      <c r="B23" s="42">
        <v>5052</v>
      </c>
      <c r="C23" s="43" t="s">
        <v>288</v>
      </c>
      <c r="D23" s="198"/>
      <c r="E23" s="199"/>
      <c r="F23" s="199"/>
      <c r="G23" s="199"/>
      <c r="H23" s="199"/>
      <c r="I23" s="189"/>
      <c r="J23" s="58" t="s">
        <v>226</v>
      </c>
      <c r="K23" s="172"/>
      <c r="L23" s="27"/>
      <c r="M23" s="182"/>
      <c r="N23" s="182"/>
      <c r="O23" s="182"/>
      <c r="P23" s="182"/>
      <c r="Q23" s="182"/>
      <c r="R23" s="59"/>
      <c r="S23" s="59"/>
      <c r="T23" s="58"/>
      <c r="U23" s="64"/>
      <c r="V23" s="76" t="s">
        <v>804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193">
        <v>148</v>
      </c>
      <c r="AV23" s="193"/>
      <c r="AW23" s="78" t="s">
        <v>41</v>
      </c>
      <c r="AX23" s="78"/>
      <c r="AY23" s="38"/>
      <c r="AZ23" s="38"/>
      <c r="BA23" s="51">
        <f t="shared" si="0"/>
        <v>148</v>
      </c>
      <c r="BB23" s="52"/>
    </row>
    <row r="24" spans="1:54" s="32" customFormat="1" ht="16.5" customHeight="1">
      <c r="A24" s="41">
        <v>32</v>
      </c>
      <c r="B24" s="42">
        <v>5053</v>
      </c>
      <c r="C24" s="43" t="s">
        <v>289</v>
      </c>
      <c r="D24" s="198"/>
      <c r="E24" s="199"/>
      <c r="F24" s="199"/>
      <c r="G24" s="199"/>
      <c r="H24" s="199"/>
      <c r="I24" s="189"/>
      <c r="J24" s="38"/>
      <c r="K24" s="183"/>
      <c r="L24" s="38"/>
      <c r="M24" s="183"/>
      <c r="N24" s="183"/>
      <c r="O24" s="183"/>
      <c r="P24" s="183"/>
      <c r="Q24" s="183"/>
      <c r="R24" s="66"/>
      <c r="S24" s="66"/>
      <c r="T24" s="38"/>
      <c r="U24" s="35"/>
      <c r="V24" s="38" t="s">
        <v>803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3">
        <v>49</v>
      </c>
      <c r="AV24" s="193"/>
      <c r="AW24" s="78" t="s">
        <v>41</v>
      </c>
      <c r="AX24" s="78"/>
      <c r="AY24" s="38"/>
      <c r="AZ24" s="38"/>
      <c r="BA24" s="51">
        <f t="shared" si="0"/>
        <v>49</v>
      </c>
      <c r="BB24" s="52"/>
    </row>
    <row r="25" spans="1:54" s="32" customFormat="1" ht="16.5" customHeight="1">
      <c r="A25" s="41">
        <v>32</v>
      </c>
      <c r="B25" s="42">
        <v>5054</v>
      </c>
      <c r="C25" s="43" t="s">
        <v>290</v>
      </c>
      <c r="D25" s="198"/>
      <c r="E25" s="199"/>
      <c r="F25" s="199"/>
      <c r="G25" s="199"/>
      <c r="H25" s="199"/>
      <c r="I25" s="189"/>
      <c r="J25" s="58" t="s">
        <v>227</v>
      </c>
      <c r="K25" s="172"/>
      <c r="L25" s="27"/>
      <c r="M25" s="182"/>
      <c r="N25" s="182"/>
      <c r="O25" s="182"/>
      <c r="P25" s="182"/>
      <c r="Q25" s="182"/>
      <c r="R25" s="59"/>
      <c r="S25" s="59"/>
      <c r="T25" s="58"/>
      <c r="U25" s="64"/>
      <c r="V25" s="76" t="s">
        <v>804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193">
        <v>98</v>
      </c>
      <c r="AV25" s="193"/>
      <c r="AW25" s="78" t="s">
        <v>41</v>
      </c>
      <c r="AX25" s="78"/>
      <c r="AY25" s="38"/>
      <c r="AZ25" s="38"/>
      <c r="BA25" s="51">
        <f t="shared" si="0"/>
        <v>98</v>
      </c>
      <c r="BB25" s="52"/>
    </row>
    <row r="26" spans="1:54" s="32" customFormat="1" ht="16.5" customHeight="1">
      <c r="A26" s="41">
        <v>32</v>
      </c>
      <c r="B26" s="42">
        <v>5055</v>
      </c>
      <c r="C26" s="43" t="s">
        <v>291</v>
      </c>
      <c r="D26" s="198"/>
      <c r="E26" s="199"/>
      <c r="F26" s="199"/>
      <c r="G26" s="199"/>
      <c r="H26" s="199"/>
      <c r="I26" s="189"/>
      <c r="J26" s="38"/>
      <c r="K26" s="183"/>
      <c r="L26" s="38"/>
      <c r="M26" s="183"/>
      <c r="N26" s="183"/>
      <c r="O26" s="183"/>
      <c r="P26" s="183"/>
      <c r="Q26" s="183"/>
      <c r="R26" s="66"/>
      <c r="S26" s="66"/>
      <c r="T26" s="38"/>
      <c r="U26" s="35"/>
      <c r="V26" s="38" t="s">
        <v>803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93">
        <v>49</v>
      </c>
      <c r="AV26" s="193"/>
      <c r="AW26" s="78" t="s">
        <v>41</v>
      </c>
      <c r="AX26" s="78"/>
      <c r="AY26" s="38"/>
      <c r="AZ26" s="38"/>
      <c r="BA26" s="51">
        <f t="shared" si="0"/>
        <v>49</v>
      </c>
      <c r="BB26" s="52"/>
    </row>
    <row r="27" spans="1:54" s="32" customFormat="1" ht="16.5" customHeight="1">
      <c r="A27" s="41">
        <v>32</v>
      </c>
      <c r="B27" s="42">
        <v>5056</v>
      </c>
      <c r="C27" s="43" t="s">
        <v>292</v>
      </c>
      <c r="D27" s="198"/>
      <c r="E27" s="199"/>
      <c r="F27" s="199"/>
      <c r="G27" s="199"/>
      <c r="H27" s="199"/>
      <c r="I27" s="189"/>
      <c r="J27" s="58" t="s">
        <v>228</v>
      </c>
      <c r="K27" s="172"/>
      <c r="L27" s="27"/>
      <c r="M27" s="182"/>
      <c r="N27" s="182"/>
      <c r="O27" s="182"/>
      <c r="P27" s="182"/>
      <c r="Q27" s="182"/>
      <c r="R27" s="59"/>
      <c r="S27" s="59"/>
      <c r="T27" s="58"/>
      <c r="U27" s="64"/>
      <c r="V27" s="76" t="s">
        <v>804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3">
        <v>73</v>
      </c>
      <c r="AV27" s="193"/>
      <c r="AW27" s="78" t="s">
        <v>41</v>
      </c>
      <c r="AX27" s="78"/>
      <c r="AY27" s="38"/>
      <c r="AZ27" s="38"/>
      <c r="BA27" s="51">
        <f t="shared" si="0"/>
        <v>73</v>
      </c>
      <c r="BB27" s="52"/>
    </row>
    <row r="28" spans="1:54" s="32" customFormat="1" ht="16.5" customHeight="1">
      <c r="A28" s="41">
        <v>32</v>
      </c>
      <c r="B28" s="42">
        <v>5057</v>
      </c>
      <c r="C28" s="43" t="s">
        <v>293</v>
      </c>
      <c r="D28" s="198"/>
      <c r="E28" s="199"/>
      <c r="F28" s="199"/>
      <c r="G28" s="199"/>
      <c r="H28" s="199"/>
      <c r="I28" s="189"/>
      <c r="J28" s="38"/>
      <c r="K28" s="183"/>
      <c r="L28" s="38"/>
      <c r="M28" s="183"/>
      <c r="N28" s="183"/>
      <c r="O28" s="183"/>
      <c r="P28" s="183"/>
      <c r="Q28" s="183"/>
      <c r="R28" s="66"/>
      <c r="S28" s="66"/>
      <c r="T28" s="38"/>
      <c r="U28" s="35"/>
      <c r="V28" s="38" t="s">
        <v>803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3">
        <v>49</v>
      </c>
      <c r="AV28" s="193"/>
      <c r="AW28" s="78" t="s">
        <v>41</v>
      </c>
      <c r="AX28" s="78"/>
      <c r="AY28" s="38"/>
      <c r="AZ28" s="38"/>
      <c r="BA28" s="51">
        <f t="shared" si="0"/>
        <v>49</v>
      </c>
      <c r="BB28" s="52"/>
    </row>
    <row r="29" spans="1:54" s="32" customFormat="1" ht="16.5" customHeight="1">
      <c r="A29" s="41">
        <v>32</v>
      </c>
      <c r="B29" s="42">
        <v>5058</v>
      </c>
      <c r="C29" s="43" t="s">
        <v>294</v>
      </c>
      <c r="D29" s="198"/>
      <c r="E29" s="199"/>
      <c r="F29" s="199"/>
      <c r="G29" s="199"/>
      <c r="H29" s="199"/>
      <c r="I29" s="189"/>
      <c r="J29" s="58" t="s">
        <v>229</v>
      </c>
      <c r="K29" s="172"/>
      <c r="L29" s="27"/>
      <c r="M29" s="182"/>
      <c r="N29" s="182"/>
      <c r="O29" s="182"/>
      <c r="P29" s="182"/>
      <c r="Q29" s="182"/>
      <c r="R29" s="59"/>
      <c r="S29" s="59"/>
      <c r="T29" s="58"/>
      <c r="U29" s="64"/>
      <c r="V29" s="76" t="s">
        <v>804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193">
        <v>59</v>
      </c>
      <c r="AV29" s="193"/>
      <c r="AW29" s="78" t="s">
        <v>41</v>
      </c>
      <c r="AX29" s="78"/>
      <c r="AY29" s="38"/>
      <c r="AZ29" s="38"/>
      <c r="BA29" s="51">
        <f t="shared" si="0"/>
        <v>59</v>
      </c>
      <c r="BB29" s="52"/>
    </row>
    <row r="30" spans="1:54" s="32" customFormat="1" ht="16.5" customHeight="1">
      <c r="A30" s="41">
        <v>32</v>
      </c>
      <c r="B30" s="42">
        <v>5059</v>
      </c>
      <c r="C30" s="43" t="s">
        <v>295</v>
      </c>
      <c r="D30" s="198"/>
      <c r="E30" s="199"/>
      <c r="F30" s="199"/>
      <c r="G30" s="199"/>
      <c r="H30" s="199"/>
      <c r="I30" s="189"/>
      <c r="J30" s="38"/>
      <c r="K30" s="183"/>
      <c r="L30" s="38"/>
      <c r="M30" s="183"/>
      <c r="N30" s="183"/>
      <c r="O30" s="183"/>
      <c r="P30" s="183"/>
      <c r="Q30" s="183"/>
      <c r="R30" s="66"/>
      <c r="S30" s="66"/>
      <c r="T30" s="38"/>
      <c r="U30" s="35"/>
      <c r="V30" s="38" t="s">
        <v>803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3">
        <v>49</v>
      </c>
      <c r="AV30" s="193"/>
      <c r="AW30" s="78" t="s">
        <v>41</v>
      </c>
      <c r="AX30" s="78"/>
      <c r="AY30" s="38"/>
      <c r="AZ30" s="38"/>
      <c r="BA30" s="51">
        <f t="shared" si="0"/>
        <v>49</v>
      </c>
      <c r="BB30" s="52"/>
    </row>
    <row r="31" spans="1:54" s="32" customFormat="1" ht="16.5" customHeight="1">
      <c r="A31" s="41">
        <v>32</v>
      </c>
      <c r="B31" s="42">
        <v>5060</v>
      </c>
      <c r="C31" s="43" t="s">
        <v>296</v>
      </c>
      <c r="D31" s="198"/>
      <c r="E31" s="199"/>
      <c r="F31" s="199"/>
      <c r="G31" s="199"/>
      <c r="H31" s="199"/>
      <c r="I31" s="189"/>
      <c r="J31" s="58" t="s">
        <v>230</v>
      </c>
      <c r="K31" s="172"/>
      <c r="L31" s="27"/>
      <c r="M31" s="182"/>
      <c r="N31" s="182"/>
      <c r="O31" s="182"/>
      <c r="P31" s="182"/>
      <c r="Q31" s="182"/>
      <c r="R31" s="59"/>
      <c r="S31" s="59"/>
      <c r="T31" s="58"/>
      <c r="U31" s="64"/>
      <c r="V31" s="76" t="s">
        <v>804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193">
        <v>49</v>
      </c>
      <c r="AV31" s="193"/>
      <c r="AW31" s="78" t="s">
        <v>41</v>
      </c>
      <c r="AX31" s="78"/>
      <c r="AY31" s="38"/>
      <c r="AZ31" s="38"/>
      <c r="BA31" s="51">
        <f t="shared" si="0"/>
        <v>49</v>
      </c>
      <c r="BB31" s="52"/>
    </row>
    <row r="32" spans="1:54" s="32" customFormat="1" ht="16.5" customHeight="1">
      <c r="A32" s="41">
        <v>32</v>
      </c>
      <c r="B32" s="42">
        <v>5061</v>
      </c>
      <c r="C32" s="43" t="s">
        <v>297</v>
      </c>
      <c r="D32" s="198"/>
      <c r="E32" s="199"/>
      <c r="F32" s="199"/>
      <c r="G32" s="199"/>
      <c r="H32" s="199"/>
      <c r="I32" s="189"/>
      <c r="J32" s="38"/>
      <c r="K32" s="183"/>
      <c r="L32" s="38"/>
      <c r="M32" s="183"/>
      <c r="N32" s="183"/>
      <c r="O32" s="183"/>
      <c r="P32" s="183"/>
      <c r="Q32" s="183"/>
      <c r="R32" s="66"/>
      <c r="S32" s="66"/>
      <c r="T32" s="38"/>
      <c r="U32" s="35"/>
      <c r="V32" s="38" t="s">
        <v>803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93">
        <v>49</v>
      </c>
      <c r="AV32" s="193"/>
      <c r="AW32" s="78" t="s">
        <v>41</v>
      </c>
      <c r="AX32" s="78"/>
      <c r="AY32" s="38"/>
      <c r="AZ32" s="38"/>
      <c r="BA32" s="51">
        <f t="shared" si="0"/>
        <v>49</v>
      </c>
      <c r="BB32" s="52"/>
    </row>
    <row r="33" spans="1:54" s="32" customFormat="1" ht="16.5" customHeight="1">
      <c r="A33" s="41">
        <v>32</v>
      </c>
      <c r="B33" s="42">
        <v>5062</v>
      </c>
      <c r="C33" s="43" t="s">
        <v>298</v>
      </c>
      <c r="D33" s="198"/>
      <c r="E33" s="199"/>
      <c r="F33" s="199"/>
      <c r="G33" s="199"/>
      <c r="H33" s="199"/>
      <c r="I33" s="189"/>
      <c r="J33" s="76" t="s">
        <v>9</v>
      </c>
      <c r="K33" s="173"/>
      <c r="L33" s="76"/>
      <c r="M33" s="173"/>
      <c r="N33" s="173"/>
      <c r="O33" s="173"/>
      <c r="P33" s="173"/>
      <c r="Q33" s="173"/>
      <c r="R33" s="82"/>
      <c r="S33" s="82"/>
      <c r="T33" s="76"/>
      <c r="U33" s="76"/>
      <c r="V33" s="76"/>
      <c r="W33" s="82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3">
        <v>39</v>
      </c>
      <c r="AV33" s="193"/>
      <c r="AW33" s="78" t="s">
        <v>41</v>
      </c>
      <c r="AX33" s="78"/>
      <c r="AY33" s="38"/>
      <c r="AZ33" s="38"/>
      <c r="BA33" s="51">
        <f t="shared" si="0"/>
        <v>39</v>
      </c>
      <c r="BB33" s="52"/>
    </row>
    <row r="34" spans="1:54" s="32" customFormat="1" ht="16.5" customHeight="1">
      <c r="A34" s="41">
        <v>32</v>
      </c>
      <c r="B34" s="42">
        <v>5063</v>
      </c>
      <c r="C34" s="43" t="s">
        <v>299</v>
      </c>
      <c r="D34" s="198"/>
      <c r="E34" s="199"/>
      <c r="F34" s="199"/>
      <c r="G34" s="199"/>
      <c r="H34" s="199"/>
      <c r="I34" s="189"/>
      <c r="J34" s="38" t="s">
        <v>11</v>
      </c>
      <c r="K34" s="183"/>
      <c r="L34" s="38"/>
      <c r="M34" s="183"/>
      <c r="N34" s="183"/>
      <c r="O34" s="183"/>
      <c r="P34" s="183"/>
      <c r="Q34" s="183"/>
      <c r="R34" s="66"/>
      <c r="S34" s="66"/>
      <c r="T34" s="38"/>
      <c r="U34" s="76"/>
      <c r="V34" s="7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3">
        <v>29</v>
      </c>
      <c r="AV34" s="193"/>
      <c r="AW34" s="78" t="s">
        <v>41</v>
      </c>
      <c r="AX34" s="78"/>
      <c r="AY34" s="38"/>
      <c r="AZ34" s="38"/>
      <c r="BA34" s="51">
        <f t="shared" si="0"/>
        <v>29</v>
      </c>
      <c r="BB34" s="52"/>
    </row>
    <row r="35" spans="1:54" s="32" customFormat="1" ht="16.5" customHeight="1">
      <c r="A35" s="41">
        <v>32</v>
      </c>
      <c r="B35" s="42">
        <v>5064</v>
      </c>
      <c r="C35" s="43" t="s">
        <v>300</v>
      </c>
      <c r="D35" s="198"/>
      <c r="E35" s="199"/>
      <c r="F35" s="199"/>
      <c r="G35" s="199"/>
      <c r="H35" s="199"/>
      <c r="I35" s="189"/>
      <c r="J35" s="38" t="s">
        <v>856</v>
      </c>
      <c r="K35" s="183"/>
      <c r="L35" s="38"/>
      <c r="M35" s="183"/>
      <c r="N35" s="183"/>
      <c r="O35" s="183"/>
      <c r="P35" s="183"/>
      <c r="Q35" s="183"/>
      <c r="R35" s="66"/>
      <c r="S35" s="66"/>
      <c r="T35" s="38"/>
      <c r="U35" s="76"/>
      <c r="V35" s="7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193">
        <v>26</v>
      </c>
      <c r="AV35" s="193"/>
      <c r="AW35" s="78" t="s">
        <v>41</v>
      </c>
      <c r="AX35" s="78"/>
      <c r="AY35" s="38"/>
      <c r="AZ35" s="38"/>
      <c r="BA35" s="51">
        <f t="shared" si="0"/>
        <v>26</v>
      </c>
      <c r="BB35" s="52"/>
    </row>
    <row r="36" spans="1:54" s="32" customFormat="1" ht="16.5" customHeight="1">
      <c r="A36" s="41">
        <v>32</v>
      </c>
      <c r="B36" s="42">
        <v>5065</v>
      </c>
      <c r="C36" s="43" t="s">
        <v>1166</v>
      </c>
      <c r="D36" s="198"/>
      <c r="E36" s="199"/>
      <c r="F36" s="199"/>
      <c r="G36" s="199"/>
      <c r="H36" s="199"/>
      <c r="I36" s="189"/>
      <c r="J36" s="38" t="s">
        <v>858</v>
      </c>
      <c r="K36" s="183"/>
      <c r="L36" s="38"/>
      <c r="M36" s="183"/>
      <c r="N36" s="183"/>
      <c r="O36" s="183"/>
      <c r="P36" s="183"/>
      <c r="Q36" s="183"/>
      <c r="R36" s="66"/>
      <c r="S36" s="66"/>
      <c r="T36" s="38"/>
      <c r="U36" s="76"/>
      <c r="V36" s="7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3">
        <v>23</v>
      </c>
      <c r="AV36" s="193"/>
      <c r="AW36" s="78" t="s">
        <v>41</v>
      </c>
      <c r="AX36" s="78"/>
      <c r="AY36" s="38"/>
      <c r="AZ36" s="38"/>
      <c r="BA36" s="51">
        <f t="shared" si="0"/>
        <v>23</v>
      </c>
      <c r="BB36" s="52"/>
    </row>
    <row r="37" spans="1:54" s="32" customFormat="1" ht="16.5" customHeight="1">
      <c r="A37" s="41">
        <v>32</v>
      </c>
      <c r="B37" s="42">
        <v>5066</v>
      </c>
      <c r="C37" s="43" t="s">
        <v>1167</v>
      </c>
      <c r="D37" s="198"/>
      <c r="E37" s="199"/>
      <c r="F37" s="199"/>
      <c r="G37" s="199"/>
      <c r="H37" s="199"/>
      <c r="I37" s="189"/>
      <c r="J37" s="38" t="s">
        <v>860</v>
      </c>
      <c r="K37" s="183"/>
      <c r="L37" s="38"/>
      <c r="M37" s="183"/>
      <c r="N37" s="183"/>
      <c r="O37" s="183"/>
      <c r="P37" s="183"/>
      <c r="Q37" s="183"/>
      <c r="R37" s="66"/>
      <c r="S37" s="66"/>
      <c r="T37" s="38"/>
      <c r="U37" s="76"/>
      <c r="V37" s="7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193">
        <v>20</v>
      </c>
      <c r="AV37" s="193"/>
      <c r="AW37" s="78" t="s">
        <v>41</v>
      </c>
      <c r="AX37" s="78"/>
      <c r="AY37" s="38"/>
      <c r="AZ37" s="38"/>
      <c r="BA37" s="51">
        <f t="shared" si="0"/>
        <v>20</v>
      </c>
      <c r="BB37" s="52"/>
    </row>
    <row r="38" spans="1:54" s="32" customFormat="1" ht="16.5" customHeight="1">
      <c r="A38" s="41">
        <v>32</v>
      </c>
      <c r="B38" s="42">
        <v>5067</v>
      </c>
      <c r="C38" s="43" t="s">
        <v>1168</v>
      </c>
      <c r="D38" s="198"/>
      <c r="E38" s="199"/>
      <c r="F38" s="199"/>
      <c r="G38" s="199"/>
      <c r="H38" s="199"/>
      <c r="I38" s="189"/>
      <c r="J38" s="38" t="s">
        <v>862</v>
      </c>
      <c r="K38" s="183"/>
      <c r="L38" s="38"/>
      <c r="M38" s="183"/>
      <c r="N38" s="183"/>
      <c r="O38" s="183"/>
      <c r="P38" s="183"/>
      <c r="Q38" s="183"/>
      <c r="R38" s="66"/>
      <c r="S38" s="66"/>
      <c r="T38" s="38"/>
      <c r="U38" s="76"/>
      <c r="V38" s="7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3">
        <v>17</v>
      </c>
      <c r="AV38" s="193"/>
      <c r="AW38" s="78" t="s">
        <v>41</v>
      </c>
      <c r="AX38" s="78"/>
      <c r="AY38" s="38"/>
      <c r="AZ38" s="38"/>
      <c r="BA38" s="51">
        <f t="shared" si="0"/>
        <v>17</v>
      </c>
      <c r="BB38" s="52"/>
    </row>
    <row r="39" spans="1:54" s="32" customFormat="1" ht="16.5" customHeight="1">
      <c r="A39" s="41">
        <v>32</v>
      </c>
      <c r="B39" s="42">
        <v>5068</v>
      </c>
      <c r="C39" s="43" t="s">
        <v>1169</v>
      </c>
      <c r="D39" s="198"/>
      <c r="E39" s="199"/>
      <c r="F39" s="199"/>
      <c r="G39" s="199"/>
      <c r="H39" s="199"/>
      <c r="I39" s="189"/>
      <c r="J39" s="38" t="s">
        <v>864</v>
      </c>
      <c r="K39" s="183"/>
      <c r="L39" s="38"/>
      <c r="M39" s="183"/>
      <c r="N39" s="183"/>
      <c r="O39" s="183"/>
      <c r="P39" s="183"/>
      <c r="Q39" s="183"/>
      <c r="R39" s="66"/>
      <c r="S39" s="66"/>
      <c r="T39" s="38"/>
      <c r="U39" s="76"/>
      <c r="V39" s="7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193">
        <v>14</v>
      </c>
      <c r="AV39" s="193"/>
      <c r="AW39" s="78" t="s">
        <v>41</v>
      </c>
      <c r="AX39" s="78"/>
      <c r="AY39" s="38"/>
      <c r="AZ39" s="38"/>
      <c r="BA39" s="51">
        <f t="shared" si="0"/>
        <v>14</v>
      </c>
      <c r="BB39" s="52"/>
    </row>
    <row r="40" spans="1:54" s="32" customFormat="1" ht="16.5" customHeight="1">
      <c r="A40" s="41">
        <v>32</v>
      </c>
      <c r="B40" s="42">
        <v>5069</v>
      </c>
      <c r="C40" s="43" t="s">
        <v>1170</v>
      </c>
      <c r="D40" s="198"/>
      <c r="E40" s="199"/>
      <c r="F40" s="199"/>
      <c r="G40" s="199"/>
      <c r="H40" s="199"/>
      <c r="I40" s="189"/>
      <c r="J40" s="38" t="s">
        <v>96</v>
      </c>
      <c r="K40" s="183"/>
      <c r="L40" s="38"/>
      <c r="M40" s="183"/>
      <c r="N40" s="183"/>
      <c r="O40" s="183"/>
      <c r="P40" s="183"/>
      <c r="Q40" s="183"/>
      <c r="R40" s="66"/>
      <c r="S40" s="66"/>
      <c r="T40" s="38"/>
      <c r="U40" s="76"/>
      <c r="V40" s="7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3">
        <v>13</v>
      </c>
      <c r="AV40" s="193"/>
      <c r="AW40" s="78" t="s">
        <v>41</v>
      </c>
      <c r="AX40" s="78"/>
      <c r="AY40" s="38"/>
      <c r="AZ40" s="38"/>
      <c r="BA40" s="51">
        <f t="shared" si="0"/>
        <v>13</v>
      </c>
      <c r="BB40" s="52"/>
    </row>
    <row r="41" spans="1:54" s="32" customFormat="1" ht="16.5" customHeight="1">
      <c r="A41" s="41">
        <v>32</v>
      </c>
      <c r="B41" s="42">
        <v>5070</v>
      </c>
      <c r="C41" s="43" t="s">
        <v>1171</v>
      </c>
      <c r="D41" s="198"/>
      <c r="E41" s="199"/>
      <c r="F41" s="199"/>
      <c r="G41" s="199"/>
      <c r="H41" s="199"/>
      <c r="I41" s="189"/>
      <c r="J41" s="38" t="s">
        <v>867</v>
      </c>
      <c r="K41" s="183"/>
      <c r="L41" s="38"/>
      <c r="M41" s="183"/>
      <c r="N41" s="183"/>
      <c r="O41" s="183"/>
      <c r="P41" s="183"/>
      <c r="Q41" s="183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93">
        <v>12</v>
      </c>
      <c r="AV41" s="193"/>
      <c r="AW41" s="78" t="s">
        <v>41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32</v>
      </c>
      <c r="B42" s="42">
        <v>5071</v>
      </c>
      <c r="C42" s="43" t="s">
        <v>1172</v>
      </c>
      <c r="D42" s="198"/>
      <c r="E42" s="199"/>
      <c r="F42" s="199"/>
      <c r="G42" s="199"/>
      <c r="H42" s="199"/>
      <c r="I42" s="189"/>
      <c r="J42" s="38" t="s">
        <v>869</v>
      </c>
      <c r="K42" s="183"/>
      <c r="L42" s="38"/>
      <c r="M42" s="183"/>
      <c r="N42" s="183"/>
      <c r="O42" s="183"/>
      <c r="P42" s="183"/>
      <c r="Q42" s="183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3">
        <v>11</v>
      </c>
      <c r="AV42" s="193"/>
      <c r="AW42" s="78" t="s">
        <v>41</v>
      </c>
      <c r="AX42" s="78"/>
      <c r="AY42" s="38"/>
      <c r="AZ42" s="38"/>
      <c r="BA42" s="51">
        <f t="shared" si="0"/>
        <v>11</v>
      </c>
      <c r="BB42" s="52"/>
    </row>
    <row r="43" spans="1:54" s="32" customFormat="1" ht="16.5" customHeight="1">
      <c r="A43" s="41">
        <v>32</v>
      </c>
      <c r="B43" s="42">
        <v>5072</v>
      </c>
      <c r="C43" s="43" t="s">
        <v>1173</v>
      </c>
      <c r="D43" s="198"/>
      <c r="E43" s="199"/>
      <c r="F43" s="199"/>
      <c r="G43" s="199"/>
      <c r="H43" s="199"/>
      <c r="I43" s="189"/>
      <c r="J43" s="38" t="s">
        <v>871</v>
      </c>
      <c r="K43" s="183"/>
      <c r="L43" s="38"/>
      <c r="M43" s="183"/>
      <c r="N43" s="183"/>
      <c r="O43" s="183"/>
      <c r="P43" s="183"/>
      <c r="Q43" s="183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93">
        <v>10</v>
      </c>
      <c r="AV43" s="193"/>
      <c r="AW43" s="78" t="s">
        <v>41</v>
      </c>
      <c r="AX43" s="78"/>
      <c r="AY43" s="38"/>
      <c r="AZ43" s="38"/>
      <c r="BA43" s="51">
        <f t="shared" si="0"/>
        <v>10</v>
      </c>
      <c r="BB43" s="52"/>
    </row>
    <row r="44" spans="1:54" s="32" customFormat="1" ht="16.5" customHeight="1">
      <c r="A44" s="41">
        <v>32</v>
      </c>
      <c r="B44" s="42">
        <v>5073</v>
      </c>
      <c r="C44" s="43" t="s">
        <v>1174</v>
      </c>
      <c r="D44" s="198"/>
      <c r="E44" s="199"/>
      <c r="F44" s="199"/>
      <c r="G44" s="199"/>
      <c r="H44" s="199"/>
      <c r="I44" s="189"/>
      <c r="J44" s="38" t="s">
        <v>873</v>
      </c>
      <c r="K44" s="183"/>
      <c r="L44" s="38"/>
      <c r="M44" s="183"/>
      <c r="N44" s="183"/>
      <c r="O44" s="183"/>
      <c r="P44" s="183"/>
      <c r="Q44" s="183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3">
        <v>9</v>
      </c>
      <c r="AV44" s="193"/>
      <c r="AW44" s="78" t="s">
        <v>41</v>
      </c>
      <c r="AX44" s="78"/>
      <c r="AY44" s="38"/>
      <c r="AZ44" s="38"/>
      <c r="BA44" s="51">
        <f t="shared" si="0"/>
        <v>9</v>
      </c>
      <c r="BB44" s="52"/>
    </row>
    <row r="45" spans="1:54" s="32" customFormat="1" ht="16.5" customHeight="1">
      <c r="A45" s="41">
        <v>32</v>
      </c>
      <c r="B45" s="42">
        <v>5074</v>
      </c>
      <c r="C45" s="43" t="s">
        <v>1175</v>
      </c>
      <c r="D45" s="198"/>
      <c r="E45" s="199"/>
      <c r="F45" s="199"/>
      <c r="G45" s="199"/>
      <c r="H45" s="199"/>
      <c r="I45" s="189"/>
      <c r="J45" s="38" t="s">
        <v>875</v>
      </c>
      <c r="K45" s="183"/>
      <c r="L45" s="38"/>
      <c r="M45" s="183"/>
      <c r="N45" s="183"/>
      <c r="O45" s="183"/>
      <c r="P45" s="183"/>
      <c r="Q45" s="183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3">
        <v>9</v>
      </c>
      <c r="AV45" s="193"/>
      <c r="AW45" s="78" t="s">
        <v>41</v>
      </c>
      <c r="AX45" s="78"/>
      <c r="AY45" s="38"/>
      <c r="AZ45" s="38"/>
      <c r="BA45" s="51">
        <f t="shared" si="0"/>
        <v>9</v>
      </c>
      <c r="BB45" s="52"/>
    </row>
    <row r="46" spans="1:54" s="32" customFormat="1" ht="16.5" customHeight="1">
      <c r="A46" s="41">
        <v>32</v>
      </c>
      <c r="B46" s="42">
        <v>5075</v>
      </c>
      <c r="C46" s="43" t="s">
        <v>1176</v>
      </c>
      <c r="D46" s="198"/>
      <c r="E46" s="199"/>
      <c r="F46" s="199"/>
      <c r="G46" s="199"/>
      <c r="H46" s="199"/>
      <c r="I46" s="189"/>
      <c r="J46" s="38" t="s">
        <v>47</v>
      </c>
      <c r="K46" s="183"/>
      <c r="L46" s="38"/>
      <c r="M46" s="183"/>
      <c r="N46" s="183"/>
      <c r="O46" s="183"/>
      <c r="P46" s="183"/>
      <c r="Q46" s="183"/>
      <c r="R46" s="66"/>
      <c r="S46" s="66"/>
      <c r="T46" s="38"/>
      <c r="U46" s="76"/>
      <c r="V46" s="7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3">
        <v>9</v>
      </c>
      <c r="AV46" s="193"/>
      <c r="AW46" s="78" t="s">
        <v>41</v>
      </c>
      <c r="AX46" s="78"/>
      <c r="AY46" s="38"/>
      <c r="AZ46" s="38"/>
      <c r="BA46" s="51">
        <f t="shared" si="0"/>
        <v>9</v>
      </c>
      <c r="BB46" s="52"/>
    </row>
    <row r="47" spans="1:54" s="32" customFormat="1" ht="16.5" customHeight="1">
      <c r="A47" s="41">
        <v>32</v>
      </c>
      <c r="B47" s="42">
        <v>5076</v>
      </c>
      <c r="C47" s="43" t="s">
        <v>1177</v>
      </c>
      <c r="D47" s="198"/>
      <c r="E47" s="199"/>
      <c r="F47" s="199"/>
      <c r="G47" s="199"/>
      <c r="H47" s="199"/>
      <c r="I47" s="189"/>
      <c r="J47" s="38" t="s">
        <v>49</v>
      </c>
      <c r="K47" s="183"/>
      <c r="L47" s="38"/>
      <c r="M47" s="183"/>
      <c r="N47" s="183"/>
      <c r="O47" s="183"/>
      <c r="P47" s="183"/>
      <c r="Q47" s="183"/>
      <c r="R47" s="66"/>
      <c r="S47" s="66"/>
      <c r="T47" s="38"/>
      <c r="U47" s="76"/>
      <c r="V47" s="7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193">
        <v>8</v>
      </c>
      <c r="AV47" s="193"/>
      <c r="AW47" s="78" t="s">
        <v>41</v>
      </c>
      <c r="AX47" s="78"/>
      <c r="AY47" s="38"/>
      <c r="AZ47" s="38"/>
      <c r="BA47" s="51">
        <f t="shared" si="0"/>
        <v>8</v>
      </c>
      <c r="BB47" s="52"/>
    </row>
    <row r="48" spans="1:54" s="32" customFormat="1" ht="16.5" customHeight="1">
      <c r="A48" s="41">
        <v>32</v>
      </c>
      <c r="B48" s="42">
        <v>5077</v>
      </c>
      <c r="C48" s="43" t="s">
        <v>1178</v>
      </c>
      <c r="D48" s="198"/>
      <c r="E48" s="199"/>
      <c r="F48" s="199"/>
      <c r="G48" s="199"/>
      <c r="H48" s="199"/>
      <c r="I48" s="189"/>
      <c r="J48" s="38" t="s">
        <v>51</v>
      </c>
      <c r="K48" s="183"/>
      <c r="L48" s="38"/>
      <c r="M48" s="183"/>
      <c r="N48" s="183"/>
      <c r="O48" s="183"/>
      <c r="P48" s="183"/>
      <c r="Q48" s="183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3">
        <v>8</v>
      </c>
      <c r="AV48" s="193"/>
      <c r="AW48" s="78" t="s">
        <v>41</v>
      </c>
      <c r="AX48" s="78"/>
      <c r="AY48" s="38"/>
      <c r="AZ48" s="38"/>
      <c r="BA48" s="51">
        <f t="shared" si="0"/>
        <v>8</v>
      </c>
      <c r="BB48" s="52"/>
    </row>
    <row r="49" spans="1:54" s="32" customFormat="1" ht="16.5" customHeight="1">
      <c r="A49" s="41">
        <v>32</v>
      </c>
      <c r="B49" s="42">
        <v>5078</v>
      </c>
      <c r="C49" s="43" t="s">
        <v>1179</v>
      </c>
      <c r="D49" s="190"/>
      <c r="E49" s="191"/>
      <c r="F49" s="191"/>
      <c r="G49" s="191"/>
      <c r="H49" s="191"/>
      <c r="I49" s="192"/>
      <c r="J49" s="38" t="s">
        <v>53</v>
      </c>
      <c r="K49" s="183"/>
      <c r="L49" s="38"/>
      <c r="M49" s="183"/>
      <c r="N49" s="183"/>
      <c r="O49" s="183"/>
      <c r="P49" s="183"/>
      <c r="Q49" s="183"/>
      <c r="R49" s="66"/>
      <c r="S49" s="66"/>
      <c r="T49" s="38"/>
      <c r="U49" s="76"/>
      <c r="V49" s="7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193">
        <v>8</v>
      </c>
      <c r="AV49" s="193"/>
      <c r="AW49" s="78" t="s">
        <v>41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32</v>
      </c>
      <c r="B50" s="42">
        <v>5320</v>
      </c>
      <c r="C50" s="43" t="s">
        <v>1180</v>
      </c>
      <c r="D50" s="227" t="s">
        <v>55</v>
      </c>
      <c r="E50" s="196"/>
      <c r="F50" s="196"/>
      <c r="G50" s="196"/>
      <c r="H50" s="196"/>
      <c r="I50" s="197"/>
      <c r="J50" s="74" t="s">
        <v>56</v>
      </c>
      <c r="K50" s="37"/>
      <c r="L50" s="38"/>
      <c r="M50" s="37"/>
      <c r="N50" s="37"/>
      <c r="O50" s="37"/>
      <c r="P50" s="37"/>
      <c r="Q50" s="37"/>
      <c r="R50" s="66"/>
      <c r="S50" s="66"/>
      <c r="T50" s="38"/>
      <c r="U50" s="76"/>
      <c r="V50" s="7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3">
        <v>143</v>
      </c>
      <c r="AV50" s="193"/>
      <c r="AW50" s="78" t="s">
        <v>41</v>
      </c>
      <c r="AX50" s="78"/>
      <c r="AY50" s="38"/>
      <c r="AZ50" s="38"/>
      <c r="BA50" s="51">
        <f t="shared" si="0"/>
        <v>143</v>
      </c>
      <c r="BB50" s="52"/>
    </row>
    <row r="51" spans="1:54" s="32" customFormat="1" ht="16.5" customHeight="1">
      <c r="A51" s="41">
        <v>32</v>
      </c>
      <c r="B51" s="42">
        <v>5321</v>
      </c>
      <c r="C51" s="43" t="s">
        <v>1181</v>
      </c>
      <c r="D51" s="190"/>
      <c r="E51" s="191"/>
      <c r="F51" s="191"/>
      <c r="G51" s="191"/>
      <c r="H51" s="191"/>
      <c r="I51" s="192"/>
      <c r="J51" s="74" t="s">
        <v>58</v>
      </c>
      <c r="K51" s="37"/>
      <c r="L51" s="38"/>
      <c r="M51" s="37"/>
      <c r="N51" s="37"/>
      <c r="O51" s="37"/>
      <c r="P51" s="37"/>
      <c r="Q51" s="37"/>
      <c r="R51" s="66"/>
      <c r="S51" s="66"/>
      <c r="T51" s="38"/>
      <c r="U51" s="38"/>
      <c r="V51" s="7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193">
        <v>171</v>
      </c>
      <c r="AV51" s="193"/>
      <c r="AW51" s="78" t="s">
        <v>41</v>
      </c>
      <c r="AX51" s="78"/>
      <c r="AY51" s="38"/>
      <c r="AZ51" s="38"/>
      <c r="BA51" s="51">
        <f t="shared" si="0"/>
        <v>171</v>
      </c>
      <c r="BB51" s="52"/>
    </row>
    <row r="52" spans="1:54" s="32" customFormat="1" ht="16.5" customHeight="1">
      <c r="A52" s="41">
        <v>32</v>
      </c>
      <c r="B52" s="42">
        <v>5110</v>
      </c>
      <c r="C52" s="43" t="s">
        <v>1182</v>
      </c>
      <c r="D52" s="137" t="s">
        <v>879</v>
      </c>
      <c r="E52" s="85"/>
      <c r="F52" s="85"/>
      <c r="G52" s="85"/>
      <c r="H52" s="85"/>
      <c r="I52" s="85"/>
      <c r="J52" s="38"/>
      <c r="K52" s="37"/>
      <c r="L52" s="38"/>
      <c r="M52" s="37"/>
      <c r="N52" s="37"/>
      <c r="O52" s="37"/>
      <c r="P52" s="37"/>
      <c r="Q52" s="37"/>
      <c r="R52" s="66"/>
      <c r="S52" s="66"/>
      <c r="T52" s="38"/>
      <c r="U52" s="76"/>
      <c r="V52" s="7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3">
        <v>111</v>
      </c>
      <c r="AV52" s="193"/>
      <c r="AW52" s="78" t="s">
        <v>41</v>
      </c>
      <c r="AX52" s="78"/>
      <c r="AY52" s="38"/>
      <c r="AZ52" s="38"/>
      <c r="BA52" s="51">
        <f t="shared" si="0"/>
        <v>111</v>
      </c>
      <c r="BB52" s="52"/>
    </row>
    <row r="53" spans="1:54" s="32" customFormat="1" ht="16.5" customHeight="1">
      <c r="A53" s="41">
        <v>32</v>
      </c>
      <c r="B53" s="42">
        <v>5300</v>
      </c>
      <c r="C53" s="43" t="s">
        <v>285</v>
      </c>
      <c r="D53" s="137" t="s">
        <v>1232</v>
      </c>
      <c r="E53" s="85"/>
      <c r="F53" s="85"/>
      <c r="G53" s="85"/>
      <c r="H53" s="85"/>
      <c r="I53" s="85"/>
      <c r="J53" s="38"/>
      <c r="K53" s="37"/>
      <c r="L53" s="38"/>
      <c r="M53" s="37"/>
      <c r="N53" s="37"/>
      <c r="O53" s="37"/>
      <c r="P53" s="37"/>
      <c r="Q53" s="37"/>
      <c r="R53" s="66"/>
      <c r="S53" s="66"/>
      <c r="T53" s="38"/>
      <c r="U53" s="38"/>
      <c r="V53" s="7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193">
        <v>78</v>
      </c>
      <c r="AV53" s="193"/>
      <c r="AW53" s="78" t="s">
        <v>41</v>
      </c>
      <c r="AX53" s="78"/>
      <c r="AY53" s="38"/>
      <c r="AZ53" s="38"/>
      <c r="BA53" s="51">
        <f>ROUND(AU53,0)</f>
        <v>78</v>
      </c>
      <c r="BB53" s="52"/>
    </row>
    <row r="54" spans="1:54" s="32" customFormat="1" ht="16.5" customHeight="1">
      <c r="A54" s="41">
        <v>32</v>
      </c>
      <c r="B54" s="42">
        <v>5380</v>
      </c>
      <c r="C54" s="43" t="s">
        <v>1183</v>
      </c>
      <c r="D54" s="227" t="s">
        <v>614</v>
      </c>
      <c r="E54" s="196"/>
      <c r="F54" s="196"/>
      <c r="G54" s="196"/>
      <c r="H54" s="196"/>
      <c r="I54" s="197"/>
      <c r="J54" s="227" t="s">
        <v>615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7"/>
      <c r="V54" s="27" t="s">
        <v>883</v>
      </c>
      <c r="W54" s="27"/>
      <c r="X54" s="27"/>
      <c r="Y54" s="27"/>
      <c r="Z54" s="27"/>
      <c r="AC54" s="26"/>
      <c r="AD54" s="26"/>
      <c r="AE54" s="26"/>
      <c r="AF54" s="107"/>
      <c r="AG54" s="82"/>
      <c r="AH54" s="75"/>
      <c r="AI54" s="75"/>
      <c r="AJ54" s="75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75"/>
      <c r="AW54" s="75"/>
      <c r="AX54" s="78"/>
      <c r="AY54" s="38"/>
      <c r="AZ54" s="35"/>
      <c r="BA54" s="79">
        <f>ROUND(AC55,0)</f>
        <v>320</v>
      </c>
      <c r="BB54" s="52"/>
    </row>
    <row r="55" spans="1:54" s="32" customFormat="1" ht="16.5" customHeight="1">
      <c r="A55" s="41">
        <v>32</v>
      </c>
      <c r="B55" s="42">
        <v>5381</v>
      </c>
      <c r="C55" s="43" t="s">
        <v>1184</v>
      </c>
      <c r="D55" s="198"/>
      <c r="E55" s="199"/>
      <c r="F55" s="199"/>
      <c r="G55" s="199"/>
      <c r="H55" s="199"/>
      <c r="I55" s="189"/>
      <c r="J55" s="198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89"/>
      <c r="V55" s="38"/>
      <c r="W55" s="38"/>
      <c r="X55" s="38"/>
      <c r="Y55" s="38"/>
      <c r="Z55" s="38"/>
      <c r="AA55" s="66"/>
      <c r="AB55" s="66"/>
      <c r="AC55" s="193">
        <v>320</v>
      </c>
      <c r="AD55" s="193"/>
      <c r="AE55" s="78" t="s">
        <v>1608</v>
      </c>
      <c r="AF55" s="108"/>
      <c r="AG55" s="60" t="s">
        <v>234</v>
      </c>
      <c r="AH55" s="75"/>
      <c r="AI55" s="75"/>
      <c r="AJ55" s="75"/>
      <c r="AK55" s="82"/>
      <c r="AL55" s="82"/>
      <c r="AM55" s="82"/>
      <c r="AN55" s="82"/>
      <c r="AO55" s="82"/>
      <c r="AP55" s="82"/>
      <c r="AQ55" s="82"/>
      <c r="AR55" s="82"/>
      <c r="AS55" s="75"/>
      <c r="AT55" s="75"/>
      <c r="AU55" s="75"/>
      <c r="AV55" s="75"/>
      <c r="AW55" s="75"/>
      <c r="AX55" s="68" t="s">
        <v>985</v>
      </c>
      <c r="AY55" s="194">
        <v>0.965</v>
      </c>
      <c r="AZ55" s="195"/>
      <c r="BA55" s="79">
        <f>ROUND(AC55*AY55,0)</f>
        <v>309</v>
      </c>
      <c r="BB55" s="52"/>
    </row>
    <row r="56" spans="1:54" s="32" customFormat="1" ht="16.5" customHeight="1">
      <c r="A56" s="41">
        <v>32</v>
      </c>
      <c r="B56" s="42">
        <v>5382</v>
      </c>
      <c r="C56" s="43" t="s">
        <v>1185</v>
      </c>
      <c r="D56" s="198"/>
      <c r="E56" s="199"/>
      <c r="F56" s="199"/>
      <c r="G56" s="199"/>
      <c r="H56" s="199"/>
      <c r="I56" s="189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89"/>
      <c r="V56" s="27" t="s">
        <v>887</v>
      </c>
      <c r="W56" s="27"/>
      <c r="X56" s="27"/>
      <c r="Y56" s="27"/>
      <c r="Z56" s="27"/>
      <c r="AC56" s="31"/>
      <c r="AD56" s="31"/>
      <c r="AE56" s="31"/>
      <c r="AF56" s="107"/>
      <c r="AG56" s="82"/>
      <c r="AH56" s="75"/>
      <c r="AI56" s="75"/>
      <c r="AJ56" s="75"/>
      <c r="AK56" s="82"/>
      <c r="AL56" s="82"/>
      <c r="AM56" s="82"/>
      <c r="AN56" s="82"/>
      <c r="AO56" s="82"/>
      <c r="AP56" s="82"/>
      <c r="AQ56" s="82"/>
      <c r="AR56" s="82"/>
      <c r="AS56" s="75"/>
      <c r="AT56" s="75"/>
      <c r="AU56" s="75"/>
      <c r="AV56" s="75"/>
      <c r="AW56" s="75"/>
      <c r="AX56" s="78"/>
      <c r="AY56" s="38"/>
      <c r="AZ56" s="35"/>
      <c r="BA56" s="79">
        <f>ROUND(AC57,0)</f>
        <v>288</v>
      </c>
      <c r="BB56" s="52"/>
    </row>
    <row r="57" spans="1:54" s="32" customFormat="1" ht="16.5" customHeight="1">
      <c r="A57" s="41">
        <v>32</v>
      </c>
      <c r="B57" s="42">
        <v>5383</v>
      </c>
      <c r="C57" s="43" t="s">
        <v>1186</v>
      </c>
      <c r="D57" s="198"/>
      <c r="E57" s="199"/>
      <c r="F57" s="199"/>
      <c r="G57" s="199"/>
      <c r="H57" s="199"/>
      <c r="I57" s="189"/>
      <c r="J57" s="198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89"/>
      <c r="V57" s="38"/>
      <c r="W57" s="38"/>
      <c r="X57" s="38"/>
      <c r="Y57" s="38"/>
      <c r="Z57" s="38"/>
      <c r="AA57" s="66"/>
      <c r="AB57" s="66"/>
      <c r="AC57" s="193">
        <v>288</v>
      </c>
      <c r="AD57" s="193"/>
      <c r="AE57" s="78" t="s">
        <v>1608</v>
      </c>
      <c r="AF57" s="108"/>
      <c r="AG57" s="60" t="s">
        <v>234</v>
      </c>
      <c r="AH57" s="75"/>
      <c r="AI57" s="75"/>
      <c r="AJ57" s="75"/>
      <c r="AK57" s="82"/>
      <c r="AL57" s="82"/>
      <c r="AM57" s="82"/>
      <c r="AN57" s="82"/>
      <c r="AO57" s="82"/>
      <c r="AP57" s="82"/>
      <c r="AQ57" s="82"/>
      <c r="AR57" s="82"/>
      <c r="AS57" s="75"/>
      <c r="AT57" s="75"/>
      <c r="AU57" s="75"/>
      <c r="AV57" s="75"/>
      <c r="AW57" s="75"/>
      <c r="AX57" s="68" t="s">
        <v>985</v>
      </c>
      <c r="AY57" s="194">
        <v>0.965</v>
      </c>
      <c r="AZ57" s="195"/>
      <c r="BA57" s="79">
        <f>ROUND(AC57*AY57,0)</f>
        <v>278</v>
      </c>
      <c r="BB57" s="52"/>
    </row>
    <row r="58" spans="1:54" s="32" customFormat="1" ht="16.5" customHeight="1">
      <c r="A58" s="41">
        <v>32</v>
      </c>
      <c r="B58" s="42">
        <v>5384</v>
      </c>
      <c r="C58" s="43" t="s">
        <v>1187</v>
      </c>
      <c r="D58" s="198"/>
      <c r="E58" s="199"/>
      <c r="F58" s="199"/>
      <c r="G58" s="199"/>
      <c r="H58" s="199"/>
      <c r="I58" s="189"/>
      <c r="J58" s="198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89"/>
      <c r="V58" s="27" t="s">
        <v>890</v>
      </c>
      <c r="W58" s="27"/>
      <c r="X58" s="27"/>
      <c r="Y58" s="27"/>
      <c r="Z58" s="27"/>
      <c r="AC58" s="31"/>
      <c r="AD58" s="31"/>
      <c r="AE58" s="31"/>
      <c r="AF58" s="107"/>
      <c r="AG58" s="82"/>
      <c r="AH58" s="75"/>
      <c r="AI58" s="75"/>
      <c r="AJ58" s="75"/>
      <c r="AK58" s="82"/>
      <c r="AL58" s="82"/>
      <c r="AM58" s="82"/>
      <c r="AN58" s="82"/>
      <c r="AO58" s="82"/>
      <c r="AP58" s="82"/>
      <c r="AQ58" s="82"/>
      <c r="AR58" s="82"/>
      <c r="AS58" s="75"/>
      <c r="AT58" s="75"/>
      <c r="AU58" s="75"/>
      <c r="AV58" s="75"/>
      <c r="AW58" s="75"/>
      <c r="AX58" s="78"/>
      <c r="AY58" s="38"/>
      <c r="AZ58" s="35"/>
      <c r="BA58" s="79">
        <f>ROUND(AC59,0)</f>
        <v>252</v>
      </c>
      <c r="BB58" s="52"/>
    </row>
    <row r="59" spans="1:54" s="32" customFormat="1" ht="16.5" customHeight="1">
      <c r="A59" s="41">
        <v>32</v>
      </c>
      <c r="B59" s="42">
        <v>5385</v>
      </c>
      <c r="C59" s="43" t="s">
        <v>1188</v>
      </c>
      <c r="D59" s="198"/>
      <c r="E59" s="199"/>
      <c r="F59" s="199"/>
      <c r="G59" s="199"/>
      <c r="H59" s="199"/>
      <c r="I59" s="189"/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2"/>
      <c r="V59" s="38"/>
      <c r="W59" s="38"/>
      <c r="X59" s="38"/>
      <c r="Y59" s="38"/>
      <c r="Z59" s="38"/>
      <c r="AA59" s="66"/>
      <c r="AB59" s="66"/>
      <c r="AC59" s="193">
        <v>252</v>
      </c>
      <c r="AD59" s="193"/>
      <c r="AE59" s="78" t="s">
        <v>1608</v>
      </c>
      <c r="AF59" s="108"/>
      <c r="AG59" s="60" t="s">
        <v>234</v>
      </c>
      <c r="AH59" s="75"/>
      <c r="AI59" s="75"/>
      <c r="AJ59" s="75"/>
      <c r="AK59" s="82"/>
      <c r="AL59" s="82"/>
      <c r="AM59" s="82"/>
      <c r="AN59" s="82"/>
      <c r="AO59" s="82"/>
      <c r="AP59" s="82"/>
      <c r="AQ59" s="82"/>
      <c r="AR59" s="82"/>
      <c r="AS59" s="75"/>
      <c r="AT59" s="75"/>
      <c r="AU59" s="75"/>
      <c r="AV59" s="75"/>
      <c r="AW59" s="75"/>
      <c r="AX59" s="68" t="s">
        <v>985</v>
      </c>
      <c r="AY59" s="194">
        <v>0.965</v>
      </c>
      <c r="AZ59" s="195"/>
      <c r="BA59" s="79">
        <f>ROUND(AC59*AY59,0)</f>
        <v>243</v>
      </c>
      <c r="BB59" s="52"/>
    </row>
    <row r="60" spans="1:54" s="32" customFormat="1" ht="16.5" customHeight="1">
      <c r="A60" s="41">
        <v>32</v>
      </c>
      <c r="B60" s="42">
        <v>5386</v>
      </c>
      <c r="C60" s="43" t="s">
        <v>1189</v>
      </c>
      <c r="D60" s="198"/>
      <c r="E60" s="199"/>
      <c r="F60" s="199"/>
      <c r="G60" s="199"/>
      <c r="H60" s="199"/>
      <c r="I60" s="189"/>
      <c r="J60" s="227" t="s">
        <v>616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7"/>
      <c r="V60" s="27" t="s">
        <v>883</v>
      </c>
      <c r="W60" s="27"/>
      <c r="X60" s="27"/>
      <c r="Y60" s="27"/>
      <c r="Z60" s="27"/>
      <c r="AC60" s="31"/>
      <c r="AD60" s="31"/>
      <c r="AE60" s="31"/>
      <c r="AF60" s="107"/>
      <c r="AG60" s="82"/>
      <c r="AH60" s="75"/>
      <c r="AI60" s="75"/>
      <c r="AJ60" s="75"/>
      <c r="AK60" s="82"/>
      <c r="AL60" s="82"/>
      <c r="AM60" s="82"/>
      <c r="AN60" s="82"/>
      <c r="AO60" s="82"/>
      <c r="AP60" s="82"/>
      <c r="AQ60" s="82"/>
      <c r="AR60" s="82"/>
      <c r="AS60" s="75"/>
      <c r="AT60" s="75"/>
      <c r="AU60" s="75"/>
      <c r="AV60" s="75"/>
      <c r="AW60" s="75"/>
      <c r="AX60" s="78"/>
      <c r="AY60" s="38"/>
      <c r="AZ60" s="35"/>
      <c r="BA60" s="79">
        <f>ROUND(AC61,0)</f>
        <v>160</v>
      </c>
      <c r="BB60" s="52"/>
    </row>
    <row r="61" spans="1:54" s="32" customFormat="1" ht="16.5" customHeight="1">
      <c r="A61" s="41">
        <v>32</v>
      </c>
      <c r="B61" s="42">
        <v>5387</v>
      </c>
      <c r="C61" s="43" t="s">
        <v>1190</v>
      </c>
      <c r="D61" s="198"/>
      <c r="E61" s="199"/>
      <c r="F61" s="199"/>
      <c r="G61" s="199"/>
      <c r="H61" s="199"/>
      <c r="I61" s="189"/>
      <c r="J61" s="198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89"/>
      <c r="V61" s="38"/>
      <c r="W61" s="38"/>
      <c r="X61" s="38"/>
      <c r="Y61" s="38"/>
      <c r="Z61" s="38"/>
      <c r="AA61" s="66"/>
      <c r="AB61" s="66"/>
      <c r="AC61" s="193">
        <v>160</v>
      </c>
      <c r="AD61" s="193"/>
      <c r="AE61" s="78" t="s">
        <v>1608</v>
      </c>
      <c r="AF61" s="108"/>
      <c r="AG61" s="60" t="s">
        <v>234</v>
      </c>
      <c r="AH61" s="75"/>
      <c r="AI61" s="75"/>
      <c r="AJ61" s="75"/>
      <c r="AK61" s="82"/>
      <c r="AL61" s="82"/>
      <c r="AM61" s="82"/>
      <c r="AN61" s="82"/>
      <c r="AO61" s="82"/>
      <c r="AP61" s="82"/>
      <c r="AQ61" s="82"/>
      <c r="AR61" s="82"/>
      <c r="AS61" s="75"/>
      <c r="AT61" s="75"/>
      <c r="AU61" s="75"/>
      <c r="AV61" s="75"/>
      <c r="AW61" s="75"/>
      <c r="AX61" s="68" t="s">
        <v>985</v>
      </c>
      <c r="AY61" s="194">
        <v>0.965</v>
      </c>
      <c r="AZ61" s="195"/>
      <c r="BA61" s="79">
        <f>ROUND(AC61*AY61,0)</f>
        <v>154</v>
      </c>
      <c r="BB61" s="52"/>
    </row>
    <row r="62" spans="1:54" s="32" customFormat="1" ht="16.5" customHeight="1">
      <c r="A62" s="41">
        <v>32</v>
      </c>
      <c r="B62" s="42">
        <v>5388</v>
      </c>
      <c r="C62" s="43" t="s">
        <v>1191</v>
      </c>
      <c r="D62" s="198"/>
      <c r="E62" s="199"/>
      <c r="F62" s="199"/>
      <c r="G62" s="199"/>
      <c r="H62" s="199"/>
      <c r="I62" s="189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89"/>
      <c r="V62" s="27" t="s">
        <v>887</v>
      </c>
      <c r="W62" s="27"/>
      <c r="X62" s="27"/>
      <c r="Y62" s="27"/>
      <c r="Z62" s="27"/>
      <c r="AC62" s="31"/>
      <c r="AD62" s="31"/>
      <c r="AE62" s="31"/>
      <c r="AF62" s="107"/>
      <c r="AG62" s="82"/>
      <c r="AH62" s="75"/>
      <c r="AI62" s="75"/>
      <c r="AJ62" s="75"/>
      <c r="AK62" s="82"/>
      <c r="AL62" s="82"/>
      <c r="AM62" s="82"/>
      <c r="AN62" s="82"/>
      <c r="AO62" s="82"/>
      <c r="AP62" s="82"/>
      <c r="AQ62" s="82"/>
      <c r="AR62" s="82"/>
      <c r="AS62" s="75"/>
      <c r="AT62" s="75"/>
      <c r="AU62" s="75"/>
      <c r="AV62" s="75"/>
      <c r="AW62" s="75"/>
      <c r="AX62" s="78"/>
      <c r="AY62" s="38"/>
      <c r="AZ62" s="35"/>
      <c r="BA62" s="79">
        <f>ROUND(AC63,0)</f>
        <v>144</v>
      </c>
      <c r="BB62" s="52"/>
    </row>
    <row r="63" spans="1:54" s="32" customFormat="1" ht="16.5" customHeight="1">
      <c r="A63" s="41">
        <v>32</v>
      </c>
      <c r="B63" s="42">
        <v>5389</v>
      </c>
      <c r="C63" s="43" t="s">
        <v>1192</v>
      </c>
      <c r="D63" s="198"/>
      <c r="E63" s="199"/>
      <c r="F63" s="199"/>
      <c r="G63" s="199"/>
      <c r="H63" s="199"/>
      <c r="I63" s="189"/>
      <c r="J63" s="198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89"/>
      <c r="V63" s="38"/>
      <c r="W63" s="38"/>
      <c r="X63" s="38"/>
      <c r="Y63" s="38"/>
      <c r="Z63" s="38"/>
      <c r="AA63" s="66"/>
      <c r="AB63" s="66"/>
      <c r="AC63" s="193">
        <v>144</v>
      </c>
      <c r="AD63" s="193"/>
      <c r="AE63" s="78" t="s">
        <v>1608</v>
      </c>
      <c r="AF63" s="108"/>
      <c r="AG63" s="60" t="s">
        <v>234</v>
      </c>
      <c r="AH63" s="75"/>
      <c r="AI63" s="75"/>
      <c r="AJ63" s="75"/>
      <c r="AK63" s="82"/>
      <c r="AL63" s="82"/>
      <c r="AM63" s="82"/>
      <c r="AN63" s="82"/>
      <c r="AO63" s="82"/>
      <c r="AP63" s="82"/>
      <c r="AQ63" s="82"/>
      <c r="AR63" s="82"/>
      <c r="AS63" s="75"/>
      <c r="AT63" s="75"/>
      <c r="AU63" s="75"/>
      <c r="AV63" s="75"/>
      <c r="AW63" s="75"/>
      <c r="AX63" s="68" t="s">
        <v>985</v>
      </c>
      <c r="AY63" s="194">
        <v>0.965</v>
      </c>
      <c r="AZ63" s="195"/>
      <c r="BA63" s="79">
        <f>ROUND(AC63*AY63,0)</f>
        <v>139</v>
      </c>
      <c r="BB63" s="52"/>
    </row>
    <row r="64" spans="1:54" s="32" customFormat="1" ht="16.5" customHeight="1">
      <c r="A64" s="41">
        <v>32</v>
      </c>
      <c r="B64" s="42">
        <v>5390</v>
      </c>
      <c r="C64" s="43" t="s">
        <v>1193</v>
      </c>
      <c r="D64" s="198"/>
      <c r="E64" s="199"/>
      <c r="F64" s="199"/>
      <c r="G64" s="199"/>
      <c r="H64" s="199"/>
      <c r="I64" s="189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89"/>
      <c r="V64" s="27" t="s">
        <v>890</v>
      </c>
      <c r="W64" s="27"/>
      <c r="X64" s="27"/>
      <c r="Y64" s="27"/>
      <c r="Z64" s="27"/>
      <c r="AC64" s="31"/>
      <c r="AD64" s="31"/>
      <c r="AE64" s="31"/>
      <c r="AF64" s="107"/>
      <c r="AG64" s="82"/>
      <c r="AH64" s="75"/>
      <c r="AI64" s="75"/>
      <c r="AJ64" s="75"/>
      <c r="AK64" s="82"/>
      <c r="AL64" s="82"/>
      <c r="AM64" s="82"/>
      <c r="AN64" s="82"/>
      <c r="AO64" s="82"/>
      <c r="AP64" s="82"/>
      <c r="AQ64" s="82"/>
      <c r="AR64" s="82"/>
      <c r="AS64" s="75"/>
      <c r="AT64" s="75"/>
      <c r="AU64" s="75"/>
      <c r="AV64" s="75"/>
      <c r="AW64" s="75"/>
      <c r="AX64" s="78"/>
      <c r="AY64" s="38"/>
      <c r="AZ64" s="35"/>
      <c r="BA64" s="79">
        <f>ROUND(AC65,0)</f>
        <v>126</v>
      </c>
      <c r="BB64" s="52"/>
    </row>
    <row r="65" spans="1:54" s="32" customFormat="1" ht="16.5" customHeight="1">
      <c r="A65" s="41">
        <v>32</v>
      </c>
      <c r="B65" s="42">
        <v>5391</v>
      </c>
      <c r="C65" s="43" t="s">
        <v>1194</v>
      </c>
      <c r="D65" s="190"/>
      <c r="E65" s="191"/>
      <c r="F65" s="191"/>
      <c r="G65" s="191"/>
      <c r="H65" s="191"/>
      <c r="I65" s="192"/>
      <c r="J65" s="190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2"/>
      <c r="V65" s="38"/>
      <c r="W65" s="38"/>
      <c r="X65" s="38"/>
      <c r="Y65" s="38"/>
      <c r="Z65" s="38"/>
      <c r="AA65" s="66"/>
      <c r="AB65" s="66"/>
      <c r="AC65" s="193">
        <v>126</v>
      </c>
      <c r="AD65" s="193"/>
      <c r="AE65" s="78" t="s">
        <v>1608</v>
      </c>
      <c r="AF65" s="108"/>
      <c r="AG65" s="122" t="s">
        <v>234</v>
      </c>
      <c r="AH65" s="75"/>
      <c r="AI65" s="75"/>
      <c r="AJ65" s="75"/>
      <c r="AK65" s="82"/>
      <c r="AL65" s="82"/>
      <c r="AM65" s="82"/>
      <c r="AN65" s="82"/>
      <c r="AO65" s="82"/>
      <c r="AP65" s="82"/>
      <c r="AQ65" s="82"/>
      <c r="AR65" s="82"/>
      <c r="AS65" s="75"/>
      <c r="AT65" s="75"/>
      <c r="AU65" s="75"/>
      <c r="AV65" s="75"/>
      <c r="AW65" s="75"/>
      <c r="AX65" s="68" t="s">
        <v>985</v>
      </c>
      <c r="AY65" s="194">
        <v>0.965</v>
      </c>
      <c r="AZ65" s="195"/>
      <c r="BA65" s="79">
        <f>ROUND(AC65*AY65,0)</f>
        <v>122</v>
      </c>
      <c r="BB65" s="86"/>
    </row>
  </sheetData>
  <sheetProtection/>
  <mergeCells count="65">
    <mergeCell ref="AY61:AZ61"/>
    <mergeCell ref="AC63:AD63"/>
    <mergeCell ref="AY63:AZ63"/>
    <mergeCell ref="AC65:AD65"/>
    <mergeCell ref="AY65:AZ65"/>
    <mergeCell ref="D54:I65"/>
    <mergeCell ref="J54:U59"/>
    <mergeCell ref="AC55:AD55"/>
    <mergeCell ref="AY55:AZ55"/>
    <mergeCell ref="AC57:AD57"/>
    <mergeCell ref="AY57:AZ57"/>
    <mergeCell ref="AC59:AD59"/>
    <mergeCell ref="AY59:AZ59"/>
    <mergeCell ref="J60:U65"/>
    <mergeCell ref="AC61:AD61"/>
    <mergeCell ref="AU50:AV50"/>
    <mergeCell ref="AU51:AV51"/>
    <mergeCell ref="AU52:AV52"/>
    <mergeCell ref="AU47:AV47"/>
    <mergeCell ref="AU48:AV48"/>
    <mergeCell ref="AU49:AV49"/>
    <mergeCell ref="AU43:AV43"/>
    <mergeCell ref="AU44:AV44"/>
    <mergeCell ref="AU45:AV45"/>
    <mergeCell ref="AU46:AV46"/>
    <mergeCell ref="AU39:AV39"/>
    <mergeCell ref="AU40:AV40"/>
    <mergeCell ref="AU41:AV41"/>
    <mergeCell ref="AU42:AV42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U27:AV27"/>
    <mergeCell ref="AU28:AV28"/>
    <mergeCell ref="AU29:AV29"/>
    <mergeCell ref="AU30:AV30"/>
    <mergeCell ref="AU18:AV18"/>
    <mergeCell ref="AU53:AV53"/>
    <mergeCell ref="AU21:AV21"/>
    <mergeCell ref="AU19:AV19"/>
    <mergeCell ref="AU20:AV20"/>
    <mergeCell ref="AU22:AV22"/>
    <mergeCell ref="AU23:AV23"/>
    <mergeCell ref="AU24:AV24"/>
    <mergeCell ref="AU25:AV25"/>
    <mergeCell ref="AU26:AV26"/>
    <mergeCell ref="AU14:AV14"/>
    <mergeCell ref="AU15:AV15"/>
    <mergeCell ref="AU16:AV16"/>
    <mergeCell ref="AU17:AV17"/>
    <mergeCell ref="D7:I20"/>
    <mergeCell ref="D21:I49"/>
    <mergeCell ref="D50:I51"/>
    <mergeCell ref="AU7:AV7"/>
    <mergeCell ref="AU8:AV8"/>
    <mergeCell ref="AU9:AV9"/>
    <mergeCell ref="AU10:AV10"/>
    <mergeCell ref="AU11:AV11"/>
    <mergeCell ref="AU12:AV12"/>
    <mergeCell ref="AU13:AV13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3"/>
  </sheetPr>
  <dimension ref="A1:BC64"/>
  <sheetViews>
    <sheetView zoomScale="85" zoomScaleNormal="85" zoomScaleSheetLayoutView="75" workbookViewId="0" topLeftCell="A37">
      <selection activeCell="AB11" sqref="AB1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1033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32</v>
      </c>
      <c r="B7" s="42">
        <v>5340</v>
      </c>
      <c r="C7" s="43" t="s">
        <v>534</v>
      </c>
      <c r="D7" s="227" t="s">
        <v>582</v>
      </c>
      <c r="E7" s="196"/>
      <c r="F7" s="196"/>
      <c r="G7" s="196"/>
      <c r="H7" s="196"/>
      <c r="I7" s="197"/>
      <c r="J7" s="76" t="s">
        <v>73</v>
      </c>
      <c r="K7" s="183"/>
      <c r="L7" s="38"/>
      <c r="M7" s="183"/>
      <c r="N7" s="183"/>
      <c r="O7" s="183"/>
      <c r="P7" s="183"/>
      <c r="Q7" s="183"/>
      <c r="R7" s="66"/>
      <c r="S7" s="66"/>
      <c r="T7" s="38"/>
      <c r="U7" s="76"/>
      <c r="V7" s="7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193">
        <v>561</v>
      </c>
      <c r="AV7" s="193"/>
      <c r="AW7" s="78" t="s">
        <v>41</v>
      </c>
      <c r="AX7" s="78"/>
      <c r="AY7" s="38"/>
      <c r="AZ7" s="38"/>
      <c r="BA7" s="51">
        <f>ROUND(AU7,0)</f>
        <v>561</v>
      </c>
      <c r="BB7" s="52" t="s">
        <v>979</v>
      </c>
    </row>
    <row r="8" spans="1:54" s="32" customFormat="1" ht="16.5" customHeight="1">
      <c r="A8" s="41">
        <v>32</v>
      </c>
      <c r="B8" s="42">
        <v>5341</v>
      </c>
      <c r="C8" s="43" t="s">
        <v>535</v>
      </c>
      <c r="D8" s="190"/>
      <c r="E8" s="191"/>
      <c r="F8" s="191"/>
      <c r="G8" s="191"/>
      <c r="H8" s="191"/>
      <c r="I8" s="192"/>
      <c r="J8" s="76" t="s">
        <v>74</v>
      </c>
      <c r="K8" s="183"/>
      <c r="L8" s="38"/>
      <c r="M8" s="183"/>
      <c r="N8" s="183"/>
      <c r="O8" s="183"/>
      <c r="P8" s="183"/>
      <c r="Q8" s="183"/>
      <c r="R8" s="66"/>
      <c r="S8" s="66"/>
      <c r="T8" s="38"/>
      <c r="U8" s="38"/>
      <c r="V8" s="7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185">
        <v>1122</v>
      </c>
      <c r="AV8" s="193"/>
      <c r="AW8" s="78" t="s">
        <v>41</v>
      </c>
      <c r="AX8" s="78"/>
      <c r="AY8" s="38"/>
      <c r="AZ8" s="38"/>
      <c r="BA8" s="79">
        <f>ROUND(AU8,0)</f>
        <v>1122</v>
      </c>
      <c r="BB8" s="86"/>
    </row>
    <row r="9" spans="1:54" s="32" customFormat="1" ht="16.5" customHeight="1">
      <c r="A9" s="41">
        <v>32</v>
      </c>
      <c r="B9" s="42">
        <v>5392</v>
      </c>
      <c r="C9" s="43" t="s">
        <v>852</v>
      </c>
      <c r="D9" s="271" t="s">
        <v>1004</v>
      </c>
      <c r="E9" s="272"/>
      <c r="F9" s="272"/>
      <c r="G9" s="272"/>
      <c r="H9" s="272"/>
      <c r="I9" s="273"/>
      <c r="J9" s="280" t="s">
        <v>835</v>
      </c>
      <c r="K9" s="281"/>
      <c r="L9" s="281"/>
      <c r="M9" s="281"/>
      <c r="N9" s="281"/>
      <c r="O9" s="281"/>
      <c r="P9" s="281"/>
      <c r="Q9" s="281"/>
      <c r="R9" s="281"/>
      <c r="S9" s="281"/>
      <c r="T9" s="282"/>
      <c r="U9" s="48" t="s">
        <v>883</v>
      </c>
      <c r="V9" s="27"/>
      <c r="W9" s="27"/>
      <c r="X9" s="27"/>
      <c r="Y9" s="27"/>
      <c r="Z9" s="172"/>
      <c r="AA9" s="135"/>
      <c r="AB9" s="172"/>
      <c r="AC9" s="172"/>
      <c r="AD9" s="172"/>
      <c r="AE9" s="172"/>
      <c r="AF9" s="107"/>
      <c r="AG9" s="82"/>
      <c r="AH9" s="173"/>
      <c r="AI9" s="173"/>
      <c r="AJ9" s="173"/>
      <c r="AK9" s="82"/>
      <c r="AL9" s="82"/>
      <c r="AM9" s="82"/>
      <c r="AN9" s="82"/>
      <c r="AO9" s="82"/>
      <c r="AP9" s="82"/>
      <c r="AQ9" s="82"/>
      <c r="AR9" s="82"/>
      <c r="AS9" s="173"/>
      <c r="AT9" s="173"/>
      <c r="AU9" s="173"/>
      <c r="AV9" s="173"/>
      <c r="AW9" s="173"/>
      <c r="AX9" s="78"/>
      <c r="AY9" s="38"/>
      <c r="AZ9" s="35"/>
      <c r="BA9" s="79">
        <f>ROUND(AC10,0)</f>
        <v>160</v>
      </c>
      <c r="BB9" s="52" t="s">
        <v>718</v>
      </c>
    </row>
    <row r="10" spans="1:54" s="32" customFormat="1" ht="16.5" customHeight="1">
      <c r="A10" s="41">
        <v>32</v>
      </c>
      <c r="B10" s="42">
        <v>5393</v>
      </c>
      <c r="C10" s="43" t="s">
        <v>1156</v>
      </c>
      <c r="D10" s="274"/>
      <c r="E10" s="275"/>
      <c r="F10" s="275"/>
      <c r="G10" s="275"/>
      <c r="H10" s="275"/>
      <c r="I10" s="276"/>
      <c r="J10" s="283"/>
      <c r="K10" s="284"/>
      <c r="L10" s="284"/>
      <c r="M10" s="284"/>
      <c r="N10" s="284"/>
      <c r="O10" s="284"/>
      <c r="P10" s="284"/>
      <c r="Q10" s="284"/>
      <c r="R10" s="284"/>
      <c r="S10" s="284"/>
      <c r="T10" s="285"/>
      <c r="U10" s="65"/>
      <c r="V10" s="38"/>
      <c r="W10" s="38"/>
      <c r="X10" s="38"/>
      <c r="Y10" s="38"/>
      <c r="Z10" s="66"/>
      <c r="AA10" s="136"/>
      <c r="AB10" s="66"/>
      <c r="AC10" s="193">
        <v>160</v>
      </c>
      <c r="AD10" s="193"/>
      <c r="AE10" s="78" t="s">
        <v>1608</v>
      </c>
      <c r="AF10" s="108"/>
      <c r="AG10" s="60" t="s">
        <v>234</v>
      </c>
      <c r="AH10" s="173"/>
      <c r="AI10" s="173"/>
      <c r="AJ10" s="173"/>
      <c r="AK10" s="82"/>
      <c r="AL10" s="82"/>
      <c r="AM10" s="82"/>
      <c r="AN10" s="82"/>
      <c r="AO10" s="82"/>
      <c r="AP10" s="82"/>
      <c r="AQ10" s="82"/>
      <c r="AR10" s="82"/>
      <c r="AS10" s="173"/>
      <c r="AT10" s="173"/>
      <c r="AU10" s="173"/>
      <c r="AV10" s="173"/>
      <c r="AW10" s="173"/>
      <c r="AX10" s="68" t="s">
        <v>371</v>
      </c>
      <c r="AY10" s="194">
        <v>0.965</v>
      </c>
      <c r="AZ10" s="195"/>
      <c r="BA10" s="79">
        <f>ROUND(AC10*AY10,0)</f>
        <v>154</v>
      </c>
      <c r="BB10" s="52"/>
    </row>
    <row r="11" spans="1:54" s="32" customFormat="1" ht="16.5" customHeight="1">
      <c r="A11" s="41">
        <v>32</v>
      </c>
      <c r="B11" s="42">
        <v>5394</v>
      </c>
      <c r="C11" s="43" t="s">
        <v>1157</v>
      </c>
      <c r="D11" s="274"/>
      <c r="E11" s="275"/>
      <c r="F11" s="275"/>
      <c r="G11" s="275"/>
      <c r="H11" s="275"/>
      <c r="I11" s="276"/>
      <c r="J11" s="283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48" t="s">
        <v>887</v>
      </c>
      <c r="V11" s="27"/>
      <c r="W11" s="27"/>
      <c r="X11" s="27"/>
      <c r="Y11" s="27"/>
      <c r="Z11" s="172"/>
      <c r="AA11" s="135"/>
      <c r="AB11" s="172"/>
      <c r="AC11" s="172"/>
      <c r="AD11" s="172"/>
      <c r="AE11" s="172"/>
      <c r="AF11" s="107"/>
      <c r="AG11" s="82"/>
      <c r="AH11" s="173"/>
      <c r="AI11" s="173"/>
      <c r="AJ11" s="173"/>
      <c r="AK11" s="82"/>
      <c r="AL11" s="82"/>
      <c r="AM11" s="82"/>
      <c r="AN11" s="82"/>
      <c r="AO11" s="82"/>
      <c r="AP11" s="82"/>
      <c r="AQ11" s="82"/>
      <c r="AR11" s="82"/>
      <c r="AS11" s="173"/>
      <c r="AT11" s="173"/>
      <c r="AU11" s="173"/>
      <c r="AV11" s="173"/>
      <c r="AW11" s="173"/>
      <c r="AX11" s="78"/>
      <c r="AY11" s="38"/>
      <c r="AZ11" s="35"/>
      <c r="BA11" s="79">
        <f>ROUND(AC12,0)</f>
        <v>144</v>
      </c>
      <c r="BB11" s="52"/>
    </row>
    <row r="12" spans="1:54" s="32" customFormat="1" ht="16.5" customHeight="1">
      <c r="A12" s="41">
        <v>32</v>
      </c>
      <c r="B12" s="42">
        <v>5395</v>
      </c>
      <c r="C12" s="43" t="s">
        <v>1158</v>
      </c>
      <c r="D12" s="274"/>
      <c r="E12" s="275"/>
      <c r="F12" s="275"/>
      <c r="G12" s="275"/>
      <c r="H12" s="275"/>
      <c r="I12" s="276"/>
      <c r="J12" s="283"/>
      <c r="K12" s="284"/>
      <c r="L12" s="284"/>
      <c r="M12" s="284"/>
      <c r="N12" s="284"/>
      <c r="O12" s="284"/>
      <c r="P12" s="284"/>
      <c r="Q12" s="284"/>
      <c r="R12" s="284"/>
      <c r="S12" s="284"/>
      <c r="T12" s="285"/>
      <c r="U12" s="65"/>
      <c r="V12" s="38"/>
      <c r="W12" s="38"/>
      <c r="X12" s="38"/>
      <c r="Y12" s="38"/>
      <c r="Z12" s="66"/>
      <c r="AA12" s="136"/>
      <c r="AB12" s="66"/>
      <c r="AC12" s="193">
        <v>144</v>
      </c>
      <c r="AD12" s="193"/>
      <c r="AE12" s="78" t="s">
        <v>1608</v>
      </c>
      <c r="AF12" s="108"/>
      <c r="AG12" s="60" t="s">
        <v>234</v>
      </c>
      <c r="AH12" s="173"/>
      <c r="AI12" s="173"/>
      <c r="AJ12" s="173"/>
      <c r="AK12" s="82"/>
      <c r="AL12" s="82"/>
      <c r="AM12" s="82"/>
      <c r="AN12" s="82"/>
      <c r="AO12" s="82"/>
      <c r="AP12" s="82"/>
      <c r="AQ12" s="82"/>
      <c r="AR12" s="82"/>
      <c r="AS12" s="173"/>
      <c r="AT12" s="173"/>
      <c r="AU12" s="173"/>
      <c r="AV12" s="173"/>
      <c r="AW12" s="173"/>
      <c r="AX12" s="68" t="s">
        <v>371</v>
      </c>
      <c r="AY12" s="194">
        <v>0.965</v>
      </c>
      <c r="AZ12" s="195"/>
      <c r="BA12" s="79">
        <f>ROUND(AC12*AY12,0)</f>
        <v>139</v>
      </c>
      <c r="BB12" s="52"/>
    </row>
    <row r="13" spans="1:54" s="32" customFormat="1" ht="16.5" customHeight="1">
      <c r="A13" s="41">
        <v>32</v>
      </c>
      <c r="B13" s="42">
        <v>5396</v>
      </c>
      <c r="C13" s="43" t="s">
        <v>1159</v>
      </c>
      <c r="D13" s="274"/>
      <c r="E13" s="275"/>
      <c r="F13" s="275"/>
      <c r="G13" s="275"/>
      <c r="H13" s="275"/>
      <c r="I13" s="276"/>
      <c r="J13" s="283"/>
      <c r="K13" s="284"/>
      <c r="L13" s="284"/>
      <c r="M13" s="284"/>
      <c r="N13" s="284"/>
      <c r="O13" s="284"/>
      <c r="P13" s="284"/>
      <c r="Q13" s="284"/>
      <c r="R13" s="284"/>
      <c r="S13" s="284"/>
      <c r="T13" s="285"/>
      <c r="U13" s="48" t="s">
        <v>890</v>
      </c>
      <c r="V13" s="27"/>
      <c r="W13" s="27"/>
      <c r="X13" s="27"/>
      <c r="Y13" s="27"/>
      <c r="Z13" s="172"/>
      <c r="AA13" s="135"/>
      <c r="AB13" s="172"/>
      <c r="AC13" s="172"/>
      <c r="AD13" s="172"/>
      <c r="AE13" s="172"/>
      <c r="AF13" s="107"/>
      <c r="AG13" s="82"/>
      <c r="AH13" s="173"/>
      <c r="AI13" s="173"/>
      <c r="AJ13" s="173"/>
      <c r="AK13" s="82"/>
      <c r="AL13" s="82"/>
      <c r="AM13" s="82"/>
      <c r="AN13" s="82"/>
      <c r="AO13" s="82"/>
      <c r="AP13" s="82"/>
      <c r="AQ13" s="82"/>
      <c r="AR13" s="82"/>
      <c r="AS13" s="173"/>
      <c r="AT13" s="173"/>
      <c r="AU13" s="173"/>
      <c r="AV13" s="173"/>
      <c r="AW13" s="173"/>
      <c r="AX13" s="78"/>
      <c r="AY13" s="38"/>
      <c r="AZ13" s="35"/>
      <c r="BA13" s="79">
        <f>ROUND(AC14,0)</f>
        <v>126</v>
      </c>
      <c r="BB13" s="52"/>
    </row>
    <row r="14" spans="1:54" s="32" customFormat="1" ht="16.5" customHeight="1">
      <c r="A14" s="41">
        <v>32</v>
      </c>
      <c r="B14" s="42">
        <v>5397</v>
      </c>
      <c r="C14" s="43" t="s">
        <v>1160</v>
      </c>
      <c r="D14" s="277"/>
      <c r="E14" s="278"/>
      <c r="F14" s="278"/>
      <c r="G14" s="278"/>
      <c r="H14" s="278"/>
      <c r="I14" s="279"/>
      <c r="J14" s="286"/>
      <c r="K14" s="287"/>
      <c r="L14" s="287"/>
      <c r="M14" s="287"/>
      <c r="N14" s="287"/>
      <c r="O14" s="287"/>
      <c r="P14" s="287"/>
      <c r="Q14" s="287"/>
      <c r="R14" s="287"/>
      <c r="S14" s="287"/>
      <c r="T14" s="288"/>
      <c r="U14" s="65"/>
      <c r="V14" s="38"/>
      <c r="W14" s="38"/>
      <c r="X14" s="38"/>
      <c r="Y14" s="38"/>
      <c r="Z14" s="66"/>
      <c r="AA14" s="136"/>
      <c r="AB14" s="66"/>
      <c r="AC14" s="193">
        <v>126</v>
      </c>
      <c r="AD14" s="193"/>
      <c r="AE14" s="78" t="s">
        <v>1608</v>
      </c>
      <c r="AF14" s="108"/>
      <c r="AG14" s="60" t="s">
        <v>234</v>
      </c>
      <c r="AH14" s="173"/>
      <c r="AI14" s="173"/>
      <c r="AJ14" s="173"/>
      <c r="AK14" s="82"/>
      <c r="AL14" s="82"/>
      <c r="AM14" s="82"/>
      <c r="AN14" s="82"/>
      <c r="AO14" s="82"/>
      <c r="AP14" s="82"/>
      <c r="AQ14" s="82"/>
      <c r="AR14" s="82"/>
      <c r="AS14" s="173"/>
      <c r="AT14" s="173"/>
      <c r="AU14" s="173"/>
      <c r="AV14" s="173"/>
      <c r="AW14" s="173"/>
      <c r="AX14" s="68" t="s">
        <v>371</v>
      </c>
      <c r="AY14" s="194">
        <v>0.965</v>
      </c>
      <c r="AZ14" s="195"/>
      <c r="BA14" s="79">
        <f>ROUND(AC14*AY14,0)</f>
        <v>122</v>
      </c>
      <c r="BB14" s="52"/>
    </row>
    <row r="15" spans="1:54" s="32" customFormat="1" ht="16.5" customHeight="1">
      <c r="A15" s="41">
        <v>32</v>
      </c>
      <c r="B15" s="42">
        <v>5130</v>
      </c>
      <c r="C15" s="43" t="s">
        <v>1271</v>
      </c>
      <c r="D15" s="227" t="s">
        <v>1236</v>
      </c>
      <c r="E15" s="196"/>
      <c r="F15" s="196"/>
      <c r="G15" s="196"/>
      <c r="H15" s="196"/>
      <c r="I15" s="197"/>
      <c r="J15" s="27" t="s">
        <v>900</v>
      </c>
      <c r="K15" s="26"/>
      <c r="L15" s="27"/>
      <c r="M15" s="27"/>
      <c r="N15" s="27"/>
      <c r="O15" s="27"/>
      <c r="P15" s="27"/>
      <c r="Q15" s="27"/>
      <c r="R15" s="27"/>
      <c r="S15" s="27"/>
      <c r="T15" s="47"/>
      <c r="U15" s="76" t="s">
        <v>901</v>
      </c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193">
        <v>24</v>
      </c>
      <c r="AV15" s="193"/>
      <c r="AW15" s="78" t="s">
        <v>41</v>
      </c>
      <c r="AX15" s="78"/>
      <c r="AY15" s="38"/>
      <c r="AZ15" s="38"/>
      <c r="BA15" s="51">
        <f>ROUND(AU15,0)</f>
        <v>24</v>
      </c>
      <c r="BB15" s="52"/>
    </row>
    <row r="16" spans="1:54" s="32" customFormat="1" ht="16.5" customHeight="1">
      <c r="A16" s="41">
        <v>32</v>
      </c>
      <c r="B16" s="42">
        <v>5131</v>
      </c>
      <c r="C16" s="43" t="s">
        <v>1272</v>
      </c>
      <c r="D16" s="198"/>
      <c r="E16" s="199"/>
      <c r="F16" s="199"/>
      <c r="G16" s="199"/>
      <c r="H16" s="199"/>
      <c r="I16" s="189"/>
      <c r="J16" s="58"/>
      <c r="K16" s="31"/>
      <c r="L16" s="58"/>
      <c r="M16" s="58"/>
      <c r="N16" s="58"/>
      <c r="O16" s="58"/>
      <c r="P16" s="58"/>
      <c r="Q16" s="31"/>
      <c r="R16" s="31"/>
      <c r="S16" s="31"/>
      <c r="T16" s="71"/>
      <c r="U16" s="38" t="s">
        <v>903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193">
        <v>20</v>
      </c>
      <c r="AV16" s="193"/>
      <c r="AW16" s="78" t="s">
        <v>41</v>
      </c>
      <c r="AX16" s="78"/>
      <c r="AY16" s="38"/>
      <c r="AZ16" s="35"/>
      <c r="BA16" s="51">
        <f aca="true" t="shared" si="0" ref="BA16:BA62">ROUND(AU16,0)</f>
        <v>20</v>
      </c>
      <c r="BB16" s="52"/>
    </row>
    <row r="17" spans="1:54" s="32" customFormat="1" ht="16.5" customHeight="1">
      <c r="A17" s="41">
        <v>32</v>
      </c>
      <c r="B17" s="42">
        <v>5132</v>
      </c>
      <c r="C17" s="43" t="s">
        <v>1273</v>
      </c>
      <c r="D17" s="198"/>
      <c r="E17" s="199"/>
      <c r="F17" s="199"/>
      <c r="G17" s="199"/>
      <c r="H17" s="199"/>
      <c r="I17" s="189"/>
      <c r="J17" s="31"/>
      <c r="K17" s="58"/>
      <c r="L17" s="31"/>
      <c r="M17" s="31"/>
      <c r="N17" s="31"/>
      <c r="O17" s="31"/>
      <c r="P17" s="31"/>
      <c r="Q17" s="59"/>
      <c r="R17" s="59"/>
      <c r="S17" s="58"/>
      <c r="T17" s="64"/>
      <c r="U17" s="76" t="s">
        <v>905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193">
        <v>17</v>
      </c>
      <c r="AV17" s="193"/>
      <c r="AW17" s="78" t="s">
        <v>41</v>
      </c>
      <c r="AX17" s="78"/>
      <c r="AY17" s="38"/>
      <c r="AZ17" s="38"/>
      <c r="BA17" s="51">
        <f t="shared" si="0"/>
        <v>17</v>
      </c>
      <c r="BB17" s="52"/>
    </row>
    <row r="18" spans="1:54" s="32" customFormat="1" ht="16.5" customHeight="1">
      <c r="A18" s="41">
        <v>32</v>
      </c>
      <c r="B18" s="42">
        <v>5133</v>
      </c>
      <c r="C18" s="43" t="s">
        <v>1274</v>
      </c>
      <c r="D18" s="198"/>
      <c r="E18" s="199"/>
      <c r="F18" s="199"/>
      <c r="G18" s="199"/>
      <c r="H18" s="199"/>
      <c r="I18" s="189"/>
      <c r="J18" s="31"/>
      <c r="K18" s="58"/>
      <c r="L18" s="31"/>
      <c r="M18" s="31"/>
      <c r="N18" s="31"/>
      <c r="O18" s="31"/>
      <c r="P18" s="31"/>
      <c r="Q18" s="59"/>
      <c r="R18" s="59"/>
      <c r="S18" s="58"/>
      <c r="T18" s="64"/>
      <c r="U18" s="38" t="s">
        <v>907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193">
        <v>15</v>
      </c>
      <c r="AV18" s="193"/>
      <c r="AW18" s="78" t="s">
        <v>41</v>
      </c>
      <c r="AX18" s="78"/>
      <c r="AY18" s="38"/>
      <c r="AZ18" s="38"/>
      <c r="BA18" s="51">
        <f t="shared" si="0"/>
        <v>15</v>
      </c>
      <c r="BB18" s="52"/>
    </row>
    <row r="19" spans="1:54" s="32" customFormat="1" ht="16.5" customHeight="1">
      <c r="A19" s="41">
        <v>32</v>
      </c>
      <c r="B19" s="42">
        <v>5134</v>
      </c>
      <c r="C19" s="43" t="s">
        <v>1275</v>
      </c>
      <c r="D19" s="198"/>
      <c r="E19" s="199"/>
      <c r="F19" s="199"/>
      <c r="G19" s="199"/>
      <c r="H19" s="199"/>
      <c r="I19" s="189"/>
      <c r="J19" s="31"/>
      <c r="K19" s="58"/>
      <c r="L19" s="31"/>
      <c r="M19" s="31"/>
      <c r="N19" s="31"/>
      <c r="O19" s="31"/>
      <c r="P19" s="31"/>
      <c r="Q19" s="59"/>
      <c r="R19" s="59"/>
      <c r="S19" s="58"/>
      <c r="T19" s="64"/>
      <c r="U19" s="76" t="s">
        <v>909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193">
        <v>13</v>
      </c>
      <c r="AV19" s="193"/>
      <c r="AW19" s="78" t="s">
        <v>41</v>
      </c>
      <c r="AX19" s="78"/>
      <c r="AY19" s="38"/>
      <c r="AZ19" s="38"/>
      <c r="BA19" s="51">
        <f t="shared" si="0"/>
        <v>13</v>
      </c>
      <c r="BB19" s="52"/>
    </row>
    <row r="20" spans="1:54" s="32" customFormat="1" ht="16.5" customHeight="1">
      <c r="A20" s="41">
        <v>32</v>
      </c>
      <c r="B20" s="42">
        <v>5135</v>
      </c>
      <c r="C20" s="43" t="s">
        <v>1276</v>
      </c>
      <c r="D20" s="198"/>
      <c r="E20" s="199"/>
      <c r="F20" s="199"/>
      <c r="G20" s="199"/>
      <c r="H20" s="199"/>
      <c r="I20" s="189"/>
      <c r="J20" s="31"/>
      <c r="K20" s="58"/>
      <c r="L20" s="31"/>
      <c r="M20" s="31"/>
      <c r="N20" s="31"/>
      <c r="O20" s="31"/>
      <c r="P20" s="31"/>
      <c r="Q20" s="59"/>
      <c r="R20" s="59"/>
      <c r="S20" s="58"/>
      <c r="T20" s="64"/>
      <c r="U20" s="38" t="s">
        <v>911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93">
        <v>12</v>
      </c>
      <c r="AV20" s="193"/>
      <c r="AW20" s="78" t="s">
        <v>41</v>
      </c>
      <c r="AX20" s="78"/>
      <c r="AY20" s="38"/>
      <c r="AZ20" s="38"/>
      <c r="BA20" s="51">
        <f t="shared" si="0"/>
        <v>12</v>
      </c>
      <c r="BB20" s="52"/>
    </row>
    <row r="21" spans="1:54" s="32" customFormat="1" ht="16.5" customHeight="1">
      <c r="A21" s="41">
        <v>32</v>
      </c>
      <c r="B21" s="42">
        <v>5136</v>
      </c>
      <c r="C21" s="43" t="s">
        <v>1277</v>
      </c>
      <c r="D21" s="198"/>
      <c r="E21" s="199"/>
      <c r="F21" s="199"/>
      <c r="G21" s="199"/>
      <c r="H21" s="199"/>
      <c r="I21" s="189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64"/>
      <c r="U21" s="76" t="s">
        <v>913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193">
        <v>10</v>
      </c>
      <c r="AV21" s="193"/>
      <c r="AW21" s="78" t="s">
        <v>41</v>
      </c>
      <c r="AX21" s="78"/>
      <c r="AY21" s="38"/>
      <c r="AZ21" s="38"/>
      <c r="BA21" s="51">
        <f t="shared" si="0"/>
        <v>10</v>
      </c>
      <c r="BB21" s="52"/>
    </row>
    <row r="22" spans="1:54" s="32" customFormat="1" ht="16.5" customHeight="1">
      <c r="A22" s="41">
        <v>32</v>
      </c>
      <c r="B22" s="42">
        <v>5137</v>
      </c>
      <c r="C22" s="43" t="s">
        <v>1278</v>
      </c>
      <c r="D22" s="198"/>
      <c r="E22" s="199"/>
      <c r="F22" s="199"/>
      <c r="G22" s="199"/>
      <c r="H22" s="199"/>
      <c r="I22" s="189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64"/>
      <c r="U22" s="38" t="s">
        <v>915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193">
        <v>10</v>
      </c>
      <c r="AV22" s="193"/>
      <c r="AW22" s="78" t="s">
        <v>41</v>
      </c>
      <c r="AX22" s="78"/>
      <c r="AY22" s="38"/>
      <c r="AZ22" s="38"/>
      <c r="BA22" s="51">
        <f t="shared" si="0"/>
        <v>10</v>
      </c>
      <c r="BB22" s="52"/>
    </row>
    <row r="23" spans="1:54" s="32" customFormat="1" ht="16.5" customHeight="1">
      <c r="A23" s="41">
        <v>32</v>
      </c>
      <c r="B23" s="42">
        <v>5138</v>
      </c>
      <c r="C23" s="43" t="s">
        <v>1279</v>
      </c>
      <c r="D23" s="198"/>
      <c r="E23" s="199"/>
      <c r="F23" s="199"/>
      <c r="G23" s="199"/>
      <c r="H23" s="199"/>
      <c r="I23" s="189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64"/>
      <c r="U23" s="76" t="s">
        <v>917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193">
        <v>9</v>
      </c>
      <c r="AV23" s="193"/>
      <c r="AW23" s="78" t="s">
        <v>41</v>
      </c>
      <c r="AX23" s="78"/>
      <c r="AY23" s="38"/>
      <c r="AZ23" s="38"/>
      <c r="BA23" s="51">
        <f t="shared" si="0"/>
        <v>9</v>
      </c>
      <c r="BB23" s="52"/>
    </row>
    <row r="24" spans="1:54" s="32" customFormat="1" ht="16.5" customHeight="1">
      <c r="A24" s="41">
        <v>32</v>
      </c>
      <c r="B24" s="42">
        <v>5139</v>
      </c>
      <c r="C24" s="43" t="s">
        <v>1280</v>
      </c>
      <c r="D24" s="198"/>
      <c r="E24" s="199"/>
      <c r="F24" s="199"/>
      <c r="G24" s="199"/>
      <c r="H24" s="199"/>
      <c r="I24" s="189"/>
      <c r="J24" s="31"/>
      <c r="K24" s="58"/>
      <c r="L24" s="31"/>
      <c r="M24" s="31"/>
      <c r="N24" s="31"/>
      <c r="O24" s="31"/>
      <c r="P24" s="31"/>
      <c r="Q24" s="59"/>
      <c r="R24" s="59"/>
      <c r="S24" s="58"/>
      <c r="T24" s="64"/>
      <c r="U24" s="38" t="s">
        <v>120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193">
        <v>8</v>
      </c>
      <c r="AV24" s="193"/>
      <c r="AW24" s="78" t="s">
        <v>41</v>
      </c>
      <c r="AX24" s="78"/>
      <c r="AY24" s="38"/>
      <c r="AZ24" s="38"/>
      <c r="BA24" s="51">
        <f t="shared" si="0"/>
        <v>8</v>
      </c>
      <c r="BB24" s="52"/>
    </row>
    <row r="25" spans="1:54" s="32" customFormat="1" ht="16.5" customHeight="1">
      <c r="A25" s="41">
        <v>32</v>
      </c>
      <c r="B25" s="42">
        <v>5140</v>
      </c>
      <c r="C25" s="43" t="s">
        <v>1281</v>
      </c>
      <c r="D25" s="198"/>
      <c r="E25" s="199"/>
      <c r="F25" s="199"/>
      <c r="G25" s="199"/>
      <c r="H25" s="199"/>
      <c r="I25" s="189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64"/>
      <c r="U25" s="76" t="s">
        <v>122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193">
        <v>8</v>
      </c>
      <c r="AV25" s="193"/>
      <c r="AW25" s="78" t="s">
        <v>41</v>
      </c>
      <c r="AX25" s="78"/>
      <c r="AY25" s="38"/>
      <c r="AZ25" s="38"/>
      <c r="BA25" s="51">
        <f t="shared" si="0"/>
        <v>8</v>
      </c>
      <c r="BB25" s="52"/>
    </row>
    <row r="26" spans="1:54" s="32" customFormat="1" ht="16.5" customHeight="1">
      <c r="A26" s="41">
        <v>32</v>
      </c>
      <c r="B26" s="42">
        <v>5141</v>
      </c>
      <c r="C26" s="43" t="s">
        <v>1282</v>
      </c>
      <c r="D26" s="198"/>
      <c r="E26" s="199"/>
      <c r="F26" s="199"/>
      <c r="G26" s="199"/>
      <c r="H26" s="199"/>
      <c r="I26" s="189"/>
      <c r="J26" s="31"/>
      <c r="K26" s="58"/>
      <c r="L26" s="31"/>
      <c r="M26" s="31"/>
      <c r="N26" s="31"/>
      <c r="O26" s="31"/>
      <c r="P26" s="31"/>
      <c r="Q26" s="59"/>
      <c r="R26" s="59"/>
      <c r="S26" s="58"/>
      <c r="T26" s="64"/>
      <c r="U26" s="38" t="s">
        <v>124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193">
        <v>7</v>
      </c>
      <c r="AV26" s="193"/>
      <c r="AW26" s="78" t="s">
        <v>41</v>
      </c>
      <c r="AX26" s="78"/>
      <c r="AY26" s="38"/>
      <c r="AZ26" s="38"/>
      <c r="BA26" s="51">
        <f t="shared" si="0"/>
        <v>7</v>
      </c>
      <c r="BB26" s="52"/>
    </row>
    <row r="27" spans="1:54" s="32" customFormat="1" ht="16.5" customHeight="1">
      <c r="A27" s="41">
        <v>32</v>
      </c>
      <c r="B27" s="42">
        <v>5142</v>
      </c>
      <c r="C27" s="43" t="s">
        <v>1283</v>
      </c>
      <c r="D27" s="198"/>
      <c r="E27" s="199"/>
      <c r="F27" s="199"/>
      <c r="G27" s="199"/>
      <c r="H27" s="199"/>
      <c r="I27" s="189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64"/>
      <c r="U27" s="76" t="s">
        <v>126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193">
        <v>7</v>
      </c>
      <c r="AV27" s="193"/>
      <c r="AW27" s="78" t="s">
        <v>41</v>
      </c>
      <c r="AX27" s="78"/>
      <c r="AY27" s="38"/>
      <c r="AZ27" s="38"/>
      <c r="BA27" s="51">
        <f t="shared" si="0"/>
        <v>7</v>
      </c>
      <c r="BB27" s="52"/>
    </row>
    <row r="28" spans="1:54" s="32" customFormat="1" ht="16.5" customHeight="1">
      <c r="A28" s="41">
        <v>32</v>
      </c>
      <c r="B28" s="42">
        <v>5143</v>
      </c>
      <c r="C28" s="43" t="s">
        <v>420</v>
      </c>
      <c r="D28" s="198"/>
      <c r="E28" s="199"/>
      <c r="F28" s="199"/>
      <c r="G28" s="199"/>
      <c r="H28" s="199"/>
      <c r="I28" s="189"/>
      <c r="J28" s="31"/>
      <c r="K28" s="58"/>
      <c r="L28" s="31"/>
      <c r="M28" s="31"/>
      <c r="N28" s="31"/>
      <c r="O28" s="31"/>
      <c r="P28" s="31"/>
      <c r="Q28" s="59"/>
      <c r="R28" s="59"/>
      <c r="S28" s="58"/>
      <c r="T28" s="64"/>
      <c r="U28" s="38" t="s">
        <v>128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193">
        <v>6</v>
      </c>
      <c r="AV28" s="193"/>
      <c r="AW28" s="78" t="s">
        <v>41</v>
      </c>
      <c r="AX28" s="78"/>
      <c r="AY28" s="38"/>
      <c r="AZ28" s="38"/>
      <c r="BA28" s="51">
        <f t="shared" si="0"/>
        <v>6</v>
      </c>
      <c r="BB28" s="52"/>
    </row>
    <row r="29" spans="1:54" s="32" customFormat="1" ht="16.5" customHeight="1">
      <c r="A29" s="41">
        <v>32</v>
      </c>
      <c r="B29" s="42">
        <v>5144</v>
      </c>
      <c r="C29" s="43" t="s">
        <v>421</v>
      </c>
      <c r="D29" s="198"/>
      <c r="E29" s="199"/>
      <c r="F29" s="199"/>
      <c r="G29" s="199"/>
      <c r="H29" s="199"/>
      <c r="I29" s="189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64"/>
      <c r="U29" s="38" t="s">
        <v>130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193">
        <v>6</v>
      </c>
      <c r="AV29" s="193"/>
      <c r="AW29" s="78" t="s">
        <v>41</v>
      </c>
      <c r="AX29" s="78"/>
      <c r="AY29" s="38"/>
      <c r="AZ29" s="38"/>
      <c r="BA29" s="51">
        <f t="shared" si="0"/>
        <v>6</v>
      </c>
      <c r="BB29" s="52"/>
    </row>
    <row r="30" spans="1:54" s="32" customFormat="1" ht="16.5" customHeight="1">
      <c r="A30" s="41">
        <v>32</v>
      </c>
      <c r="B30" s="42">
        <v>5145</v>
      </c>
      <c r="C30" s="43" t="s">
        <v>422</v>
      </c>
      <c r="D30" s="198"/>
      <c r="E30" s="199"/>
      <c r="F30" s="199"/>
      <c r="G30" s="199"/>
      <c r="H30" s="199"/>
      <c r="I30" s="189"/>
      <c r="J30" s="37"/>
      <c r="K30" s="38"/>
      <c r="L30" s="37"/>
      <c r="M30" s="37"/>
      <c r="N30" s="37"/>
      <c r="O30" s="37"/>
      <c r="P30" s="37"/>
      <c r="Q30" s="66"/>
      <c r="R30" s="66"/>
      <c r="S30" s="38"/>
      <c r="T30" s="35"/>
      <c r="U30" s="38" t="s">
        <v>132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193">
        <v>6</v>
      </c>
      <c r="AV30" s="193"/>
      <c r="AW30" s="78" t="s">
        <v>41</v>
      </c>
      <c r="AX30" s="78"/>
      <c r="AY30" s="38"/>
      <c r="AZ30" s="38"/>
      <c r="BA30" s="51">
        <f t="shared" si="0"/>
        <v>6</v>
      </c>
      <c r="BB30" s="52"/>
    </row>
    <row r="31" spans="1:54" s="32" customFormat="1" ht="16.5" customHeight="1">
      <c r="A31" s="41">
        <v>32</v>
      </c>
      <c r="B31" s="42">
        <v>5200</v>
      </c>
      <c r="C31" s="43" t="s">
        <v>423</v>
      </c>
      <c r="D31" s="198"/>
      <c r="E31" s="199"/>
      <c r="F31" s="199"/>
      <c r="G31" s="199"/>
      <c r="H31" s="199"/>
      <c r="I31" s="189"/>
      <c r="J31" s="27" t="s">
        <v>134</v>
      </c>
      <c r="K31" s="26"/>
      <c r="L31" s="27"/>
      <c r="M31" s="27"/>
      <c r="N31" s="27"/>
      <c r="O31" s="27"/>
      <c r="P31" s="27"/>
      <c r="Q31" s="27"/>
      <c r="R31" s="27"/>
      <c r="S31" s="27"/>
      <c r="T31" s="47"/>
      <c r="U31" s="76" t="s">
        <v>901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193">
        <v>22</v>
      </c>
      <c r="AV31" s="193"/>
      <c r="AW31" s="78" t="s">
        <v>41</v>
      </c>
      <c r="AX31" s="78"/>
      <c r="AY31" s="38"/>
      <c r="AZ31" s="38"/>
      <c r="BA31" s="51">
        <f t="shared" si="0"/>
        <v>22</v>
      </c>
      <c r="BB31" s="52"/>
    </row>
    <row r="32" spans="1:54" s="32" customFormat="1" ht="16.5" customHeight="1">
      <c r="A32" s="41">
        <v>32</v>
      </c>
      <c r="B32" s="42">
        <v>5201</v>
      </c>
      <c r="C32" s="43" t="s">
        <v>1195</v>
      </c>
      <c r="D32" s="198"/>
      <c r="E32" s="199"/>
      <c r="F32" s="199"/>
      <c r="G32" s="199"/>
      <c r="H32" s="199"/>
      <c r="I32" s="189"/>
      <c r="J32" s="58"/>
      <c r="K32" s="31"/>
      <c r="L32" s="58"/>
      <c r="M32" s="58"/>
      <c r="N32" s="58"/>
      <c r="O32" s="58"/>
      <c r="P32" s="58"/>
      <c r="Q32" s="31"/>
      <c r="R32" s="31"/>
      <c r="S32" s="31"/>
      <c r="T32" s="71"/>
      <c r="U32" s="38" t="s">
        <v>903</v>
      </c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193">
        <v>18</v>
      </c>
      <c r="AV32" s="193"/>
      <c r="AW32" s="78" t="s">
        <v>41</v>
      </c>
      <c r="AX32" s="78"/>
      <c r="AY32" s="38"/>
      <c r="AZ32" s="35"/>
      <c r="BA32" s="51">
        <f t="shared" si="0"/>
        <v>18</v>
      </c>
      <c r="BB32" s="52"/>
    </row>
    <row r="33" spans="1:54" s="32" customFormat="1" ht="16.5" customHeight="1">
      <c r="A33" s="41">
        <v>32</v>
      </c>
      <c r="B33" s="42">
        <v>5202</v>
      </c>
      <c r="C33" s="43" t="s">
        <v>424</v>
      </c>
      <c r="D33" s="198"/>
      <c r="E33" s="199"/>
      <c r="F33" s="199"/>
      <c r="G33" s="199"/>
      <c r="H33" s="199"/>
      <c r="I33" s="189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64"/>
      <c r="U33" s="76" t="s">
        <v>905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93">
        <v>15</v>
      </c>
      <c r="AV33" s="193"/>
      <c r="AW33" s="78" t="s">
        <v>41</v>
      </c>
      <c r="AX33" s="78"/>
      <c r="AY33" s="38"/>
      <c r="AZ33" s="38"/>
      <c r="BA33" s="51">
        <f t="shared" si="0"/>
        <v>15</v>
      </c>
      <c r="BB33" s="52"/>
    </row>
    <row r="34" spans="1:54" s="32" customFormat="1" ht="16.5" customHeight="1">
      <c r="A34" s="41">
        <v>32</v>
      </c>
      <c r="B34" s="42">
        <v>5203</v>
      </c>
      <c r="C34" s="43" t="s">
        <v>425</v>
      </c>
      <c r="D34" s="198"/>
      <c r="E34" s="199"/>
      <c r="F34" s="199"/>
      <c r="G34" s="199"/>
      <c r="H34" s="199"/>
      <c r="I34" s="189"/>
      <c r="J34" s="31"/>
      <c r="K34" s="58"/>
      <c r="L34" s="31"/>
      <c r="M34" s="31"/>
      <c r="N34" s="31"/>
      <c r="O34" s="31"/>
      <c r="P34" s="31"/>
      <c r="Q34" s="59"/>
      <c r="R34" s="59"/>
      <c r="S34" s="58"/>
      <c r="T34" s="64"/>
      <c r="U34" s="38" t="s">
        <v>907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3">
        <v>13</v>
      </c>
      <c r="AV34" s="193"/>
      <c r="AW34" s="78" t="s">
        <v>41</v>
      </c>
      <c r="AX34" s="78"/>
      <c r="AY34" s="38"/>
      <c r="AZ34" s="38"/>
      <c r="BA34" s="51">
        <f t="shared" si="0"/>
        <v>13</v>
      </c>
      <c r="BB34" s="52"/>
    </row>
    <row r="35" spans="1:54" s="32" customFormat="1" ht="16.5" customHeight="1">
      <c r="A35" s="41">
        <v>32</v>
      </c>
      <c r="B35" s="42">
        <v>5204</v>
      </c>
      <c r="C35" s="43" t="s">
        <v>426</v>
      </c>
      <c r="D35" s="198"/>
      <c r="E35" s="199"/>
      <c r="F35" s="199"/>
      <c r="G35" s="199"/>
      <c r="H35" s="199"/>
      <c r="I35" s="189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64"/>
      <c r="U35" s="76" t="s">
        <v>909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193">
        <v>12</v>
      </c>
      <c r="AV35" s="193"/>
      <c r="AW35" s="78" t="s">
        <v>41</v>
      </c>
      <c r="AX35" s="78"/>
      <c r="AY35" s="38"/>
      <c r="AZ35" s="38"/>
      <c r="BA35" s="51">
        <f t="shared" si="0"/>
        <v>12</v>
      </c>
      <c r="BB35" s="52"/>
    </row>
    <row r="36" spans="1:54" s="32" customFormat="1" ht="16.5" customHeight="1">
      <c r="A36" s="41">
        <v>32</v>
      </c>
      <c r="B36" s="42">
        <v>5205</v>
      </c>
      <c r="C36" s="43" t="s">
        <v>427</v>
      </c>
      <c r="D36" s="198"/>
      <c r="E36" s="199"/>
      <c r="F36" s="199"/>
      <c r="G36" s="199"/>
      <c r="H36" s="199"/>
      <c r="I36" s="189"/>
      <c r="J36" s="31"/>
      <c r="K36" s="58"/>
      <c r="L36" s="31"/>
      <c r="M36" s="31"/>
      <c r="N36" s="31"/>
      <c r="O36" s="31"/>
      <c r="P36" s="31"/>
      <c r="Q36" s="59"/>
      <c r="R36" s="59"/>
      <c r="S36" s="58"/>
      <c r="T36" s="64"/>
      <c r="U36" s="38" t="s">
        <v>911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93">
        <v>11</v>
      </c>
      <c r="AV36" s="193"/>
      <c r="AW36" s="78" t="s">
        <v>41</v>
      </c>
      <c r="AX36" s="78"/>
      <c r="AY36" s="38"/>
      <c r="AZ36" s="38"/>
      <c r="BA36" s="51">
        <f t="shared" si="0"/>
        <v>11</v>
      </c>
      <c r="BB36" s="52"/>
    </row>
    <row r="37" spans="1:54" s="32" customFormat="1" ht="16.5" customHeight="1">
      <c r="A37" s="41">
        <v>32</v>
      </c>
      <c r="B37" s="42">
        <v>5206</v>
      </c>
      <c r="C37" s="43" t="s">
        <v>428</v>
      </c>
      <c r="D37" s="198"/>
      <c r="E37" s="199"/>
      <c r="F37" s="199"/>
      <c r="G37" s="199"/>
      <c r="H37" s="199"/>
      <c r="I37" s="189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64"/>
      <c r="U37" s="76" t="s">
        <v>913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193">
        <v>10</v>
      </c>
      <c r="AV37" s="193"/>
      <c r="AW37" s="78" t="s">
        <v>41</v>
      </c>
      <c r="AX37" s="78"/>
      <c r="AY37" s="38"/>
      <c r="AZ37" s="38"/>
      <c r="BA37" s="51">
        <f t="shared" si="0"/>
        <v>10</v>
      </c>
      <c r="BB37" s="52"/>
    </row>
    <row r="38" spans="1:54" s="32" customFormat="1" ht="16.5" customHeight="1">
      <c r="A38" s="41">
        <v>32</v>
      </c>
      <c r="B38" s="42">
        <v>5207</v>
      </c>
      <c r="C38" s="43" t="s">
        <v>429</v>
      </c>
      <c r="D38" s="198"/>
      <c r="E38" s="199"/>
      <c r="F38" s="199"/>
      <c r="G38" s="199"/>
      <c r="H38" s="199"/>
      <c r="I38" s="189"/>
      <c r="J38" s="31"/>
      <c r="K38" s="58"/>
      <c r="L38" s="31"/>
      <c r="M38" s="31"/>
      <c r="N38" s="31"/>
      <c r="O38" s="31"/>
      <c r="P38" s="31"/>
      <c r="Q38" s="59"/>
      <c r="R38" s="59"/>
      <c r="S38" s="58"/>
      <c r="T38" s="64"/>
      <c r="U38" s="38" t="s">
        <v>915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193">
        <v>9</v>
      </c>
      <c r="AV38" s="193"/>
      <c r="AW38" s="78" t="s">
        <v>41</v>
      </c>
      <c r="AX38" s="78"/>
      <c r="AY38" s="38"/>
      <c r="AZ38" s="38"/>
      <c r="BA38" s="51">
        <f t="shared" si="0"/>
        <v>9</v>
      </c>
      <c r="BB38" s="52"/>
    </row>
    <row r="39" spans="1:54" s="32" customFormat="1" ht="16.5" customHeight="1">
      <c r="A39" s="41">
        <v>32</v>
      </c>
      <c r="B39" s="42">
        <v>5208</v>
      </c>
      <c r="C39" s="43" t="s">
        <v>430</v>
      </c>
      <c r="D39" s="198"/>
      <c r="E39" s="199"/>
      <c r="F39" s="199"/>
      <c r="G39" s="199"/>
      <c r="H39" s="199"/>
      <c r="I39" s="189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64"/>
      <c r="U39" s="76" t="s">
        <v>917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193">
        <v>8</v>
      </c>
      <c r="AV39" s="193"/>
      <c r="AW39" s="78" t="s">
        <v>41</v>
      </c>
      <c r="AX39" s="78"/>
      <c r="AY39" s="38"/>
      <c r="AZ39" s="38"/>
      <c r="BA39" s="51">
        <f t="shared" si="0"/>
        <v>8</v>
      </c>
      <c r="BB39" s="52"/>
    </row>
    <row r="40" spans="1:54" s="32" customFormat="1" ht="16.5" customHeight="1">
      <c r="A40" s="41">
        <v>32</v>
      </c>
      <c r="B40" s="42">
        <v>5209</v>
      </c>
      <c r="C40" s="43" t="s">
        <v>431</v>
      </c>
      <c r="D40" s="198"/>
      <c r="E40" s="199"/>
      <c r="F40" s="199"/>
      <c r="G40" s="199"/>
      <c r="H40" s="199"/>
      <c r="I40" s="189"/>
      <c r="J40" s="31"/>
      <c r="K40" s="58"/>
      <c r="L40" s="31"/>
      <c r="M40" s="31"/>
      <c r="N40" s="31"/>
      <c r="O40" s="31"/>
      <c r="P40" s="31"/>
      <c r="Q40" s="59"/>
      <c r="R40" s="59"/>
      <c r="S40" s="58"/>
      <c r="T40" s="64"/>
      <c r="U40" s="38" t="s">
        <v>120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193">
        <v>7</v>
      </c>
      <c r="AV40" s="193"/>
      <c r="AW40" s="78" t="s">
        <v>41</v>
      </c>
      <c r="AX40" s="78"/>
      <c r="AY40" s="38"/>
      <c r="AZ40" s="38"/>
      <c r="BA40" s="51">
        <f t="shared" si="0"/>
        <v>7</v>
      </c>
      <c r="BB40" s="52"/>
    </row>
    <row r="41" spans="1:54" s="32" customFormat="1" ht="16.5" customHeight="1">
      <c r="A41" s="41">
        <v>32</v>
      </c>
      <c r="B41" s="42">
        <v>5210</v>
      </c>
      <c r="C41" s="43" t="s">
        <v>432</v>
      </c>
      <c r="D41" s="198"/>
      <c r="E41" s="199"/>
      <c r="F41" s="199"/>
      <c r="G41" s="199"/>
      <c r="H41" s="199"/>
      <c r="I41" s="189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64"/>
      <c r="U41" s="76" t="s">
        <v>122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193">
        <v>7</v>
      </c>
      <c r="AV41" s="193"/>
      <c r="AW41" s="78" t="s">
        <v>41</v>
      </c>
      <c r="AX41" s="78"/>
      <c r="AY41" s="38"/>
      <c r="AZ41" s="38"/>
      <c r="BA41" s="51">
        <f t="shared" si="0"/>
        <v>7</v>
      </c>
      <c r="BB41" s="52"/>
    </row>
    <row r="42" spans="1:54" s="32" customFormat="1" ht="16.5" customHeight="1">
      <c r="A42" s="41">
        <v>32</v>
      </c>
      <c r="B42" s="42">
        <v>5211</v>
      </c>
      <c r="C42" s="43" t="s">
        <v>433</v>
      </c>
      <c r="D42" s="198"/>
      <c r="E42" s="199"/>
      <c r="F42" s="199"/>
      <c r="G42" s="199"/>
      <c r="H42" s="199"/>
      <c r="I42" s="189"/>
      <c r="J42" s="31"/>
      <c r="K42" s="58"/>
      <c r="L42" s="31"/>
      <c r="M42" s="31"/>
      <c r="N42" s="31"/>
      <c r="O42" s="31"/>
      <c r="P42" s="31"/>
      <c r="Q42" s="59"/>
      <c r="R42" s="59"/>
      <c r="S42" s="58"/>
      <c r="T42" s="64"/>
      <c r="U42" s="38" t="s">
        <v>124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3">
        <v>6</v>
      </c>
      <c r="AV42" s="193"/>
      <c r="AW42" s="78" t="s">
        <v>41</v>
      </c>
      <c r="AX42" s="78"/>
      <c r="AY42" s="38"/>
      <c r="AZ42" s="38"/>
      <c r="BA42" s="51">
        <f t="shared" si="0"/>
        <v>6</v>
      </c>
      <c r="BB42" s="52"/>
    </row>
    <row r="43" spans="1:54" s="32" customFormat="1" ht="16.5" customHeight="1">
      <c r="A43" s="41">
        <v>32</v>
      </c>
      <c r="B43" s="42">
        <v>5212</v>
      </c>
      <c r="C43" s="43" t="s">
        <v>434</v>
      </c>
      <c r="D43" s="198"/>
      <c r="E43" s="199"/>
      <c r="F43" s="199"/>
      <c r="G43" s="199"/>
      <c r="H43" s="199"/>
      <c r="I43" s="189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64"/>
      <c r="U43" s="76" t="s">
        <v>126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193">
        <v>6</v>
      </c>
      <c r="AV43" s="193"/>
      <c r="AW43" s="78" t="s">
        <v>41</v>
      </c>
      <c r="AX43" s="78"/>
      <c r="AY43" s="38"/>
      <c r="AZ43" s="38"/>
      <c r="BA43" s="51">
        <f t="shared" si="0"/>
        <v>6</v>
      </c>
      <c r="BB43" s="52"/>
    </row>
    <row r="44" spans="1:54" s="32" customFormat="1" ht="16.5" customHeight="1">
      <c r="A44" s="41">
        <v>32</v>
      </c>
      <c r="B44" s="42">
        <v>5213</v>
      </c>
      <c r="C44" s="43" t="s">
        <v>435</v>
      </c>
      <c r="D44" s="198"/>
      <c r="E44" s="199"/>
      <c r="F44" s="199"/>
      <c r="G44" s="199"/>
      <c r="H44" s="199"/>
      <c r="I44" s="189"/>
      <c r="J44" s="31"/>
      <c r="K44" s="58"/>
      <c r="L44" s="31"/>
      <c r="M44" s="31"/>
      <c r="N44" s="31"/>
      <c r="O44" s="31"/>
      <c r="P44" s="31"/>
      <c r="Q44" s="59"/>
      <c r="R44" s="59"/>
      <c r="S44" s="58"/>
      <c r="T44" s="64"/>
      <c r="U44" s="38" t="s">
        <v>128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3">
        <v>6</v>
      </c>
      <c r="AV44" s="193"/>
      <c r="AW44" s="78" t="s">
        <v>41</v>
      </c>
      <c r="AX44" s="78"/>
      <c r="AY44" s="38"/>
      <c r="AZ44" s="38"/>
      <c r="BA44" s="51">
        <f t="shared" si="0"/>
        <v>6</v>
      </c>
      <c r="BB44" s="52"/>
    </row>
    <row r="45" spans="1:54" s="32" customFormat="1" ht="16.5" customHeight="1">
      <c r="A45" s="41">
        <v>32</v>
      </c>
      <c r="B45" s="42">
        <v>5214</v>
      </c>
      <c r="C45" s="43" t="s">
        <v>436</v>
      </c>
      <c r="D45" s="198"/>
      <c r="E45" s="199"/>
      <c r="F45" s="199"/>
      <c r="G45" s="199"/>
      <c r="H45" s="199"/>
      <c r="I45" s="189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64"/>
      <c r="U45" s="38" t="s">
        <v>130</v>
      </c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3">
        <v>5</v>
      </c>
      <c r="AV45" s="193"/>
      <c r="AW45" s="78" t="s">
        <v>41</v>
      </c>
      <c r="AX45" s="78"/>
      <c r="AY45" s="38"/>
      <c r="AZ45" s="38"/>
      <c r="BA45" s="51">
        <f t="shared" si="0"/>
        <v>5</v>
      </c>
      <c r="BB45" s="52"/>
    </row>
    <row r="46" spans="1:54" s="32" customFormat="1" ht="16.5" customHeight="1">
      <c r="A46" s="41">
        <v>32</v>
      </c>
      <c r="B46" s="42">
        <v>5215</v>
      </c>
      <c r="C46" s="43" t="s">
        <v>437</v>
      </c>
      <c r="D46" s="198"/>
      <c r="E46" s="199"/>
      <c r="F46" s="199"/>
      <c r="G46" s="199"/>
      <c r="H46" s="199"/>
      <c r="I46" s="189"/>
      <c r="J46" s="37"/>
      <c r="K46" s="38"/>
      <c r="L46" s="37"/>
      <c r="M46" s="37"/>
      <c r="N46" s="37"/>
      <c r="O46" s="37"/>
      <c r="P46" s="37"/>
      <c r="Q46" s="66"/>
      <c r="R46" s="66"/>
      <c r="S46" s="38"/>
      <c r="T46" s="35"/>
      <c r="U46" s="38" t="s">
        <v>132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3">
        <v>5</v>
      </c>
      <c r="AV46" s="193"/>
      <c r="AW46" s="78" t="s">
        <v>41</v>
      </c>
      <c r="AX46" s="78"/>
      <c r="AY46" s="38"/>
      <c r="AZ46" s="38"/>
      <c r="BA46" s="51">
        <f t="shared" si="0"/>
        <v>5</v>
      </c>
      <c r="BB46" s="52"/>
    </row>
    <row r="47" spans="1:54" s="32" customFormat="1" ht="16.5" customHeight="1">
      <c r="A47" s="41">
        <v>32</v>
      </c>
      <c r="B47" s="42">
        <v>5250</v>
      </c>
      <c r="C47" s="43" t="s">
        <v>1196</v>
      </c>
      <c r="D47" s="198"/>
      <c r="E47" s="199"/>
      <c r="F47" s="199"/>
      <c r="G47" s="199"/>
      <c r="H47" s="199"/>
      <c r="I47" s="189"/>
      <c r="J47" s="27" t="s">
        <v>945</v>
      </c>
      <c r="K47" s="26"/>
      <c r="L47" s="27"/>
      <c r="M47" s="27"/>
      <c r="N47" s="27"/>
      <c r="O47" s="27"/>
      <c r="P47" s="27"/>
      <c r="Q47" s="27"/>
      <c r="R47" s="27"/>
      <c r="S47" s="27"/>
      <c r="T47" s="47"/>
      <c r="U47" s="76" t="s">
        <v>901</v>
      </c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193">
        <v>12</v>
      </c>
      <c r="AV47" s="193"/>
      <c r="AW47" s="78" t="s">
        <v>41</v>
      </c>
      <c r="AX47" s="78"/>
      <c r="AY47" s="38"/>
      <c r="AZ47" s="38"/>
      <c r="BA47" s="51">
        <f t="shared" si="0"/>
        <v>12</v>
      </c>
      <c r="BB47" s="52"/>
    </row>
    <row r="48" spans="1:54" s="32" customFormat="1" ht="16.5" customHeight="1">
      <c r="A48" s="41">
        <v>32</v>
      </c>
      <c r="B48" s="42">
        <v>5251</v>
      </c>
      <c r="C48" s="43" t="s">
        <v>1197</v>
      </c>
      <c r="D48" s="198"/>
      <c r="E48" s="199"/>
      <c r="F48" s="199"/>
      <c r="G48" s="199"/>
      <c r="H48" s="199"/>
      <c r="I48" s="189"/>
      <c r="J48" s="58"/>
      <c r="K48" s="31"/>
      <c r="L48" s="58"/>
      <c r="M48" s="58"/>
      <c r="N48" s="58"/>
      <c r="O48" s="58"/>
      <c r="P48" s="58"/>
      <c r="Q48" s="31"/>
      <c r="R48" s="31"/>
      <c r="S48" s="31"/>
      <c r="T48" s="71"/>
      <c r="U48" s="38" t="s">
        <v>903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193">
        <v>10</v>
      </c>
      <c r="AV48" s="193"/>
      <c r="AW48" s="78" t="s">
        <v>41</v>
      </c>
      <c r="AX48" s="78"/>
      <c r="AY48" s="38"/>
      <c r="AZ48" s="35"/>
      <c r="BA48" s="51">
        <f t="shared" si="0"/>
        <v>10</v>
      </c>
      <c r="BB48" s="52"/>
    </row>
    <row r="49" spans="1:54" s="32" customFormat="1" ht="16.5" customHeight="1">
      <c r="A49" s="41">
        <v>32</v>
      </c>
      <c r="B49" s="42">
        <v>5252</v>
      </c>
      <c r="C49" s="43" t="s">
        <v>438</v>
      </c>
      <c r="D49" s="198"/>
      <c r="E49" s="199"/>
      <c r="F49" s="199"/>
      <c r="G49" s="199"/>
      <c r="H49" s="199"/>
      <c r="I49" s="189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64"/>
      <c r="U49" s="76" t="s">
        <v>905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193">
        <v>8</v>
      </c>
      <c r="AV49" s="193"/>
      <c r="AW49" s="78" t="s">
        <v>41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32</v>
      </c>
      <c r="B50" s="42">
        <v>5253</v>
      </c>
      <c r="C50" s="43" t="s">
        <v>439</v>
      </c>
      <c r="D50" s="198"/>
      <c r="E50" s="199"/>
      <c r="F50" s="199"/>
      <c r="G50" s="199"/>
      <c r="H50" s="199"/>
      <c r="I50" s="189"/>
      <c r="J50" s="31"/>
      <c r="K50" s="58"/>
      <c r="L50" s="31"/>
      <c r="M50" s="31"/>
      <c r="N50" s="31"/>
      <c r="O50" s="31"/>
      <c r="P50" s="31"/>
      <c r="Q50" s="59"/>
      <c r="R50" s="59"/>
      <c r="S50" s="58"/>
      <c r="T50" s="64"/>
      <c r="U50" s="38" t="s">
        <v>907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193">
        <v>7</v>
      </c>
      <c r="AV50" s="193"/>
      <c r="AW50" s="78" t="s">
        <v>41</v>
      </c>
      <c r="AX50" s="78"/>
      <c r="AY50" s="38"/>
      <c r="AZ50" s="38"/>
      <c r="BA50" s="51">
        <f t="shared" si="0"/>
        <v>7</v>
      </c>
      <c r="BB50" s="52"/>
    </row>
    <row r="51" spans="1:54" s="32" customFormat="1" ht="16.5" customHeight="1">
      <c r="A51" s="41">
        <v>32</v>
      </c>
      <c r="B51" s="42">
        <v>5254</v>
      </c>
      <c r="C51" s="43" t="s">
        <v>440</v>
      </c>
      <c r="D51" s="198"/>
      <c r="E51" s="199"/>
      <c r="F51" s="199"/>
      <c r="G51" s="199"/>
      <c r="H51" s="199"/>
      <c r="I51" s="189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909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93">
        <v>6</v>
      </c>
      <c r="AV51" s="193"/>
      <c r="AW51" s="78" t="s">
        <v>41</v>
      </c>
      <c r="AX51" s="78"/>
      <c r="AY51" s="38"/>
      <c r="AZ51" s="38"/>
      <c r="BA51" s="51">
        <f t="shared" si="0"/>
        <v>6</v>
      </c>
      <c r="BB51" s="52"/>
    </row>
    <row r="52" spans="1:54" s="32" customFormat="1" ht="16.5" customHeight="1">
      <c r="A52" s="41">
        <v>32</v>
      </c>
      <c r="B52" s="42">
        <v>5255</v>
      </c>
      <c r="C52" s="43" t="s">
        <v>441</v>
      </c>
      <c r="D52" s="198"/>
      <c r="E52" s="199"/>
      <c r="F52" s="199"/>
      <c r="G52" s="199"/>
      <c r="H52" s="199"/>
      <c r="I52" s="189"/>
      <c r="J52" s="31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911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3">
        <v>6</v>
      </c>
      <c r="AV52" s="193"/>
      <c r="AW52" s="78" t="s">
        <v>41</v>
      </c>
      <c r="AX52" s="78"/>
      <c r="AY52" s="38"/>
      <c r="AZ52" s="38"/>
      <c r="BA52" s="51">
        <f t="shared" si="0"/>
        <v>6</v>
      </c>
      <c r="BB52" s="52"/>
    </row>
    <row r="53" spans="1:54" s="32" customFormat="1" ht="16.5" customHeight="1">
      <c r="A53" s="41">
        <v>32</v>
      </c>
      <c r="B53" s="42">
        <v>5256</v>
      </c>
      <c r="C53" s="43" t="s">
        <v>442</v>
      </c>
      <c r="D53" s="198"/>
      <c r="E53" s="199"/>
      <c r="F53" s="199"/>
      <c r="G53" s="199"/>
      <c r="H53" s="199"/>
      <c r="I53" s="189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913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93">
        <v>5</v>
      </c>
      <c r="AV53" s="193"/>
      <c r="AW53" s="78" t="s">
        <v>41</v>
      </c>
      <c r="AX53" s="78"/>
      <c r="AY53" s="38"/>
      <c r="AZ53" s="38"/>
      <c r="BA53" s="51">
        <f t="shared" si="0"/>
        <v>5</v>
      </c>
      <c r="BB53" s="52"/>
    </row>
    <row r="54" spans="1:54" s="32" customFormat="1" ht="16.5" customHeight="1">
      <c r="A54" s="41">
        <v>32</v>
      </c>
      <c r="B54" s="42">
        <v>5257</v>
      </c>
      <c r="C54" s="43" t="s">
        <v>443</v>
      </c>
      <c r="D54" s="198"/>
      <c r="E54" s="199"/>
      <c r="F54" s="199"/>
      <c r="G54" s="199"/>
      <c r="H54" s="199"/>
      <c r="I54" s="189"/>
      <c r="J54" s="31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915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193">
        <v>5</v>
      </c>
      <c r="AV54" s="193"/>
      <c r="AW54" s="78" t="s">
        <v>41</v>
      </c>
      <c r="AX54" s="78"/>
      <c r="AY54" s="38"/>
      <c r="AZ54" s="38"/>
      <c r="BA54" s="51">
        <f t="shared" si="0"/>
        <v>5</v>
      </c>
      <c r="BB54" s="52"/>
    </row>
    <row r="55" spans="1:54" s="32" customFormat="1" ht="16.5" customHeight="1">
      <c r="A55" s="41">
        <v>32</v>
      </c>
      <c r="B55" s="42">
        <v>5258</v>
      </c>
      <c r="C55" s="43" t="s">
        <v>444</v>
      </c>
      <c r="D55" s="198"/>
      <c r="E55" s="199"/>
      <c r="F55" s="199"/>
      <c r="G55" s="199"/>
      <c r="H55" s="199"/>
      <c r="I55" s="189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76" t="s">
        <v>917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193">
        <v>4</v>
      </c>
      <c r="AV55" s="193"/>
      <c r="AW55" s="78" t="s">
        <v>41</v>
      </c>
      <c r="AX55" s="78"/>
      <c r="AY55" s="38"/>
      <c r="AZ55" s="38"/>
      <c r="BA55" s="51">
        <f t="shared" si="0"/>
        <v>4</v>
      </c>
      <c r="BB55" s="52"/>
    </row>
    <row r="56" spans="1:54" s="32" customFormat="1" ht="16.5" customHeight="1">
      <c r="A56" s="41">
        <v>32</v>
      </c>
      <c r="B56" s="42">
        <v>5259</v>
      </c>
      <c r="C56" s="43" t="s">
        <v>445</v>
      </c>
      <c r="D56" s="198"/>
      <c r="E56" s="199"/>
      <c r="F56" s="199"/>
      <c r="G56" s="199"/>
      <c r="H56" s="199"/>
      <c r="I56" s="189"/>
      <c r="J56" s="31"/>
      <c r="K56" s="58"/>
      <c r="L56" s="31"/>
      <c r="M56" s="31"/>
      <c r="N56" s="31"/>
      <c r="O56" s="31"/>
      <c r="P56" s="31"/>
      <c r="Q56" s="59"/>
      <c r="R56" s="59"/>
      <c r="S56" s="58"/>
      <c r="T56" s="64"/>
      <c r="U56" s="38" t="s">
        <v>120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3">
        <v>4</v>
      </c>
      <c r="AV56" s="193"/>
      <c r="AW56" s="78" t="s">
        <v>41</v>
      </c>
      <c r="AX56" s="78"/>
      <c r="AY56" s="38"/>
      <c r="AZ56" s="38"/>
      <c r="BA56" s="51">
        <f t="shared" si="0"/>
        <v>4</v>
      </c>
      <c r="BB56" s="52"/>
    </row>
    <row r="57" spans="1:54" s="32" customFormat="1" ht="16.5" customHeight="1">
      <c r="A57" s="41">
        <v>32</v>
      </c>
      <c r="B57" s="42">
        <v>5260</v>
      </c>
      <c r="C57" s="43" t="s">
        <v>446</v>
      </c>
      <c r="D57" s="198"/>
      <c r="E57" s="199"/>
      <c r="F57" s="199"/>
      <c r="G57" s="199"/>
      <c r="H57" s="199"/>
      <c r="I57" s="189"/>
      <c r="J57" s="31"/>
      <c r="K57" s="58"/>
      <c r="L57" s="31"/>
      <c r="M57" s="31"/>
      <c r="N57" s="31"/>
      <c r="O57" s="31"/>
      <c r="P57" s="31"/>
      <c r="Q57" s="59"/>
      <c r="R57" s="59"/>
      <c r="S57" s="58"/>
      <c r="T57" s="64"/>
      <c r="U57" s="76" t="s">
        <v>122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193">
        <v>4</v>
      </c>
      <c r="AV57" s="193"/>
      <c r="AW57" s="78" t="s">
        <v>41</v>
      </c>
      <c r="AX57" s="78"/>
      <c r="AY57" s="38"/>
      <c r="AZ57" s="38"/>
      <c r="BA57" s="51">
        <f t="shared" si="0"/>
        <v>4</v>
      </c>
      <c r="BB57" s="52"/>
    </row>
    <row r="58" spans="1:54" s="32" customFormat="1" ht="16.5" customHeight="1">
      <c r="A58" s="41">
        <v>32</v>
      </c>
      <c r="B58" s="42">
        <v>5261</v>
      </c>
      <c r="C58" s="43" t="s">
        <v>447</v>
      </c>
      <c r="D58" s="198"/>
      <c r="E58" s="199"/>
      <c r="F58" s="199"/>
      <c r="G58" s="199"/>
      <c r="H58" s="199"/>
      <c r="I58" s="189"/>
      <c r="J58" s="31"/>
      <c r="K58" s="58"/>
      <c r="L58" s="31"/>
      <c r="M58" s="31"/>
      <c r="N58" s="31"/>
      <c r="O58" s="31"/>
      <c r="P58" s="31"/>
      <c r="Q58" s="59"/>
      <c r="R58" s="59"/>
      <c r="S58" s="58"/>
      <c r="T58" s="64"/>
      <c r="U58" s="38" t="s">
        <v>124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193">
        <v>3</v>
      </c>
      <c r="AV58" s="193"/>
      <c r="AW58" s="78" t="s">
        <v>41</v>
      </c>
      <c r="AX58" s="78"/>
      <c r="AY58" s="38"/>
      <c r="AZ58" s="38"/>
      <c r="BA58" s="51">
        <f t="shared" si="0"/>
        <v>3</v>
      </c>
      <c r="BB58" s="52"/>
    </row>
    <row r="59" spans="1:54" s="32" customFormat="1" ht="16.5" customHeight="1">
      <c r="A59" s="41">
        <v>32</v>
      </c>
      <c r="B59" s="42">
        <v>5262</v>
      </c>
      <c r="C59" s="43" t="s">
        <v>448</v>
      </c>
      <c r="D59" s="198"/>
      <c r="E59" s="199"/>
      <c r="F59" s="199"/>
      <c r="G59" s="199"/>
      <c r="H59" s="199"/>
      <c r="I59" s="189"/>
      <c r="J59" s="31"/>
      <c r="K59" s="58"/>
      <c r="L59" s="31"/>
      <c r="M59" s="31"/>
      <c r="N59" s="31"/>
      <c r="O59" s="31"/>
      <c r="P59" s="31"/>
      <c r="Q59" s="59"/>
      <c r="R59" s="59"/>
      <c r="S59" s="58"/>
      <c r="T59" s="64"/>
      <c r="U59" s="76" t="s">
        <v>126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193">
        <v>3</v>
      </c>
      <c r="AV59" s="193"/>
      <c r="AW59" s="78" t="s">
        <v>41</v>
      </c>
      <c r="AX59" s="78"/>
      <c r="AY59" s="38"/>
      <c r="AZ59" s="38"/>
      <c r="BA59" s="51">
        <f t="shared" si="0"/>
        <v>3</v>
      </c>
      <c r="BB59" s="52"/>
    </row>
    <row r="60" spans="1:54" s="32" customFormat="1" ht="16.5" customHeight="1">
      <c r="A60" s="41">
        <v>32</v>
      </c>
      <c r="B60" s="42">
        <v>5263</v>
      </c>
      <c r="C60" s="43" t="s">
        <v>449</v>
      </c>
      <c r="D60" s="198"/>
      <c r="E60" s="199"/>
      <c r="F60" s="199"/>
      <c r="G60" s="199"/>
      <c r="H60" s="199"/>
      <c r="I60" s="189"/>
      <c r="J60" s="31"/>
      <c r="K60" s="58"/>
      <c r="L60" s="31"/>
      <c r="M60" s="31"/>
      <c r="N60" s="31"/>
      <c r="O60" s="31"/>
      <c r="P60" s="31"/>
      <c r="Q60" s="59"/>
      <c r="R60" s="59"/>
      <c r="S60" s="58"/>
      <c r="T60" s="64"/>
      <c r="U60" s="38" t="s">
        <v>128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193">
        <v>3</v>
      </c>
      <c r="AV60" s="193"/>
      <c r="AW60" s="78" t="s">
        <v>41</v>
      </c>
      <c r="AX60" s="78"/>
      <c r="AY60" s="38"/>
      <c r="AZ60" s="38"/>
      <c r="BA60" s="51">
        <f t="shared" si="0"/>
        <v>3</v>
      </c>
      <c r="BB60" s="52"/>
    </row>
    <row r="61" spans="1:54" s="32" customFormat="1" ht="16.5" customHeight="1">
      <c r="A61" s="41">
        <v>32</v>
      </c>
      <c r="B61" s="42">
        <v>5264</v>
      </c>
      <c r="C61" s="43" t="s">
        <v>1198</v>
      </c>
      <c r="D61" s="198"/>
      <c r="E61" s="199"/>
      <c r="F61" s="199"/>
      <c r="G61" s="199"/>
      <c r="H61" s="199"/>
      <c r="I61" s="189"/>
      <c r="J61" s="31"/>
      <c r="K61" s="58"/>
      <c r="L61" s="31"/>
      <c r="M61" s="31"/>
      <c r="N61" s="31"/>
      <c r="O61" s="31"/>
      <c r="P61" s="31"/>
      <c r="Q61" s="59"/>
      <c r="R61" s="59"/>
      <c r="S61" s="58"/>
      <c r="T61" s="64"/>
      <c r="U61" s="38" t="s">
        <v>130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193">
        <v>3</v>
      </c>
      <c r="AV61" s="193"/>
      <c r="AW61" s="78" t="s">
        <v>41</v>
      </c>
      <c r="AX61" s="78"/>
      <c r="AY61" s="38"/>
      <c r="AZ61" s="38"/>
      <c r="BA61" s="51">
        <f t="shared" si="0"/>
        <v>3</v>
      </c>
      <c r="BB61" s="52"/>
    </row>
    <row r="62" spans="1:54" s="32" customFormat="1" ht="16.5" customHeight="1">
      <c r="A62" s="41">
        <v>32</v>
      </c>
      <c r="B62" s="42">
        <v>5265</v>
      </c>
      <c r="C62" s="43" t="s">
        <v>1199</v>
      </c>
      <c r="D62" s="190"/>
      <c r="E62" s="191"/>
      <c r="F62" s="191"/>
      <c r="G62" s="191"/>
      <c r="H62" s="191"/>
      <c r="I62" s="192"/>
      <c r="J62" s="37"/>
      <c r="K62" s="38"/>
      <c r="L62" s="37"/>
      <c r="M62" s="37"/>
      <c r="N62" s="37"/>
      <c r="O62" s="37"/>
      <c r="P62" s="37"/>
      <c r="Q62" s="66"/>
      <c r="R62" s="66"/>
      <c r="S62" s="38"/>
      <c r="T62" s="35"/>
      <c r="U62" s="38" t="s">
        <v>132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193">
        <v>3</v>
      </c>
      <c r="AV62" s="193"/>
      <c r="AW62" s="78" t="s">
        <v>41</v>
      </c>
      <c r="AX62" s="78"/>
      <c r="AY62" s="38"/>
      <c r="AZ62" s="38"/>
      <c r="BA62" s="51">
        <f t="shared" si="0"/>
        <v>3</v>
      </c>
      <c r="BB62" s="52"/>
    </row>
    <row r="63" spans="1:54" s="32" customFormat="1" ht="16.5" customHeight="1">
      <c r="A63" s="41">
        <v>32</v>
      </c>
      <c r="B63" s="42">
        <v>5990</v>
      </c>
      <c r="C63" s="43" t="s">
        <v>1200</v>
      </c>
      <c r="D63" s="137" t="s">
        <v>981</v>
      </c>
      <c r="E63" s="85"/>
      <c r="F63" s="85"/>
      <c r="G63" s="85"/>
      <c r="H63" s="85"/>
      <c r="I63" s="76"/>
      <c r="J63" s="75"/>
      <c r="K63" s="76"/>
      <c r="L63" s="75"/>
      <c r="M63" s="75"/>
      <c r="N63" s="75"/>
      <c r="O63" s="75"/>
      <c r="P63" s="75"/>
      <c r="Q63" s="82"/>
      <c r="R63" s="82"/>
      <c r="S63" s="76"/>
      <c r="T63" s="76"/>
      <c r="U63" s="76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193"/>
      <c r="AV63" s="193"/>
      <c r="AW63" s="78" t="s">
        <v>41</v>
      </c>
      <c r="AX63" s="78"/>
      <c r="AY63" s="38"/>
      <c r="AZ63" s="38"/>
      <c r="BA63" s="79"/>
      <c r="BB63" s="52"/>
    </row>
    <row r="64" spans="1:54" s="32" customFormat="1" ht="16.5" customHeight="1">
      <c r="A64" s="41">
        <v>32</v>
      </c>
      <c r="B64" s="42">
        <v>9990</v>
      </c>
      <c r="C64" s="43" t="s">
        <v>612</v>
      </c>
      <c r="D64" s="137" t="s">
        <v>1508</v>
      </c>
      <c r="E64" s="85"/>
      <c r="F64" s="85"/>
      <c r="G64" s="85"/>
      <c r="H64" s="85"/>
      <c r="I64" s="76"/>
      <c r="J64" s="75"/>
      <c r="K64" s="76"/>
      <c r="L64" s="75"/>
      <c r="M64" s="75"/>
      <c r="N64" s="75"/>
      <c r="O64" s="75"/>
      <c r="P64" s="75"/>
      <c r="Q64" s="82"/>
      <c r="R64" s="82"/>
      <c r="S64" s="76"/>
      <c r="T64" s="76"/>
      <c r="U64" s="76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193"/>
      <c r="AV64" s="193"/>
      <c r="AW64" s="78" t="s">
        <v>41</v>
      </c>
      <c r="AX64" s="78"/>
      <c r="AY64" s="38"/>
      <c r="AZ64" s="38"/>
      <c r="BA64" s="79"/>
      <c r="BB64" s="86"/>
    </row>
  </sheetData>
  <sheetProtection/>
  <mergeCells count="62">
    <mergeCell ref="D9:I14"/>
    <mergeCell ref="J9:T14"/>
    <mergeCell ref="AC10:AD10"/>
    <mergeCell ref="AY10:AZ10"/>
    <mergeCell ref="AC12:AD12"/>
    <mergeCell ref="AY12:AZ12"/>
    <mergeCell ref="AC14:AD14"/>
    <mergeCell ref="AY14:AZ14"/>
    <mergeCell ref="AU64:AV64"/>
    <mergeCell ref="D7:I8"/>
    <mergeCell ref="AU7:AV7"/>
    <mergeCell ref="AU8:AV8"/>
    <mergeCell ref="D15:I62"/>
    <mergeCell ref="AU60:AV60"/>
    <mergeCell ref="AU61:AV61"/>
    <mergeCell ref="AU62:AV62"/>
    <mergeCell ref="AU52:AV52"/>
    <mergeCell ref="AU53:AV53"/>
    <mergeCell ref="AU54:AV54"/>
    <mergeCell ref="AU63:AV63"/>
    <mergeCell ref="AU56:AV56"/>
    <mergeCell ref="AU57:AV57"/>
    <mergeCell ref="AU58:AV58"/>
    <mergeCell ref="AU59:AV59"/>
    <mergeCell ref="AU55:AV55"/>
    <mergeCell ref="AU48:AV48"/>
    <mergeCell ref="AU49:AV49"/>
    <mergeCell ref="AU50:AV50"/>
    <mergeCell ref="AU51:AV51"/>
    <mergeCell ref="AU44:AV44"/>
    <mergeCell ref="AU45:AV45"/>
    <mergeCell ref="AU46:AV46"/>
    <mergeCell ref="AU47:AV47"/>
    <mergeCell ref="AU40:AV40"/>
    <mergeCell ref="AU41:AV41"/>
    <mergeCell ref="AU42:AV42"/>
    <mergeCell ref="AU43:AV43"/>
    <mergeCell ref="AU36:AV36"/>
    <mergeCell ref="AU37:AV37"/>
    <mergeCell ref="AU38:AV38"/>
    <mergeCell ref="AU39:AV39"/>
    <mergeCell ref="AU32:AV32"/>
    <mergeCell ref="AU33:AV33"/>
    <mergeCell ref="AU34:AV34"/>
    <mergeCell ref="AU35:AV35"/>
    <mergeCell ref="AU28:AV28"/>
    <mergeCell ref="AU29:AV29"/>
    <mergeCell ref="AU30:AV30"/>
    <mergeCell ref="AU31:AV31"/>
    <mergeCell ref="AU24:AV24"/>
    <mergeCell ref="AU25:AV25"/>
    <mergeCell ref="AU26:AV26"/>
    <mergeCell ref="AU27:AV27"/>
    <mergeCell ref="AU15:AV15"/>
    <mergeCell ref="AU16:AV16"/>
    <mergeCell ref="AU17:AV17"/>
    <mergeCell ref="AU18:AV18"/>
    <mergeCell ref="AU23:AV23"/>
    <mergeCell ref="AU19:AV19"/>
    <mergeCell ref="AU20:AV20"/>
    <mergeCell ref="AU21:AV21"/>
    <mergeCell ref="AU22:AV22"/>
  </mergeCells>
  <printOptions horizontalCentered="1"/>
  <pageMargins left="0.7874015748031497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982</v>
      </c>
    </row>
    <row r="5" spans="1:55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32</v>
      </c>
      <c r="B7" s="42">
        <v>8111</v>
      </c>
      <c r="C7" s="43" t="s">
        <v>1201</v>
      </c>
      <c r="D7" s="227" t="s">
        <v>533</v>
      </c>
      <c r="E7" s="196"/>
      <c r="F7" s="197"/>
      <c r="G7" s="48" t="s">
        <v>717</v>
      </c>
      <c r="H7" s="27"/>
      <c r="I7" s="27"/>
      <c r="J7" s="47"/>
      <c r="K7" s="27" t="s">
        <v>1612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374</v>
      </c>
      <c r="BB7" s="52" t="s">
        <v>718</v>
      </c>
    </row>
    <row r="8" spans="1:54" s="32" customFormat="1" ht="16.5" customHeight="1">
      <c r="A8" s="41">
        <v>32</v>
      </c>
      <c r="B8" s="42">
        <v>8112</v>
      </c>
      <c r="C8" s="43" t="s">
        <v>1202</v>
      </c>
      <c r="D8" s="198"/>
      <c r="E8" s="199"/>
      <c r="F8" s="189"/>
      <c r="G8" s="63"/>
      <c r="H8" s="58"/>
      <c r="I8" s="58"/>
      <c r="J8" s="64"/>
      <c r="K8" s="65" t="s">
        <v>1257</v>
      </c>
      <c r="L8" s="38"/>
      <c r="M8" s="38"/>
      <c r="N8" s="38"/>
      <c r="O8" s="38"/>
      <c r="P8" s="38"/>
      <c r="Q8" s="193">
        <v>534</v>
      </c>
      <c r="R8" s="193"/>
      <c r="S8" s="38" t="s">
        <v>1608</v>
      </c>
      <c r="T8" s="35"/>
      <c r="U8" s="60" t="s">
        <v>234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985</v>
      </c>
      <c r="AV8" s="194">
        <v>0.965</v>
      </c>
      <c r="AW8" s="195"/>
      <c r="AX8" s="112"/>
      <c r="AY8" s="113"/>
      <c r="AZ8" s="114"/>
      <c r="BA8" s="51">
        <f>ROUND(ROUND(Q8*AV8,0)*AY15,0)</f>
        <v>361</v>
      </c>
      <c r="BB8" s="52"/>
    </row>
    <row r="9" spans="1:54" s="32" customFormat="1" ht="16.5" customHeight="1">
      <c r="A9" s="41">
        <v>32</v>
      </c>
      <c r="B9" s="42">
        <v>8113</v>
      </c>
      <c r="C9" s="43" t="s">
        <v>1203</v>
      </c>
      <c r="D9" s="198"/>
      <c r="E9" s="199"/>
      <c r="F9" s="189"/>
      <c r="G9" s="58"/>
      <c r="H9" s="58"/>
      <c r="I9" s="58"/>
      <c r="J9" s="71"/>
      <c r="K9" s="46" t="s">
        <v>42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0" t="s">
        <v>965</v>
      </c>
      <c r="AY9" s="241"/>
      <c r="AZ9" s="242"/>
      <c r="BA9" s="51">
        <f>ROUND(Q10*AY15,0)</f>
        <v>421</v>
      </c>
      <c r="BB9" s="52"/>
    </row>
    <row r="10" spans="1:54" s="32" customFormat="1" ht="16.5" customHeight="1">
      <c r="A10" s="41">
        <v>32</v>
      </c>
      <c r="B10" s="42">
        <v>8114</v>
      </c>
      <c r="C10" s="43" t="s">
        <v>339</v>
      </c>
      <c r="D10" s="198"/>
      <c r="E10" s="199"/>
      <c r="F10" s="189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193">
        <v>602</v>
      </c>
      <c r="R10" s="193"/>
      <c r="S10" s="38" t="s">
        <v>1608</v>
      </c>
      <c r="T10" s="35"/>
      <c r="U10" s="60" t="s">
        <v>234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985</v>
      </c>
      <c r="AV10" s="194">
        <v>0.965</v>
      </c>
      <c r="AW10" s="195"/>
      <c r="AX10" s="240"/>
      <c r="AY10" s="241"/>
      <c r="AZ10" s="242"/>
      <c r="BA10" s="51">
        <f>ROUND(ROUND(Q10*AV10,0)*AY15,0)</f>
        <v>407</v>
      </c>
      <c r="BB10" s="52"/>
    </row>
    <row r="11" spans="1:54" s="32" customFormat="1" ht="16.5" customHeight="1">
      <c r="A11" s="41">
        <v>32</v>
      </c>
      <c r="B11" s="42">
        <v>8121</v>
      </c>
      <c r="C11" s="43" t="s">
        <v>340</v>
      </c>
      <c r="D11" s="198"/>
      <c r="E11" s="199"/>
      <c r="F11" s="189"/>
      <c r="G11" s="227" t="s">
        <v>724</v>
      </c>
      <c r="H11" s="196"/>
      <c r="I11" s="196"/>
      <c r="J11" s="197"/>
      <c r="K11" s="27" t="s">
        <v>1612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240"/>
      <c r="AY11" s="241"/>
      <c r="AZ11" s="242"/>
      <c r="BA11" s="51">
        <f>ROUND(Q12*AY15,0)</f>
        <v>309</v>
      </c>
      <c r="BB11" s="52"/>
    </row>
    <row r="12" spans="1:54" s="32" customFormat="1" ht="16.5" customHeight="1">
      <c r="A12" s="41">
        <v>32</v>
      </c>
      <c r="B12" s="42">
        <v>8122</v>
      </c>
      <c r="C12" s="43" t="s">
        <v>341</v>
      </c>
      <c r="D12" s="198"/>
      <c r="E12" s="199"/>
      <c r="F12" s="189"/>
      <c r="G12" s="198"/>
      <c r="H12" s="199"/>
      <c r="I12" s="199"/>
      <c r="J12" s="189"/>
      <c r="K12" s="65" t="s">
        <v>1257</v>
      </c>
      <c r="L12" s="38"/>
      <c r="M12" s="38"/>
      <c r="N12" s="38"/>
      <c r="O12" s="38"/>
      <c r="P12" s="38"/>
      <c r="Q12" s="193">
        <v>442</v>
      </c>
      <c r="R12" s="193"/>
      <c r="S12" s="38" t="s">
        <v>1608</v>
      </c>
      <c r="T12" s="35"/>
      <c r="U12" s="60" t="s">
        <v>234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985</v>
      </c>
      <c r="AV12" s="194">
        <v>0.965</v>
      </c>
      <c r="AW12" s="195"/>
      <c r="AX12" s="240"/>
      <c r="AY12" s="241"/>
      <c r="AZ12" s="242"/>
      <c r="BA12" s="51">
        <f>ROUND(ROUND(Q12*AV12,0)*AY15,0)</f>
        <v>299</v>
      </c>
      <c r="BB12" s="52"/>
    </row>
    <row r="13" spans="1:54" s="32" customFormat="1" ht="16.5" customHeight="1">
      <c r="A13" s="41">
        <v>32</v>
      </c>
      <c r="B13" s="42">
        <v>8123</v>
      </c>
      <c r="C13" s="43" t="s">
        <v>342</v>
      </c>
      <c r="D13" s="198"/>
      <c r="E13" s="199"/>
      <c r="F13" s="189"/>
      <c r="G13" s="63"/>
      <c r="H13" s="58"/>
      <c r="I13" s="58"/>
      <c r="J13" s="71"/>
      <c r="K13" s="46" t="s">
        <v>42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240"/>
      <c r="AY13" s="241"/>
      <c r="AZ13" s="242"/>
      <c r="BA13" s="51">
        <f>ROUND(Q14*AY15,0)</f>
        <v>421</v>
      </c>
      <c r="BB13" s="52"/>
    </row>
    <row r="14" spans="1:54" s="32" customFormat="1" ht="16.5" customHeight="1">
      <c r="A14" s="41">
        <v>32</v>
      </c>
      <c r="B14" s="42">
        <v>8124</v>
      </c>
      <c r="C14" s="43" t="s">
        <v>343</v>
      </c>
      <c r="D14" s="198"/>
      <c r="E14" s="199"/>
      <c r="F14" s="189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85">
        <v>602</v>
      </c>
      <c r="R14" s="185"/>
      <c r="S14" s="38" t="s">
        <v>1608</v>
      </c>
      <c r="T14" s="35"/>
      <c r="U14" s="60" t="s">
        <v>234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985</v>
      </c>
      <c r="AV14" s="194">
        <v>0.965</v>
      </c>
      <c r="AW14" s="195"/>
      <c r="AX14" s="240"/>
      <c r="AY14" s="241"/>
      <c r="AZ14" s="242"/>
      <c r="BA14" s="51">
        <f>ROUND(ROUND(Q14*AV14,0)*AY15,0)</f>
        <v>407</v>
      </c>
      <c r="BB14" s="52"/>
    </row>
    <row r="15" spans="1:54" s="32" customFormat="1" ht="16.5" customHeight="1">
      <c r="A15" s="41">
        <v>32</v>
      </c>
      <c r="B15" s="42">
        <v>8131</v>
      </c>
      <c r="C15" s="43" t="s">
        <v>344</v>
      </c>
      <c r="D15" s="198"/>
      <c r="E15" s="199"/>
      <c r="F15" s="189"/>
      <c r="G15" s="227" t="s">
        <v>729</v>
      </c>
      <c r="H15" s="196"/>
      <c r="I15" s="196"/>
      <c r="J15" s="197"/>
      <c r="K15" s="27" t="s">
        <v>1612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1041</v>
      </c>
      <c r="AY15" s="243">
        <v>0.7</v>
      </c>
      <c r="AZ15" s="244"/>
      <c r="BA15" s="51">
        <f>ROUND(Q16*AY15,0)</f>
        <v>309</v>
      </c>
      <c r="BB15" s="52"/>
    </row>
    <row r="16" spans="1:54" s="32" customFormat="1" ht="16.5" customHeight="1">
      <c r="A16" s="41">
        <v>32</v>
      </c>
      <c r="B16" s="42">
        <v>8132</v>
      </c>
      <c r="C16" s="43" t="s">
        <v>345</v>
      </c>
      <c r="D16" s="198"/>
      <c r="E16" s="199"/>
      <c r="F16" s="189"/>
      <c r="G16" s="198"/>
      <c r="H16" s="199"/>
      <c r="I16" s="199"/>
      <c r="J16" s="189"/>
      <c r="K16" s="65" t="s">
        <v>1257</v>
      </c>
      <c r="L16" s="38"/>
      <c r="M16" s="38"/>
      <c r="N16" s="38"/>
      <c r="O16" s="38"/>
      <c r="P16" s="38"/>
      <c r="Q16" s="193">
        <v>442</v>
      </c>
      <c r="R16" s="193"/>
      <c r="S16" s="38" t="s">
        <v>1608</v>
      </c>
      <c r="T16" s="35"/>
      <c r="U16" s="60" t="s">
        <v>234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985</v>
      </c>
      <c r="AV16" s="194">
        <v>0.965</v>
      </c>
      <c r="AW16" s="195"/>
      <c r="AX16" s="112"/>
      <c r="AY16" s="113"/>
      <c r="AZ16" s="114"/>
      <c r="BA16" s="51">
        <f>ROUND(ROUND(Q16*AV16,0)*AY15,0)</f>
        <v>299</v>
      </c>
      <c r="BB16" s="52"/>
    </row>
    <row r="17" spans="1:54" s="32" customFormat="1" ht="16.5" customHeight="1">
      <c r="A17" s="41">
        <v>32</v>
      </c>
      <c r="B17" s="42">
        <v>8133</v>
      </c>
      <c r="C17" s="43" t="s">
        <v>450</v>
      </c>
      <c r="D17" s="198"/>
      <c r="E17" s="199"/>
      <c r="F17" s="189"/>
      <c r="G17" s="198"/>
      <c r="H17" s="199"/>
      <c r="I17" s="199"/>
      <c r="J17" s="189"/>
      <c r="K17" s="46" t="s">
        <v>1615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868</v>
      </c>
      <c r="BB17" s="52"/>
    </row>
    <row r="18" spans="1:54" s="32" customFormat="1" ht="16.5" customHeight="1">
      <c r="A18" s="41">
        <v>32</v>
      </c>
      <c r="B18" s="42">
        <v>8134</v>
      </c>
      <c r="C18" s="43" t="s">
        <v>346</v>
      </c>
      <c r="D18" s="198"/>
      <c r="E18" s="199"/>
      <c r="F18" s="18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5">
        <v>1240</v>
      </c>
      <c r="R18" s="185"/>
      <c r="S18" s="38" t="s">
        <v>1608</v>
      </c>
      <c r="T18" s="35"/>
      <c r="U18" s="60" t="s">
        <v>234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985</v>
      </c>
      <c r="AV18" s="194">
        <v>0.965</v>
      </c>
      <c r="AW18" s="195"/>
      <c r="AX18" s="112"/>
      <c r="AY18" s="113"/>
      <c r="AZ18" s="114"/>
      <c r="BA18" s="51">
        <f>ROUND(ROUND(Q18*AV18,0)*AY15,0)</f>
        <v>838</v>
      </c>
      <c r="BB18" s="52"/>
    </row>
    <row r="19" spans="1:54" s="32" customFormat="1" ht="16.5" customHeight="1">
      <c r="A19" s="41">
        <v>32</v>
      </c>
      <c r="B19" s="42">
        <v>8135</v>
      </c>
      <c r="C19" s="43" t="s">
        <v>347</v>
      </c>
      <c r="D19" s="198"/>
      <c r="E19" s="199"/>
      <c r="F19" s="189"/>
      <c r="G19" s="63"/>
      <c r="H19" s="58"/>
      <c r="I19" s="58"/>
      <c r="J19" s="71"/>
      <c r="K19" s="46" t="s">
        <v>1618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421</v>
      </c>
      <c r="BB19" s="52"/>
    </row>
    <row r="20" spans="1:54" s="32" customFormat="1" ht="16.5" customHeight="1">
      <c r="A20" s="41">
        <v>32</v>
      </c>
      <c r="B20" s="42">
        <v>8136</v>
      </c>
      <c r="C20" s="43" t="s">
        <v>348</v>
      </c>
      <c r="D20" s="198"/>
      <c r="E20" s="199"/>
      <c r="F20" s="18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5">
        <v>602</v>
      </c>
      <c r="R20" s="185"/>
      <c r="S20" s="38" t="s">
        <v>1608</v>
      </c>
      <c r="T20" s="35"/>
      <c r="U20" s="60" t="s">
        <v>234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985</v>
      </c>
      <c r="AV20" s="194">
        <v>0.965</v>
      </c>
      <c r="AW20" s="195"/>
      <c r="AX20" s="112"/>
      <c r="AY20" s="113"/>
      <c r="AZ20" s="114"/>
      <c r="BA20" s="51">
        <f>ROUND(ROUND(Q20*AV20,0)*AY15,0)</f>
        <v>407</v>
      </c>
      <c r="BB20" s="52"/>
    </row>
    <row r="21" spans="1:54" s="32" customFormat="1" ht="16.5" customHeight="1">
      <c r="A21" s="41">
        <v>32</v>
      </c>
      <c r="B21" s="42">
        <v>8141</v>
      </c>
      <c r="C21" s="43" t="s">
        <v>349</v>
      </c>
      <c r="D21" s="198"/>
      <c r="E21" s="199"/>
      <c r="F21" s="189"/>
      <c r="G21" s="227" t="s">
        <v>736</v>
      </c>
      <c r="H21" s="196"/>
      <c r="I21" s="196"/>
      <c r="J21" s="197"/>
      <c r="K21" s="27" t="s">
        <v>1612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265</v>
      </c>
      <c r="BB21" s="52"/>
    </row>
    <row r="22" spans="1:54" s="32" customFormat="1" ht="16.5" customHeight="1">
      <c r="A22" s="41">
        <v>32</v>
      </c>
      <c r="B22" s="42">
        <v>8142</v>
      </c>
      <c r="C22" s="43" t="s">
        <v>350</v>
      </c>
      <c r="D22" s="198"/>
      <c r="E22" s="199"/>
      <c r="F22" s="189"/>
      <c r="G22" s="198"/>
      <c r="H22" s="199"/>
      <c r="I22" s="199"/>
      <c r="J22" s="189"/>
      <c r="K22" s="65" t="s">
        <v>1257</v>
      </c>
      <c r="L22" s="38"/>
      <c r="M22" s="38"/>
      <c r="N22" s="38"/>
      <c r="O22" s="38"/>
      <c r="P22" s="38"/>
      <c r="Q22" s="193">
        <v>379</v>
      </c>
      <c r="R22" s="193"/>
      <c r="S22" s="38" t="s">
        <v>1608</v>
      </c>
      <c r="T22" s="35"/>
      <c r="U22" s="60" t="s">
        <v>234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985</v>
      </c>
      <c r="AV22" s="194">
        <v>0.965</v>
      </c>
      <c r="AW22" s="195"/>
      <c r="AX22" s="112"/>
      <c r="AY22" s="113"/>
      <c r="AZ22" s="114"/>
      <c r="BA22" s="51">
        <f>ROUND(ROUND(Q22*AV22,0)*AY15,0)</f>
        <v>256</v>
      </c>
      <c r="BB22" s="52"/>
    </row>
    <row r="23" spans="1:54" s="32" customFormat="1" ht="16.5" customHeight="1">
      <c r="A23" s="41">
        <v>32</v>
      </c>
      <c r="B23" s="42">
        <v>8143</v>
      </c>
      <c r="C23" s="43" t="s">
        <v>451</v>
      </c>
      <c r="D23" s="198"/>
      <c r="E23" s="199"/>
      <c r="F23" s="189"/>
      <c r="G23" s="198"/>
      <c r="H23" s="199"/>
      <c r="I23" s="199"/>
      <c r="J23" s="189"/>
      <c r="K23" s="46" t="s">
        <v>1615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ROUND(Q24*AY15,0)</f>
        <v>646</v>
      </c>
      <c r="BB23" s="52"/>
    </row>
    <row r="24" spans="1:54" s="32" customFormat="1" ht="16.5" customHeight="1">
      <c r="A24" s="41">
        <v>32</v>
      </c>
      <c r="B24" s="42">
        <v>8144</v>
      </c>
      <c r="C24" s="43" t="s">
        <v>351</v>
      </c>
      <c r="D24" s="198"/>
      <c r="E24" s="199"/>
      <c r="F24" s="189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85">
        <v>923</v>
      </c>
      <c r="R24" s="185"/>
      <c r="S24" s="38" t="s">
        <v>1608</v>
      </c>
      <c r="T24" s="35"/>
      <c r="U24" s="60" t="s">
        <v>234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985</v>
      </c>
      <c r="AV24" s="194">
        <v>0.965</v>
      </c>
      <c r="AW24" s="195"/>
      <c r="AX24" s="112"/>
      <c r="AY24" s="113"/>
      <c r="AZ24" s="114"/>
      <c r="BA24" s="51">
        <f>ROUND(ROUND(Q24*AV24,0)*AY15,0)</f>
        <v>624</v>
      </c>
      <c r="BB24" s="52"/>
    </row>
    <row r="25" spans="1:54" s="32" customFormat="1" ht="16.5" customHeight="1">
      <c r="A25" s="41">
        <v>32</v>
      </c>
      <c r="B25" s="42">
        <v>8145</v>
      </c>
      <c r="C25" s="43" t="s">
        <v>352</v>
      </c>
      <c r="D25" s="198"/>
      <c r="E25" s="199"/>
      <c r="F25" s="189"/>
      <c r="G25" s="63"/>
      <c r="H25" s="58"/>
      <c r="I25" s="58"/>
      <c r="J25" s="71"/>
      <c r="K25" s="46" t="s">
        <v>1618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ROUND(Q26*AY15,0)</f>
        <v>421</v>
      </c>
      <c r="BB25" s="52"/>
    </row>
    <row r="26" spans="1:54" s="32" customFormat="1" ht="16.5" customHeight="1">
      <c r="A26" s="41">
        <v>32</v>
      </c>
      <c r="B26" s="42">
        <v>8146</v>
      </c>
      <c r="C26" s="43" t="s">
        <v>353</v>
      </c>
      <c r="D26" s="198"/>
      <c r="E26" s="199"/>
      <c r="F26" s="189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85">
        <v>602</v>
      </c>
      <c r="R26" s="185"/>
      <c r="S26" s="38" t="s">
        <v>1608</v>
      </c>
      <c r="T26" s="35"/>
      <c r="U26" s="60" t="s">
        <v>234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985</v>
      </c>
      <c r="AV26" s="194">
        <v>0.965</v>
      </c>
      <c r="AW26" s="195"/>
      <c r="AX26" s="112"/>
      <c r="AY26" s="113"/>
      <c r="AZ26" s="114"/>
      <c r="BA26" s="51">
        <f>ROUND(ROUND(Q26*AV26,0)*AY15,0)</f>
        <v>407</v>
      </c>
      <c r="BB26" s="52"/>
    </row>
    <row r="27" spans="1:54" s="32" customFormat="1" ht="16.5" customHeight="1">
      <c r="A27" s="41">
        <v>32</v>
      </c>
      <c r="B27" s="42">
        <v>8151</v>
      </c>
      <c r="C27" s="43" t="s">
        <v>354</v>
      </c>
      <c r="D27" s="198"/>
      <c r="E27" s="199"/>
      <c r="F27" s="189"/>
      <c r="G27" s="227" t="s">
        <v>743</v>
      </c>
      <c r="H27" s="196"/>
      <c r="I27" s="196"/>
      <c r="J27" s="197"/>
      <c r="K27" s="27" t="s">
        <v>1612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ROUND(Q28*AY15,0)</f>
        <v>256</v>
      </c>
      <c r="BB27" s="52"/>
    </row>
    <row r="28" spans="1:54" s="32" customFormat="1" ht="16.5" customHeight="1">
      <c r="A28" s="41">
        <v>32</v>
      </c>
      <c r="B28" s="42">
        <v>8152</v>
      </c>
      <c r="C28" s="43" t="s">
        <v>355</v>
      </c>
      <c r="D28" s="198"/>
      <c r="E28" s="199"/>
      <c r="F28" s="189"/>
      <c r="G28" s="198"/>
      <c r="H28" s="199"/>
      <c r="I28" s="199"/>
      <c r="J28" s="189"/>
      <c r="K28" s="65" t="s">
        <v>1260</v>
      </c>
      <c r="L28" s="38"/>
      <c r="M28" s="38"/>
      <c r="N28" s="38"/>
      <c r="O28" s="38"/>
      <c r="P28" s="38"/>
      <c r="Q28" s="193">
        <v>366</v>
      </c>
      <c r="R28" s="193"/>
      <c r="S28" s="38" t="s">
        <v>1608</v>
      </c>
      <c r="T28" s="35"/>
      <c r="U28" s="60" t="s">
        <v>234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985</v>
      </c>
      <c r="AV28" s="194">
        <v>0.965</v>
      </c>
      <c r="AW28" s="195"/>
      <c r="AX28" s="112"/>
      <c r="AY28" s="113"/>
      <c r="AZ28" s="114"/>
      <c r="BA28" s="51">
        <f>ROUND(ROUND(Q28*AV28,0)*AY15,0)</f>
        <v>247</v>
      </c>
      <c r="BB28" s="52"/>
    </row>
    <row r="29" spans="1:54" s="32" customFormat="1" ht="16.5" customHeight="1">
      <c r="A29" s="41">
        <v>32</v>
      </c>
      <c r="B29" s="42">
        <v>8153</v>
      </c>
      <c r="C29" s="43" t="s">
        <v>452</v>
      </c>
      <c r="D29" s="198"/>
      <c r="E29" s="199"/>
      <c r="F29" s="189"/>
      <c r="G29" s="198"/>
      <c r="H29" s="199"/>
      <c r="I29" s="199"/>
      <c r="J29" s="189"/>
      <c r="K29" s="46" t="s">
        <v>1615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ROUND(Q30*AY15,0)</f>
        <v>543</v>
      </c>
      <c r="BB29" s="52"/>
    </row>
    <row r="30" spans="1:54" s="32" customFormat="1" ht="16.5" customHeight="1">
      <c r="A30" s="41">
        <v>32</v>
      </c>
      <c r="B30" s="42">
        <v>8154</v>
      </c>
      <c r="C30" s="43" t="s">
        <v>356</v>
      </c>
      <c r="D30" s="198"/>
      <c r="E30" s="199"/>
      <c r="F30" s="189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85">
        <v>775</v>
      </c>
      <c r="R30" s="185"/>
      <c r="S30" s="38" t="s">
        <v>1608</v>
      </c>
      <c r="T30" s="35"/>
      <c r="U30" s="60" t="s">
        <v>234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985</v>
      </c>
      <c r="AV30" s="194">
        <v>0.965</v>
      </c>
      <c r="AW30" s="195"/>
      <c r="AX30" s="112"/>
      <c r="AY30" s="113"/>
      <c r="AZ30" s="114"/>
      <c r="BA30" s="51">
        <f>ROUND(ROUND(Q30*AV30,0)*AY15,0)</f>
        <v>524</v>
      </c>
      <c r="BB30" s="52"/>
    </row>
    <row r="31" spans="1:54" s="32" customFormat="1" ht="16.5" customHeight="1">
      <c r="A31" s="41">
        <v>32</v>
      </c>
      <c r="B31" s="42">
        <v>8155</v>
      </c>
      <c r="C31" s="43" t="s">
        <v>357</v>
      </c>
      <c r="D31" s="198"/>
      <c r="E31" s="199"/>
      <c r="F31" s="189"/>
      <c r="G31" s="63"/>
      <c r="H31" s="58"/>
      <c r="I31" s="58"/>
      <c r="J31" s="71"/>
      <c r="K31" s="46" t="s">
        <v>1618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421</v>
      </c>
      <c r="BB31" s="52"/>
    </row>
    <row r="32" spans="1:54" s="32" customFormat="1" ht="16.5" customHeight="1">
      <c r="A32" s="41">
        <v>32</v>
      </c>
      <c r="B32" s="42">
        <v>8156</v>
      </c>
      <c r="C32" s="43" t="s">
        <v>358</v>
      </c>
      <c r="D32" s="198"/>
      <c r="E32" s="199"/>
      <c r="F32" s="189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85">
        <v>602</v>
      </c>
      <c r="R32" s="185"/>
      <c r="S32" s="38" t="s">
        <v>1608</v>
      </c>
      <c r="T32" s="35"/>
      <c r="U32" s="60" t="s">
        <v>234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985</v>
      </c>
      <c r="AV32" s="194">
        <v>0.965</v>
      </c>
      <c r="AW32" s="195"/>
      <c r="AX32" s="112"/>
      <c r="AY32" s="113"/>
      <c r="AZ32" s="114"/>
      <c r="BA32" s="51">
        <f>ROUND(ROUND(Q32*AV32,0)*AY15,0)</f>
        <v>407</v>
      </c>
      <c r="BB32" s="52"/>
    </row>
    <row r="33" spans="1:54" s="32" customFormat="1" ht="16.5" customHeight="1">
      <c r="A33" s="41">
        <v>32</v>
      </c>
      <c r="B33" s="42">
        <v>8161</v>
      </c>
      <c r="C33" s="43" t="s">
        <v>359</v>
      </c>
      <c r="D33" s="198"/>
      <c r="E33" s="199"/>
      <c r="F33" s="189"/>
      <c r="G33" s="227" t="s">
        <v>750</v>
      </c>
      <c r="H33" s="196"/>
      <c r="I33" s="196"/>
      <c r="J33" s="197"/>
      <c r="K33" s="27" t="s">
        <v>1612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244</v>
      </c>
      <c r="BB33" s="52"/>
    </row>
    <row r="34" spans="1:54" s="32" customFormat="1" ht="16.5" customHeight="1">
      <c r="A34" s="41">
        <v>32</v>
      </c>
      <c r="B34" s="42">
        <v>8162</v>
      </c>
      <c r="C34" s="43" t="s">
        <v>360</v>
      </c>
      <c r="D34" s="198"/>
      <c r="E34" s="199"/>
      <c r="F34" s="189"/>
      <c r="G34" s="198"/>
      <c r="H34" s="199"/>
      <c r="I34" s="199"/>
      <c r="J34" s="189"/>
      <c r="K34" s="65" t="s">
        <v>1260</v>
      </c>
      <c r="L34" s="38"/>
      <c r="M34" s="38"/>
      <c r="N34" s="38"/>
      <c r="O34" s="38"/>
      <c r="P34" s="38"/>
      <c r="Q34" s="193">
        <v>348</v>
      </c>
      <c r="R34" s="193"/>
      <c r="S34" s="38" t="s">
        <v>1608</v>
      </c>
      <c r="T34" s="35"/>
      <c r="U34" s="60" t="s">
        <v>234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985</v>
      </c>
      <c r="AV34" s="194">
        <v>0.965</v>
      </c>
      <c r="AW34" s="195"/>
      <c r="AX34" s="112"/>
      <c r="AY34" s="113"/>
      <c r="AZ34" s="114"/>
      <c r="BA34" s="51">
        <f>ROUND(ROUND(Q34*AV34,0)*AY15,0)</f>
        <v>235</v>
      </c>
      <c r="BB34" s="52"/>
    </row>
    <row r="35" spans="1:54" s="32" customFormat="1" ht="16.5" customHeight="1">
      <c r="A35" s="41">
        <v>32</v>
      </c>
      <c r="B35" s="42">
        <v>8163</v>
      </c>
      <c r="C35" s="43" t="s">
        <v>453</v>
      </c>
      <c r="D35" s="198"/>
      <c r="E35" s="199"/>
      <c r="F35" s="189"/>
      <c r="G35" s="198"/>
      <c r="H35" s="199"/>
      <c r="I35" s="199"/>
      <c r="J35" s="189"/>
      <c r="K35" s="46" t="s">
        <v>1615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ROUND(Q36*AY15,0)</f>
        <v>473</v>
      </c>
      <c r="BB35" s="52"/>
    </row>
    <row r="36" spans="1:54" s="32" customFormat="1" ht="16.5" customHeight="1">
      <c r="A36" s="41">
        <v>32</v>
      </c>
      <c r="B36" s="42">
        <v>8164</v>
      </c>
      <c r="C36" s="43" t="s">
        <v>361</v>
      </c>
      <c r="D36" s="198"/>
      <c r="E36" s="199"/>
      <c r="F36" s="189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85">
        <v>675</v>
      </c>
      <c r="R36" s="185"/>
      <c r="S36" s="38" t="s">
        <v>1608</v>
      </c>
      <c r="T36" s="35"/>
      <c r="U36" s="60" t="s">
        <v>234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985</v>
      </c>
      <c r="AV36" s="194">
        <v>0.965</v>
      </c>
      <c r="AW36" s="195"/>
      <c r="AX36" s="112"/>
      <c r="AY36" s="113"/>
      <c r="AZ36" s="114"/>
      <c r="BA36" s="51">
        <f>ROUND(ROUND(Q36*AV36,0)*AY15,0)</f>
        <v>456</v>
      </c>
      <c r="BB36" s="52"/>
    </row>
    <row r="37" spans="1:54" s="32" customFormat="1" ht="16.5" customHeight="1">
      <c r="A37" s="41">
        <v>32</v>
      </c>
      <c r="B37" s="42">
        <v>8165</v>
      </c>
      <c r="C37" s="43" t="s">
        <v>362</v>
      </c>
      <c r="D37" s="198"/>
      <c r="E37" s="199"/>
      <c r="F37" s="189"/>
      <c r="G37" s="63"/>
      <c r="H37" s="58"/>
      <c r="I37" s="58"/>
      <c r="J37" s="71"/>
      <c r="K37" s="46" t="s">
        <v>1618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ROUND(Q38*AY15,0)</f>
        <v>421</v>
      </c>
      <c r="BB37" s="52"/>
    </row>
    <row r="38" spans="1:54" s="32" customFormat="1" ht="16.5" customHeight="1">
      <c r="A38" s="41">
        <v>32</v>
      </c>
      <c r="B38" s="42">
        <v>8166</v>
      </c>
      <c r="C38" s="43" t="s">
        <v>363</v>
      </c>
      <c r="D38" s="198"/>
      <c r="E38" s="199"/>
      <c r="F38" s="189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85">
        <v>602</v>
      </c>
      <c r="R38" s="185"/>
      <c r="S38" s="38" t="s">
        <v>1608</v>
      </c>
      <c r="T38" s="35"/>
      <c r="U38" s="60" t="s">
        <v>234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985</v>
      </c>
      <c r="AV38" s="194">
        <v>0.965</v>
      </c>
      <c r="AW38" s="195"/>
      <c r="AX38" s="112"/>
      <c r="AY38" s="113"/>
      <c r="AZ38" s="114"/>
      <c r="BA38" s="51">
        <f>ROUND(ROUND(Q38*AV38,0)*AY15,0)</f>
        <v>407</v>
      </c>
      <c r="BB38" s="52"/>
    </row>
    <row r="39" spans="1:54" s="32" customFormat="1" ht="16.5" customHeight="1">
      <c r="A39" s="41">
        <v>32</v>
      </c>
      <c r="B39" s="42">
        <v>8171</v>
      </c>
      <c r="C39" s="43" t="s">
        <v>364</v>
      </c>
      <c r="D39" s="198"/>
      <c r="E39" s="199"/>
      <c r="F39" s="189"/>
      <c r="G39" s="227" t="s">
        <v>757</v>
      </c>
      <c r="H39" s="196"/>
      <c r="I39" s="196"/>
      <c r="J39" s="197"/>
      <c r="K39" s="27" t="s">
        <v>1612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ROUND(Q40*AY15,0)</f>
        <v>235</v>
      </c>
      <c r="BB39" s="52"/>
    </row>
    <row r="40" spans="1:54" s="32" customFormat="1" ht="16.5" customHeight="1">
      <c r="A40" s="41">
        <v>32</v>
      </c>
      <c r="B40" s="42">
        <v>8172</v>
      </c>
      <c r="C40" s="43" t="s">
        <v>365</v>
      </c>
      <c r="D40" s="198"/>
      <c r="E40" s="199"/>
      <c r="F40" s="189"/>
      <c r="G40" s="198"/>
      <c r="H40" s="199"/>
      <c r="I40" s="199"/>
      <c r="J40" s="189"/>
      <c r="K40" s="65" t="s">
        <v>1260</v>
      </c>
      <c r="L40" s="38"/>
      <c r="M40" s="38"/>
      <c r="N40" s="38"/>
      <c r="O40" s="38"/>
      <c r="P40" s="38"/>
      <c r="Q40" s="193">
        <v>336</v>
      </c>
      <c r="R40" s="193"/>
      <c r="S40" s="38" t="s">
        <v>1608</v>
      </c>
      <c r="T40" s="35"/>
      <c r="U40" s="60" t="s">
        <v>234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985</v>
      </c>
      <c r="AV40" s="194">
        <v>0.965</v>
      </c>
      <c r="AW40" s="195"/>
      <c r="AX40" s="112"/>
      <c r="AY40" s="113"/>
      <c r="AZ40" s="114"/>
      <c r="BA40" s="51">
        <f>ROUND(ROUND(Q40*AV40,0)*AY15,0)</f>
        <v>227</v>
      </c>
      <c r="BB40" s="52"/>
    </row>
    <row r="41" spans="1:54" s="32" customFormat="1" ht="16.5" customHeight="1">
      <c r="A41" s="41">
        <v>32</v>
      </c>
      <c r="B41" s="42">
        <v>8173</v>
      </c>
      <c r="C41" s="43" t="s">
        <v>454</v>
      </c>
      <c r="D41" s="198"/>
      <c r="E41" s="199"/>
      <c r="F41" s="189"/>
      <c r="G41" s="198"/>
      <c r="H41" s="199"/>
      <c r="I41" s="199"/>
      <c r="J41" s="189"/>
      <c r="K41" s="46" t="s">
        <v>1615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26"/>
      <c r="AV41" s="26"/>
      <c r="AW41" s="50"/>
      <c r="AX41" s="121"/>
      <c r="AY41" s="31"/>
      <c r="AZ41" s="71"/>
      <c r="BA41" s="51">
        <f>ROUND(Q42*AY15,0)</f>
        <v>421</v>
      </c>
      <c r="BB41" s="52"/>
    </row>
    <row r="42" spans="1:54" s="32" customFormat="1" ht="16.5" customHeight="1">
      <c r="A42" s="41">
        <v>32</v>
      </c>
      <c r="B42" s="42">
        <v>8174</v>
      </c>
      <c r="C42" s="43" t="s">
        <v>366</v>
      </c>
      <c r="D42" s="198"/>
      <c r="E42" s="199"/>
      <c r="F42" s="189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85">
        <v>602</v>
      </c>
      <c r="R42" s="185"/>
      <c r="S42" s="38" t="s">
        <v>1608</v>
      </c>
      <c r="T42" s="35"/>
      <c r="U42" s="60" t="s">
        <v>234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 t="s">
        <v>985</v>
      </c>
      <c r="AV42" s="194">
        <v>0.965</v>
      </c>
      <c r="AW42" s="195"/>
      <c r="AX42" s="112"/>
      <c r="AY42" s="113"/>
      <c r="AZ42" s="114"/>
      <c r="BA42" s="51">
        <f>ROUND(ROUND(Q42*AV42,0)*AY15,0)</f>
        <v>407</v>
      </c>
      <c r="BB42" s="52"/>
    </row>
    <row r="43" spans="1:54" s="32" customFormat="1" ht="16.5" customHeight="1">
      <c r="A43" s="41">
        <v>32</v>
      </c>
      <c r="B43" s="42">
        <v>8175</v>
      </c>
      <c r="C43" s="43" t="s">
        <v>367</v>
      </c>
      <c r="D43" s="198"/>
      <c r="E43" s="199"/>
      <c r="F43" s="189"/>
      <c r="G43" s="63"/>
      <c r="H43" s="58"/>
      <c r="I43" s="58"/>
      <c r="J43" s="71"/>
      <c r="K43" s="46" t="s">
        <v>1618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6"/>
      <c r="AV43" s="26"/>
      <c r="AW43" s="50"/>
      <c r="AX43" s="121"/>
      <c r="AY43" s="31"/>
      <c r="AZ43" s="71"/>
      <c r="BA43" s="51">
        <f>ROUND(Q44*AY15,0)</f>
        <v>421</v>
      </c>
      <c r="BB43" s="52"/>
    </row>
    <row r="44" spans="1:54" s="32" customFormat="1" ht="16.5" customHeight="1">
      <c r="A44" s="41">
        <v>32</v>
      </c>
      <c r="B44" s="42">
        <v>8176</v>
      </c>
      <c r="C44" s="43" t="s">
        <v>368</v>
      </c>
      <c r="D44" s="198"/>
      <c r="E44" s="199"/>
      <c r="F44" s="189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85">
        <v>602</v>
      </c>
      <c r="R44" s="185"/>
      <c r="S44" s="38" t="s">
        <v>1608</v>
      </c>
      <c r="T44" s="35"/>
      <c r="U44" s="60" t="s">
        <v>234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 t="s">
        <v>985</v>
      </c>
      <c r="AV44" s="194">
        <v>0.965</v>
      </c>
      <c r="AW44" s="195"/>
      <c r="AX44" s="112"/>
      <c r="AY44" s="113"/>
      <c r="AZ44" s="114"/>
      <c r="BA44" s="51">
        <f>ROUND(ROUND(Q44*AV44,0)*AY15,0)</f>
        <v>407</v>
      </c>
      <c r="BB44" s="52"/>
    </row>
    <row r="45" spans="1:54" s="32" customFormat="1" ht="16.5" customHeight="1">
      <c r="A45" s="41">
        <v>32</v>
      </c>
      <c r="B45" s="42">
        <v>8181</v>
      </c>
      <c r="C45" s="43" t="s">
        <v>455</v>
      </c>
      <c r="D45" s="198"/>
      <c r="E45" s="199"/>
      <c r="F45" s="189"/>
      <c r="G45" s="227" t="s">
        <v>764</v>
      </c>
      <c r="H45" s="196"/>
      <c r="I45" s="196"/>
      <c r="J45" s="197"/>
      <c r="K45" s="46" t="s">
        <v>765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6"/>
      <c r="AV45" s="26"/>
      <c r="AW45" s="50"/>
      <c r="AX45" s="121"/>
      <c r="AY45" s="31"/>
      <c r="AZ45" s="71"/>
      <c r="BA45" s="51">
        <f>ROUND(Q46*AY15,0)</f>
        <v>378</v>
      </c>
      <c r="BB45" s="52"/>
    </row>
    <row r="46" spans="1:54" s="32" customFormat="1" ht="16.5" customHeight="1">
      <c r="A46" s="41">
        <v>32</v>
      </c>
      <c r="B46" s="42">
        <v>8182</v>
      </c>
      <c r="C46" s="43" t="s">
        <v>369</v>
      </c>
      <c r="D46" s="198"/>
      <c r="E46" s="199"/>
      <c r="F46" s="189"/>
      <c r="G46" s="198"/>
      <c r="H46" s="199"/>
      <c r="I46" s="199"/>
      <c r="J46" s="189"/>
      <c r="K46" s="65"/>
      <c r="L46" s="38"/>
      <c r="M46" s="38"/>
      <c r="N46" s="38"/>
      <c r="O46" s="38"/>
      <c r="P46" s="38"/>
      <c r="Q46" s="193">
        <v>540</v>
      </c>
      <c r="R46" s="193"/>
      <c r="S46" s="38" t="s">
        <v>1608</v>
      </c>
      <c r="T46" s="35"/>
      <c r="U46" s="60" t="s">
        <v>234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 t="s">
        <v>985</v>
      </c>
      <c r="AV46" s="194">
        <v>0.965</v>
      </c>
      <c r="AW46" s="195"/>
      <c r="AX46" s="112"/>
      <c r="AY46" s="113"/>
      <c r="AZ46" s="114"/>
      <c r="BA46" s="51">
        <f>ROUND(ROUND(Q46*AV46,0)*AY15,0)</f>
        <v>365</v>
      </c>
      <c r="BB46" s="52"/>
    </row>
    <row r="47" spans="1:54" s="32" customFormat="1" ht="16.5" customHeight="1">
      <c r="A47" s="41">
        <v>32</v>
      </c>
      <c r="B47" s="42">
        <v>8183</v>
      </c>
      <c r="C47" s="43" t="s">
        <v>370</v>
      </c>
      <c r="D47" s="198"/>
      <c r="E47" s="199"/>
      <c r="F47" s="189"/>
      <c r="G47" s="63"/>
      <c r="H47" s="58"/>
      <c r="I47" s="58"/>
      <c r="J47" s="71"/>
      <c r="K47" s="46" t="s">
        <v>42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6"/>
      <c r="AV47" s="26"/>
      <c r="AW47" s="50"/>
      <c r="AX47" s="121"/>
      <c r="AY47" s="31"/>
      <c r="AZ47" s="71"/>
      <c r="BA47" s="51">
        <f>ROUND(Q48*AY15,0)</f>
        <v>378</v>
      </c>
      <c r="BB47" s="52"/>
    </row>
    <row r="48" spans="1:54" s="32" customFormat="1" ht="16.5" customHeight="1">
      <c r="A48" s="41">
        <v>32</v>
      </c>
      <c r="B48" s="42">
        <v>8184</v>
      </c>
      <c r="C48" s="43" t="s">
        <v>1238</v>
      </c>
      <c r="D48" s="198"/>
      <c r="E48" s="199"/>
      <c r="F48" s="189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85">
        <v>540</v>
      </c>
      <c r="R48" s="185"/>
      <c r="S48" s="38" t="s">
        <v>1608</v>
      </c>
      <c r="T48" s="35"/>
      <c r="U48" s="60" t="s">
        <v>234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 t="s">
        <v>985</v>
      </c>
      <c r="AV48" s="194">
        <v>0.965</v>
      </c>
      <c r="AW48" s="195"/>
      <c r="AX48" s="112"/>
      <c r="AY48" s="113"/>
      <c r="AZ48" s="114"/>
      <c r="BA48" s="51">
        <f>ROUND(ROUND(Q48*AV48,0)*AY15,0)</f>
        <v>365</v>
      </c>
      <c r="BB48" s="52"/>
    </row>
    <row r="49" spans="1:54" s="32" customFormat="1" ht="16.5" customHeight="1">
      <c r="A49" s="41">
        <v>32</v>
      </c>
      <c r="B49" s="42">
        <v>8191</v>
      </c>
      <c r="C49" s="43" t="s">
        <v>456</v>
      </c>
      <c r="D49" s="198"/>
      <c r="E49" s="199"/>
      <c r="F49" s="189"/>
      <c r="G49" s="227" t="s">
        <v>770</v>
      </c>
      <c r="H49" s="196"/>
      <c r="I49" s="196"/>
      <c r="J49" s="197"/>
      <c r="K49" s="46" t="s">
        <v>765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6"/>
      <c r="AV49" s="26"/>
      <c r="AW49" s="50"/>
      <c r="AX49" s="121"/>
      <c r="AY49" s="31"/>
      <c r="AZ49" s="71"/>
      <c r="BA49" s="51">
        <f>ROUND(Q50*AY15,0)</f>
        <v>334</v>
      </c>
      <c r="BB49" s="52"/>
    </row>
    <row r="50" spans="1:54" s="32" customFormat="1" ht="16.5" customHeight="1">
      <c r="A50" s="41">
        <v>32</v>
      </c>
      <c r="B50" s="42">
        <v>8192</v>
      </c>
      <c r="C50" s="43" t="s">
        <v>1239</v>
      </c>
      <c r="D50" s="198"/>
      <c r="E50" s="199"/>
      <c r="F50" s="189"/>
      <c r="G50" s="198"/>
      <c r="H50" s="199"/>
      <c r="I50" s="199"/>
      <c r="J50" s="189"/>
      <c r="K50" s="65"/>
      <c r="L50" s="38"/>
      <c r="M50" s="38"/>
      <c r="N50" s="38"/>
      <c r="O50" s="38"/>
      <c r="P50" s="38"/>
      <c r="Q50" s="193">
        <v>477</v>
      </c>
      <c r="R50" s="193"/>
      <c r="S50" s="38" t="s">
        <v>1608</v>
      </c>
      <c r="T50" s="35"/>
      <c r="U50" s="60" t="s">
        <v>234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 t="s">
        <v>985</v>
      </c>
      <c r="AV50" s="194">
        <v>0.965</v>
      </c>
      <c r="AW50" s="195"/>
      <c r="AX50" s="112"/>
      <c r="AY50" s="113"/>
      <c r="AZ50" s="114"/>
      <c r="BA50" s="51">
        <f>ROUND(ROUND(Q50*AV50,0)*AY15,0)</f>
        <v>322</v>
      </c>
      <c r="BB50" s="52"/>
    </row>
    <row r="51" spans="1:54" s="32" customFormat="1" ht="16.5" customHeight="1">
      <c r="A51" s="41">
        <v>32</v>
      </c>
      <c r="B51" s="42">
        <v>8193</v>
      </c>
      <c r="C51" s="43" t="s">
        <v>1240</v>
      </c>
      <c r="D51" s="198"/>
      <c r="E51" s="199"/>
      <c r="F51" s="189"/>
      <c r="G51" s="63"/>
      <c r="H51" s="58"/>
      <c r="I51" s="58"/>
      <c r="J51" s="71"/>
      <c r="K51" s="46" t="s">
        <v>42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26"/>
      <c r="AV51" s="26"/>
      <c r="AW51" s="50"/>
      <c r="AX51" s="121"/>
      <c r="AY51" s="31"/>
      <c r="AZ51" s="71"/>
      <c r="BA51" s="51">
        <f>ROUND(Q52*AY15,0)</f>
        <v>334</v>
      </c>
      <c r="BB51" s="52"/>
    </row>
    <row r="52" spans="1:54" s="32" customFormat="1" ht="16.5" customHeight="1">
      <c r="A52" s="41">
        <v>32</v>
      </c>
      <c r="B52" s="42">
        <v>8194</v>
      </c>
      <c r="C52" s="43" t="s">
        <v>1241</v>
      </c>
      <c r="D52" s="198"/>
      <c r="E52" s="199"/>
      <c r="F52" s="189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85">
        <v>477</v>
      </c>
      <c r="R52" s="185"/>
      <c r="S52" s="38" t="s">
        <v>1608</v>
      </c>
      <c r="T52" s="35"/>
      <c r="U52" s="60" t="s">
        <v>234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 t="s">
        <v>985</v>
      </c>
      <c r="AV52" s="194">
        <v>0.965</v>
      </c>
      <c r="AW52" s="195"/>
      <c r="AX52" s="112"/>
      <c r="AY52" s="113"/>
      <c r="AZ52" s="114"/>
      <c r="BA52" s="51">
        <f>ROUND(ROUND(Q52*AV52,0)*AY15,0)</f>
        <v>322</v>
      </c>
      <c r="BB52" s="52"/>
    </row>
    <row r="53" spans="1:54" s="32" customFormat="1" ht="16.5" customHeight="1">
      <c r="A53" s="41">
        <v>32</v>
      </c>
      <c r="B53" s="42">
        <v>8201</v>
      </c>
      <c r="C53" s="43" t="s">
        <v>457</v>
      </c>
      <c r="D53" s="198"/>
      <c r="E53" s="199"/>
      <c r="F53" s="189"/>
      <c r="G53" s="227" t="s">
        <v>775</v>
      </c>
      <c r="H53" s="196"/>
      <c r="I53" s="196"/>
      <c r="J53" s="197"/>
      <c r="K53" s="46" t="s">
        <v>765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26"/>
      <c r="AV53" s="26"/>
      <c r="AW53" s="50"/>
      <c r="AX53" s="121"/>
      <c r="AY53" s="31"/>
      <c r="AZ53" s="71"/>
      <c r="BA53" s="51">
        <f>ROUND(Q54*AY15,0)</f>
        <v>324</v>
      </c>
      <c r="BB53" s="52"/>
    </row>
    <row r="54" spans="1:54" s="32" customFormat="1" ht="16.5" customHeight="1">
      <c r="A54" s="41">
        <v>32</v>
      </c>
      <c r="B54" s="42">
        <v>8202</v>
      </c>
      <c r="C54" s="43" t="s">
        <v>1242</v>
      </c>
      <c r="D54" s="198"/>
      <c r="E54" s="199"/>
      <c r="F54" s="189"/>
      <c r="G54" s="198"/>
      <c r="H54" s="199"/>
      <c r="I54" s="199"/>
      <c r="J54" s="189"/>
      <c r="K54" s="65"/>
      <c r="L54" s="38"/>
      <c r="M54" s="38"/>
      <c r="N54" s="38"/>
      <c r="O54" s="38"/>
      <c r="P54" s="38"/>
      <c r="Q54" s="193">
        <v>463</v>
      </c>
      <c r="R54" s="193"/>
      <c r="S54" s="38" t="s">
        <v>1608</v>
      </c>
      <c r="T54" s="35"/>
      <c r="U54" s="60" t="s">
        <v>234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 t="s">
        <v>985</v>
      </c>
      <c r="AV54" s="194">
        <v>0.965</v>
      </c>
      <c r="AW54" s="195"/>
      <c r="AX54" s="112"/>
      <c r="AY54" s="113"/>
      <c r="AZ54" s="114"/>
      <c r="BA54" s="51">
        <f>ROUND(ROUND(Q54*AV54,0)*AY15,0)</f>
        <v>313</v>
      </c>
      <c r="BB54" s="52"/>
    </row>
    <row r="55" spans="1:54" s="32" customFormat="1" ht="16.5" customHeight="1">
      <c r="A55" s="41">
        <v>32</v>
      </c>
      <c r="B55" s="42">
        <v>8203</v>
      </c>
      <c r="C55" s="43" t="s">
        <v>1243</v>
      </c>
      <c r="D55" s="198"/>
      <c r="E55" s="199"/>
      <c r="F55" s="189"/>
      <c r="G55" s="63"/>
      <c r="H55" s="58"/>
      <c r="I55" s="58"/>
      <c r="J55" s="71"/>
      <c r="K55" s="46" t="s">
        <v>42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26"/>
      <c r="AV55" s="26"/>
      <c r="AW55" s="50"/>
      <c r="AX55" s="121"/>
      <c r="AY55" s="31"/>
      <c r="AZ55" s="71"/>
      <c r="BA55" s="51">
        <f>ROUND(Q56*AY15,0)</f>
        <v>324</v>
      </c>
      <c r="BB55" s="52"/>
    </row>
    <row r="56" spans="1:54" s="32" customFormat="1" ht="16.5" customHeight="1">
      <c r="A56" s="41">
        <v>32</v>
      </c>
      <c r="B56" s="42">
        <v>8204</v>
      </c>
      <c r="C56" s="43" t="s">
        <v>1244</v>
      </c>
      <c r="D56" s="198"/>
      <c r="E56" s="199"/>
      <c r="F56" s="189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85">
        <v>463</v>
      </c>
      <c r="R56" s="185"/>
      <c r="S56" s="38" t="s">
        <v>1608</v>
      </c>
      <c r="T56" s="35"/>
      <c r="U56" s="60" t="s">
        <v>234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 t="s">
        <v>985</v>
      </c>
      <c r="AV56" s="194">
        <v>0.965</v>
      </c>
      <c r="AW56" s="195"/>
      <c r="AX56" s="112"/>
      <c r="AY56" s="113"/>
      <c r="AZ56" s="114"/>
      <c r="BA56" s="51">
        <f>ROUND(ROUND(Q56*AV56,0)*AY15,0)</f>
        <v>313</v>
      </c>
      <c r="BB56" s="52"/>
    </row>
    <row r="57" spans="1:54" s="32" customFormat="1" ht="16.5" customHeight="1">
      <c r="A57" s="41">
        <v>32</v>
      </c>
      <c r="B57" s="42">
        <v>8211</v>
      </c>
      <c r="C57" s="43" t="s">
        <v>458</v>
      </c>
      <c r="D57" s="198"/>
      <c r="E57" s="199"/>
      <c r="F57" s="189"/>
      <c r="G57" s="227" t="s">
        <v>780</v>
      </c>
      <c r="H57" s="196"/>
      <c r="I57" s="196"/>
      <c r="J57" s="197"/>
      <c r="K57" s="46" t="s">
        <v>765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6"/>
      <c r="AV57" s="26"/>
      <c r="AW57" s="50"/>
      <c r="AX57" s="112"/>
      <c r="AY57" s="113"/>
      <c r="AZ57" s="114"/>
      <c r="BA57" s="51">
        <f>ROUND(Q58*AY15,0)</f>
        <v>314</v>
      </c>
      <c r="BB57" s="52"/>
    </row>
    <row r="58" spans="1:54" s="32" customFormat="1" ht="16.5" customHeight="1">
      <c r="A58" s="41">
        <v>32</v>
      </c>
      <c r="B58" s="42">
        <v>8212</v>
      </c>
      <c r="C58" s="43" t="s">
        <v>1245</v>
      </c>
      <c r="D58" s="198"/>
      <c r="E58" s="199"/>
      <c r="F58" s="189"/>
      <c r="G58" s="198"/>
      <c r="H58" s="199"/>
      <c r="I58" s="199"/>
      <c r="J58" s="189"/>
      <c r="K58" s="65"/>
      <c r="L58" s="38"/>
      <c r="M58" s="38"/>
      <c r="N58" s="38"/>
      <c r="O58" s="38"/>
      <c r="P58" s="38"/>
      <c r="Q58" s="193">
        <v>449</v>
      </c>
      <c r="R58" s="193"/>
      <c r="S58" s="38" t="s">
        <v>1608</v>
      </c>
      <c r="T58" s="35"/>
      <c r="U58" s="60" t="s">
        <v>234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 t="s">
        <v>985</v>
      </c>
      <c r="AV58" s="194">
        <v>0.965</v>
      </c>
      <c r="AW58" s="195"/>
      <c r="AX58" s="112"/>
      <c r="AY58" s="113"/>
      <c r="AZ58" s="114"/>
      <c r="BA58" s="51">
        <f>ROUND(ROUND(Q58*AV58,0)*AY15,0)</f>
        <v>303</v>
      </c>
      <c r="BB58" s="52"/>
    </row>
    <row r="59" spans="1:54" s="32" customFormat="1" ht="16.5" customHeight="1">
      <c r="A59" s="41">
        <v>32</v>
      </c>
      <c r="B59" s="42">
        <v>8213</v>
      </c>
      <c r="C59" s="43" t="s">
        <v>1246</v>
      </c>
      <c r="D59" s="198"/>
      <c r="E59" s="199"/>
      <c r="F59" s="189"/>
      <c r="G59" s="63"/>
      <c r="H59" s="58"/>
      <c r="I59" s="58"/>
      <c r="J59" s="71"/>
      <c r="K59" s="46" t="s">
        <v>42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26"/>
      <c r="AV59" s="26"/>
      <c r="AW59" s="50"/>
      <c r="AX59" s="121"/>
      <c r="AY59" s="31"/>
      <c r="AZ59" s="71"/>
      <c r="BA59" s="51">
        <f>ROUND(Q60*AY15,0)</f>
        <v>314</v>
      </c>
      <c r="BB59" s="52"/>
    </row>
    <row r="60" spans="1:54" s="32" customFormat="1" ht="16.5" customHeight="1">
      <c r="A60" s="41">
        <v>32</v>
      </c>
      <c r="B60" s="42">
        <v>8214</v>
      </c>
      <c r="C60" s="43" t="s">
        <v>1247</v>
      </c>
      <c r="D60" s="198"/>
      <c r="E60" s="199"/>
      <c r="F60" s="189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85">
        <v>449</v>
      </c>
      <c r="R60" s="185"/>
      <c r="S60" s="38" t="s">
        <v>1608</v>
      </c>
      <c r="T60" s="35"/>
      <c r="U60" s="60" t="s">
        <v>234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 t="s">
        <v>985</v>
      </c>
      <c r="AV60" s="194">
        <v>0.965</v>
      </c>
      <c r="AW60" s="195"/>
      <c r="AX60" s="112"/>
      <c r="AY60" s="113"/>
      <c r="AZ60" s="114"/>
      <c r="BA60" s="51">
        <f>ROUND(ROUND(Q60*AV60,0)*AY15,0)</f>
        <v>303</v>
      </c>
      <c r="BB60" s="52"/>
    </row>
    <row r="61" spans="1:54" s="32" customFormat="1" ht="16.5" customHeight="1">
      <c r="A61" s="41">
        <v>32</v>
      </c>
      <c r="B61" s="42">
        <v>8221</v>
      </c>
      <c r="C61" s="43" t="s">
        <v>459</v>
      </c>
      <c r="D61" s="198"/>
      <c r="E61" s="199"/>
      <c r="F61" s="189"/>
      <c r="G61" s="227" t="s">
        <v>785</v>
      </c>
      <c r="H61" s="196"/>
      <c r="I61" s="196"/>
      <c r="J61" s="197"/>
      <c r="K61" s="46" t="s">
        <v>765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26"/>
      <c r="AV61" s="26"/>
      <c r="AW61" s="50"/>
      <c r="AX61" s="121"/>
      <c r="AY61" s="31"/>
      <c r="AZ61" s="71"/>
      <c r="BA61" s="51">
        <f>ROUND(Q62*AY15,0)</f>
        <v>304</v>
      </c>
      <c r="BB61" s="52"/>
    </row>
    <row r="62" spans="1:54" s="32" customFormat="1" ht="16.5" customHeight="1">
      <c r="A62" s="41">
        <v>32</v>
      </c>
      <c r="B62" s="42">
        <v>8222</v>
      </c>
      <c r="C62" s="43" t="s">
        <v>1248</v>
      </c>
      <c r="D62" s="198"/>
      <c r="E62" s="199"/>
      <c r="F62" s="189"/>
      <c r="G62" s="198"/>
      <c r="H62" s="199"/>
      <c r="I62" s="199"/>
      <c r="J62" s="189"/>
      <c r="K62" s="65"/>
      <c r="L62" s="38"/>
      <c r="M62" s="38"/>
      <c r="N62" s="38"/>
      <c r="O62" s="38"/>
      <c r="P62" s="38"/>
      <c r="Q62" s="193">
        <v>434</v>
      </c>
      <c r="R62" s="193"/>
      <c r="S62" s="38" t="s">
        <v>1608</v>
      </c>
      <c r="T62" s="35"/>
      <c r="U62" s="60" t="s">
        <v>234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 t="s">
        <v>985</v>
      </c>
      <c r="AV62" s="194">
        <v>0.965</v>
      </c>
      <c r="AW62" s="195"/>
      <c r="AX62" s="112"/>
      <c r="AY62" s="113"/>
      <c r="AZ62" s="114"/>
      <c r="BA62" s="51">
        <f>ROUND(ROUND(Q62*AV62,0)*AY15,0)</f>
        <v>293</v>
      </c>
      <c r="BB62" s="52"/>
    </row>
    <row r="63" spans="1:54" s="32" customFormat="1" ht="16.5" customHeight="1">
      <c r="A63" s="41">
        <v>32</v>
      </c>
      <c r="B63" s="42">
        <v>8223</v>
      </c>
      <c r="C63" s="43" t="s">
        <v>1249</v>
      </c>
      <c r="D63" s="198"/>
      <c r="E63" s="199"/>
      <c r="F63" s="189"/>
      <c r="G63" s="63"/>
      <c r="H63" s="58"/>
      <c r="I63" s="58"/>
      <c r="J63" s="71"/>
      <c r="K63" s="46" t="s">
        <v>42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26"/>
      <c r="AV63" s="26"/>
      <c r="AW63" s="50"/>
      <c r="AX63" s="121"/>
      <c r="AY63" s="31"/>
      <c r="AZ63" s="71"/>
      <c r="BA63" s="51">
        <f>ROUND(Q64*AY15,0)</f>
        <v>304</v>
      </c>
      <c r="BB63" s="52"/>
    </row>
    <row r="64" spans="1:54" s="32" customFormat="1" ht="16.5" customHeight="1">
      <c r="A64" s="41">
        <v>32</v>
      </c>
      <c r="B64" s="42">
        <v>8224</v>
      </c>
      <c r="C64" s="43" t="s">
        <v>1250</v>
      </c>
      <c r="D64" s="198"/>
      <c r="E64" s="199"/>
      <c r="F64" s="189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85">
        <v>434</v>
      </c>
      <c r="R64" s="185"/>
      <c r="S64" s="38" t="s">
        <v>1608</v>
      </c>
      <c r="T64" s="35"/>
      <c r="U64" s="60" t="s">
        <v>234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 t="s">
        <v>985</v>
      </c>
      <c r="AV64" s="194">
        <v>0.965</v>
      </c>
      <c r="AW64" s="195"/>
      <c r="AX64" s="112"/>
      <c r="AY64" s="113"/>
      <c r="AZ64" s="114"/>
      <c r="BA64" s="51">
        <f>ROUND(ROUND(Q64*AV64,0)*AY15,0)</f>
        <v>293</v>
      </c>
      <c r="BB64" s="52"/>
    </row>
    <row r="65" spans="1:54" s="32" customFormat="1" ht="16.5" customHeight="1">
      <c r="A65" s="41">
        <v>32</v>
      </c>
      <c r="B65" s="42">
        <v>8231</v>
      </c>
      <c r="C65" s="43" t="s">
        <v>460</v>
      </c>
      <c r="D65" s="198"/>
      <c r="E65" s="199"/>
      <c r="F65" s="189"/>
      <c r="G65" s="227" t="s">
        <v>790</v>
      </c>
      <c r="H65" s="196"/>
      <c r="I65" s="196"/>
      <c r="J65" s="197"/>
      <c r="K65" s="46" t="s">
        <v>765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6"/>
      <c r="AV65" s="26"/>
      <c r="AW65" s="50"/>
      <c r="AX65" s="121"/>
      <c r="AY65" s="31"/>
      <c r="AZ65" s="71"/>
      <c r="BA65" s="51">
        <f>ROUND(Q66*AY15,0)</f>
        <v>293</v>
      </c>
      <c r="BB65" s="52"/>
    </row>
    <row r="66" spans="1:54" s="32" customFormat="1" ht="16.5" customHeight="1">
      <c r="A66" s="41">
        <v>32</v>
      </c>
      <c r="B66" s="42">
        <v>8232</v>
      </c>
      <c r="C66" s="43" t="s">
        <v>1251</v>
      </c>
      <c r="D66" s="198"/>
      <c r="E66" s="199"/>
      <c r="F66" s="189"/>
      <c r="G66" s="198"/>
      <c r="H66" s="199"/>
      <c r="I66" s="199"/>
      <c r="J66" s="189"/>
      <c r="K66" s="65"/>
      <c r="L66" s="38"/>
      <c r="M66" s="38"/>
      <c r="N66" s="38"/>
      <c r="O66" s="38"/>
      <c r="P66" s="38"/>
      <c r="Q66" s="193">
        <v>419</v>
      </c>
      <c r="R66" s="193"/>
      <c r="S66" s="38" t="s">
        <v>1608</v>
      </c>
      <c r="T66" s="35"/>
      <c r="U66" s="60" t="s">
        <v>234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 t="s">
        <v>985</v>
      </c>
      <c r="AV66" s="194">
        <v>0.965</v>
      </c>
      <c r="AW66" s="195"/>
      <c r="AX66" s="112"/>
      <c r="AY66" s="113"/>
      <c r="AZ66" s="114"/>
      <c r="BA66" s="51">
        <f>ROUND(ROUND(Q66*AV66,0)*AY15,0)</f>
        <v>283</v>
      </c>
      <c r="BB66" s="52"/>
    </row>
    <row r="67" spans="1:54" s="32" customFormat="1" ht="16.5" customHeight="1">
      <c r="A67" s="41">
        <v>32</v>
      </c>
      <c r="B67" s="42">
        <v>8233</v>
      </c>
      <c r="C67" s="43" t="s">
        <v>1252</v>
      </c>
      <c r="D67" s="198"/>
      <c r="E67" s="199"/>
      <c r="F67" s="189"/>
      <c r="G67" s="63"/>
      <c r="H67" s="58"/>
      <c r="I67" s="58"/>
      <c r="J67" s="71"/>
      <c r="K67" s="46" t="s">
        <v>42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26"/>
      <c r="AV67" s="26"/>
      <c r="AW67" s="50"/>
      <c r="AX67" s="121"/>
      <c r="AY67" s="31"/>
      <c r="AZ67" s="71"/>
      <c r="BA67" s="51">
        <f>ROUND(Q68*AY15,0)</f>
        <v>293</v>
      </c>
      <c r="BB67" s="52"/>
    </row>
    <row r="68" spans="1:54" s="32" customFormat="1" ht="16.5" customHeight="1">
      <c r="A68" s="41">
        <v>32</v>
      </c>
      <c r="B68" s="42">
        <v>8234</v>
      </c>
      <c r="C68" s="43" t="s">
        <v>1253</v>
      </c>
      <c r="D68" s="198"/>
      <c r="E68" s="199"/>
      <c r="F68" s="189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85">
        <v>419</v>
      </c>
      <c r="R68" s="185"/>
      <c r="S68" s="38" t="s">
        <v>1608</v>
      </c>
      <c r="T68" s="35"/>
      <c r="U68" s="60" t="s">
        <v>234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 t="s">
        <v>985</v>
      </c>
      <c r="AV68" s="194">
        <v>0.965</v>
      </c>
      <c r="AW68" s="195"/>
      <c r="AX68" s="112"/>
      <c r="AY68" s="113"/>
      <c r="AZ68" s="114"/>
      <c r="BA68" s="51">
        <f>ROUND(ROUND(Q68*AV68,0)*AY15,0)</f>
        <v>283</v>
      </c>
      <c r="BB68" s="52"/>
    </row>
    <row r="69" spans="1:54" s="32" customFormat="1" ht="16.5" customHeight="1">
      <c r="A69" s="41">
        <v>32</v>
      </c>
      <c r="B69" s="42">
        <v>8241</v>
      </c>
      <c r="C69" s="43" t="s">
        <v>461</v>
      </c>
      <c r="D69" s="198"/>
      <c r="E69" s="199"/>
      <c r="F69" s="189"/>
      <c r="G69" s="227" t="s">
        <v>795</v>
      </c>
      <c r="H69" s="196"/>
      <c r="I69" s="196"/>
      <c r="J69" s="197"/>
      <c r="K69" s="46" t="s">
        <v>765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"/>
      <c r="AV69" s="26"/>
      <c r="AW69" s="50"/>
      <c r="AX69" s="147"/>
      <c r="AY69" s="148"/>
      <c r="AZ69" s="149"/>
      <c r="BA69" s="51">
        <f>ROUND(Q70*AY15,0)</f>
        <v>283</v>
      </c>
      <c r="BB69" s="52"/>
    </row>
    <row r="70" spans="1:54" s="32" customFormat="1" ht="16.5" customHeight="1">
      <c r="A70" s="41">
        <v>32</v>
      </c>
      <c r="B70" s="42">
        <v>8242</v>
      </c>
      <c r="C70" s="43" t="s">
        <v>1254</v>
      </c>
      <c r="D70" s="198"/>
      <c r="E70" s="199"/>
      <c r="F70" s="189"/>
      <c r="G70" s="198"/>
      <c r="H70" s="199"/>
      <c r="I70" s="199"/>
      <c r="J70" s="189"/>
      <c r="K70" s="65"/>
      <c r="L70" s="38"/>
      <c r="M70" s="38"/>
      <c r="N70" s="38"/>
      <c r="O70" s="38"/>
      <c r="P70" s="38"/>
      <c r="Q70" s="193">
        <v>404</v>
      </c>
      <c r="R70" s="193"/>
      <c r="S70" s="38" t="s">
        <v>1608</v>
      </c>
      <c r="T70" s="35"/>
      <c r="U70" s="60" t="s">
        <v>234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 t="s">
        <v>985</v>
      </c>
      <c r="AV70" s="194">
        <v>0.965</v>
      </c>
      <c r="AW70" s="195"/>
      <c r="AX70" s="147"/>
      <c r="AY70" s="148"/>
      <c r="AZ70" s="149"/>
      <c r="BA70" s="51">
        <f>ROUND(ROUND(Q70*AV70,0)*AY15,0)</f>
        <v>273</v>
      </c>
      <c r="BB70" s="52"/>
    </row>
    <row r="71" spans="1:54" s="32" customFormat="1" ht="16.5" customHeight="1">
      <c r="A71" s="41">
        <v>32</v>
      </c>
      <c r="B71" s="42">
        <v>8243</v>
      </c>
      <c r="C71" s="43" t="s">
        <v>1255</v>
      </c>
      <c r="D71" s="198"/>
      <c r="E71" s="199"/>
      <c r="F71" s="189"/>
      <c r="G71" s="63"/>
      <c r="H71" s="58"/>
      <c r="I71" s="58"/>
      <c r="J71" s="71"/>
      <c r="K71" s="46" t="s">
        <v>42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26"/>
      <c r="AV71" s="26"/>
      <c r="AW71" s="50"/>
      <c r="AX71" s="63"/>
      <c r="AY71" s="58"/>
      <c r="AZ71" s="64"/>
      <c r="BA71" s="51">
        <f>ROUND(Q72*AY15,0)</f>
        <v>283</v>
      </c>
      <c r="BB71" s="52"/>
    </row>
    <row r="72" spans="1:54" s="32" customFormat="1" ht="16.5" customHeight="1">
      <c r="A72" s="41">
        <v>32</v>
      </c>
      <c r="B72" s="42">
        <v>8244</v>
      </c>
      <c r="C72" s="43" t="s">
        <v>1256</v>
      </c>
      <c r="D72" s="190"/>
      <c r="E72" s="191"/>
      <c r="F72" s="192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85">
        <v>404</v>
      </c>
      <c r="R72" s="185"/>
      <c r="S72" s="38" t="s">
        <v>1608</v>
      </c>
      <c r="T72" s="35"/>
      <c r="U72" s="122" t="s">
        <v>234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 t="s">
        <v>985</v>
      </c>
      <c r="AV72" s="194">
        <v>0.965</v>
      </c>
      <c r="AW72" s="195"/>
      <c r="AX72" s="65"/>
      <c r="AY72" s="38"/>
      <c r="AZ72" s="35"/>
      <c r="BA72" s="79">
        <f>ROUND(ROUND(Q72*AV72,0)*AY15,0)</f>
        <v>273</v>
      </c>
      <c r="BB72" s="86"/>
    </row>
  </sheetData>
  <sheetProtection password="CB5D" sheet="1" objects="1" scenarios="1"/>
  <mergeCells count="82">
    <mergeCell ref="Q72:R72"/>
    <mergeCell ref="AV72:AW72"/>
    <mergeCell ref="Q68:R68"/>
    <mergeCell ref="AV68:AW68"/>
    <mergeCell ref="G69:J70"/>
    <mergeCell ref="Q70:R70"/>
    <mergeCell ref="AV70:AW70"/>
    <mergeCell ref="Q64:R64"/>
    <mergeCell ref="AV64:AW64"/>
    <mergeCell ref="G65:J66"/>
    <mergeCell ref="Q66:R66"/>
    <mergeCell ref="AV66:AW66"/>
    <mergeCell ref="Q60:R60"/>
    <mergeCell ref="AV60:AW60"/>
    <mergeCell ref="G61:J62"/>
    <mergeCell ref="Q62:R62"/>
    <mergeCell ref="AV62:AW62"/>
    <mergeCell ref="Q56:R56"/>
    <mergeCell ref="AV56:AW56"/>
    <mergeCell ref="G57:J58"/>
    <mergeCell ref="Q58:R58"/>
    <mergeCell ref="AV58:AW58"/>
    <mergeCell ref="G49:J50"/>
    <mergeCell ref="G53:J54"/>
    <mergeCell ref="Q54:R54"/>
    <mergeCell ref="AV54:AW54"/>
    <mergeCell ref="Q52:R52"/>
    <mergeCell ref="AV52:AW52"/>
    <mergeCell ref="Q50:R50"/>
    <mergeCell ref="AV50:AW50"/>
    <mergeCell ref="AV26:AW26"/>
    <mergeCell ref="AV16:AW16"/>
    <mergeCell ref="D7:F72"/>
    <mergeCell ref="G11:J12"/>
    <mergeCell ref="G15:J17"/>
    <mergeCell ref="G21:J23"/>
    <mergeCell ref="G27:J29"/>
    <mergeCell ref="G33:J35"/>
    <mergeCell ref="G39:J41"/>
    <mergeCell ref="G45:J46"/>
    <mergeCell ref="AV8:AW8"/>
    <mergeCell ref="Q18:R18"/>
    <mergeCell ref="AV18:AW18"/>
    <mergeCell ref="Q30:R30"/>
    <mergeCell ref="AV30:AW30"/>
    <mergeCell ref="AV20:AW20"/>
    <mergeCell ref="Q28:R28"/>
    <mergeCell ref="AV28:AW28"/>
    <mergeCell ref="Q24:R24"/>
    <mergeCell ref="Q26:R26"/>
    <mergeCell ref="AV22:AW22"/>
    <mergeCell ref="Q20:R20"/>
    <mergeCell ref="Q12:R12"/>
    <mergeCell ref="Q14:R14"/>
    <mergeCell ref="Q8:R8"/>
    <mergeCell ref="Q10:R10"/>
    <mergeCell ref="AV32:AW32"/>
    <mergeCell ref="Q32:R32"/>
    <mergeCell ref="AV10:AW10"/>
    <mergeCell ref="AV12:AW12"/>
    <mergeCell ref="AV14:AW14"/>
    <mergeCell ref="Q16:R16"/>
    <mergeCell ref="AV24:AW24"/>
    <mergeCell ref="Q22:R22"/>
    <mergeCell ref="AV46:AW46"/>
    <mergeCell ref="AV38:AW38"/>
    <mergeCell ref="Q40:R40"/>
    <mergeCell ref="AV40:AW40"/>
    <mergeCell ref="Q44:R44"/>
    <mergeCell ref="AV44:AW44"/>
    <mergeCell ref="Q46:R46"/>
    <mergeCell ref="Q42:R42"/>
    <mergeCell ref="AX9:AZ14"/>
    <mergeCell ref="AY15:AZ15"/>
    <mergeCell ref="Q48:R48"/>
    <mergeCell ref="AV48:AW48"/>
    <mergeCell ref="AV42:AW42"/>
    <mergeCell ref="Q38:R38"/>
    <mergeCell ref="Q34:R34"/>
    <mergeCell ref="AV34:AW34"/>
    <mergeCell ref="Q36:R36"/>
    <mergeCell ref="AV36:AW36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3"/>
  </sheetPr>
  <dimension ref="A1:BC82"/>
  <sheetViews>
    <sheetView zoomScaleSheetLayoutView="75" workbookViewId="0" topLeftCell="A1">
      <selection activeCell="AT41" sqref="AT41:AV4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462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33</v>
      </c>
      <c r="B7" s="42">
        <v>1111</v>
      </c>
      <c r="C7" s="43" t="s">
        <v>1452</v>
      </c>
      <c r="D7" s="227" t="s">
        <v>1225</v>
      </c>
      <c r="E7" s="196"/>
      <c r="F7" s="196"/>
      <c r="G7" s="196"/>
      <c r="H7" s="196"/>
      <c r="I7" s="197"/>
      <c r="J7" s="63" t="s">
        <v>575</v>
      </c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1019</v>
      </c>
      <c r="BB7" s="52" t="s">
        <v>718</v>
      </c>
    </row>
    <row r="8" spans="1:54" s="32" customFormat="1" ht="16.5" customHeight="1">
      <c r="A8" s="41">
        <v>33</v>
      </c>
      <c r="B8" s="42">
        <v>1112</v>
      </c>
      <c r="C8" s="43" t="s">
        <v>463</v>
      </c>
      <c r="D8" s="198"/>
      <c r="E8" s="199"/>
      <c r="F8" s="199"/>
      <c r="G8" s="199"/>
      <c r="H8" s="199"/>
      <c r="I8" s="189"/>
      <c r="J8" s="65"/>
      <c r="K8" s="38"/>
      <c r="L8" s="37"/>
      <c r="M8" s="37"/>
      <c r="N8" s="37"/>
      <c r="O8" s="37"/>
      <c r="P8" s="37"/>
      <c r="Q8" s="185">
        <v>1019</v>
      </c>
      <c r="R8" s="185"/>
      <c r="S8" s="38" t="s">
        <v>1608</v>
      </c>
      <c r="T8" s="35"/>
      <c r="U8" s="122" t="s">
        <v>1334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985</v>
      </c>
      <c r="AY8" s="194">
        <v>0.965</v>
      </c>
      <c r="AZ8" s="195"/>
      <c r="BA8" s="51">
        <f>ROUND(Q8*AY8,0)</f>
        <v>983</v>
      </c>
      <c r="BB8" s="52"/>
    </row>
    <row r="9" spans="1:54" s="32" customFormat="1" ht="16.5" customHeight="1">
      <c r="A9" s="41">
        <v>33</v>
      </c>
      <c r="B9" s="42">
        <v>1121</v>
      </c>
      <c r="C9" s="43" t="s">
        <v>1453</v>
      </c>
      <c r="D9" s="198"/>
      <c r="E9" s="199"/>
      <c r="F9" s="199"/>
      <c r="G9" s="199"/>
      <c r="H9" s="199"/>
      <c r="I9" s="189"/>
      <c r="J9" s="63" t="s">
        <v>573</v>
      </c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937</v>
      </c>
      <c r="BB9" s="52"/>
    </row>
    <row r="10" spans="1:54" s="32" customFormat="1" ht="16.5" customHeight="1">
      <c r="A10" s="41">
        <v>33</v>
      </c>
      <c r="B10" s="42">
        <v>1122</v>
      </c>
      <c r="C10" s="43" t="s">
        <v>1335</v>
      </c>
      <c r="D10" s="198"/>
      <c r="E10" s="199"/>
      <c r="F10" s="199"/>
      <c r="G10" s="199"/>
      <c r="H10" s="199"/>
      <c r="I10" s="189"/>
      <c r="J10" s="65"/>
      <c r="K10" s="38"/>
      <c r="L10" s="37"/>
      <c r="M10" s="37"/>
      <c r="N10" s="37"/>
      <c r="O10" s="37"/>
      <c r="P10" s="37"/>
      <c r="Q10" s="193">
        <v>937</v>
      </c>
      <c r="R10" s="193"/>
      <c r="S10" s="38" t="s">
        <v>1608</v>
      </c>
      <c r="T10" s="35"/>
      <c r="U10" s="122" t="s">
        <v>1334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985</v>
      </c>
      <c r="AY10" s="194">
        <v>0.965</v>
      </c>
      <c r="AZ10" s="195"/>
      <c r="BA10" s="51">
        <f>ROUND(Q10*AY10,0)</f>
        <v>904</v>
      </c>
      <c r="BB10" s="52"/>
    </row>
    <row r="11" spans="1:54" s="32" customFormat="1" ht="16.5" customHeight="1">
      <c r="A11" s="41">
        <v>33</v>
      </c>
      <c r="B11" s="42">
        <v>1131</v>
      </c>
      <c r="C11" s="43" t="s">
        <v>1454</v>
      </c>
      <c r="D11" s="198"/>
      <c r="E11" s="199"/>
      <c r="F11" s="199"/>
      <c r="G11" s="199"/>
      <c r="H11" s="199"/>
      <c r="I11" s="189"/>
      <c r="J11" s="63" t="s">
        <v>571</v>
      </c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854</v>
      </c>
      <c r="BB11" s="52"/>
    </row>
    <row r="12" spans="1:54" s="32" customFormat="1" ht="16.5" customHeight="1">
      <c r="A12" s="41">
        <v>33</v>
      </c>
      <c r="B12" s="42">
        <v>1132</v>
      </c>
      <c r="C12" s="43" t="s">
        <v>1336</v>
      </c>
      <c r="D12" s="190"/>
      <c r="E12" s="191"/>
      <c r="F12" s="191"/>
      <c r="G12" s="191"/>
      <c r="H12" s="191"/>
      <c r="I12" s="192"/>
      <c r="J12" s="65"/>
      <c r="K12" s="38"/>
      <c r="L12" s="37"/>
      <c r="M12" s="37"/>
      <c r="N12" s="37"/>
      <c r="O12" s="37"/>
      <c r="P12" s="37"/>
      <c r="Q12" s="193">
        <v>854</v>
      </c>
      <c r="R12" s="193"/>
      <c r="S12" s="38" t="s">
        <v>1608</v>
      </c>
      <c r="T12" s="35"/>
      <c r="U12" s="122" t="s">
        <v>1334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985</v>
      </c>
      <c r="AY12" s="194">
        <v>0.965</v>
      </c>
      <c r="AZ12" s="195"/>
      <c r="BA12" s="79">
        <f>ROUND(Q12*AY12,0)</f>
        <v>824</v>
      </c>
      <c r="BB12" s="52"/>
    </row>
    <row r="13" spans="1:54" s="32" customFormat="1" ht="16.5" customHeight="1">
      <c r="A13" s="41">
        <v>33</v>
      </c>
      <c r="B13" s="42">
        <v>1211</v>
      </c>
      <c r="C13" s="43" t="s">
        <v>1455</v>
      </c>
      <c r="D13" s="227" t="s">
        <v>410</v>
      </c>
      <c r="E13" s="196"/>
      <c r="F13" s="196"/>
      <c r="G13" s="196"/>
      <c r="H13" s="196"/>
      <c r="I13" s="197"/>
      <c r="J13" s="63" t="s">
        <v>575</v>
      </c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663</v>
      </c>
      <c r="BB13" s="52"/>
    </row>
    <row r="14" spans="1:54" s="32" customFormat="1" ht="16.5" customHeight="1">
      <c r="A14" s="41">
        <v>33</v>
      </c>
      <c r="B14" s="42">
        <v>1212</v>
      </c>
      <c r="C14" s="43" t="s">
        <v>1337</v>
      </c>
      <c r="D14" s="198"/>
      <c r="E14" s="199"/>
      <c r="F14" s="199"/>
      <c r="G14" s="199"/>
      <c r="H14" s="199"/>
      <c r="I14" s="189"/>
      <c r="J14" s="65"/>
      <c r="K14" s="38"/>
      <c r="L14" s="37"/>
      <c r="M14" s="37"/>
      <c r="N14" s="37"/>
      <c r="O14" s="37"/>
      <c r="P14" s="37"/>
      <c r="Q14" s="193">
        <v>663</v>
      </c>
      <c r="R14" s="193"/>
      <c r="S14" s="38" t="s">
        <v>1608</v>
      </c>
      <c r="T14" s="35"/>
      <c r="U14" s="122" t="s">
        <v>1334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985</v>
      </c>
      <c r="AY14" s="194">
        <v>0.965</v>
      </c>
      <c r="AZ14" s="195"/>
      <c r="BA14" s="51">
        <f>ROUND(Q14*AY14,0)</f>
        <v>640</v>
      </c>
      <c r="BB14" s="52"/>
    </row>
    <row r="15" spans="1:54" s="32" customFormat="1" ht="16.5" customHeight="1">
      <c r="A15" s="41">
        <v>33</v>
      </c>
      <c r="B15" s="42">
        <v>1221</v>
      </c>
      <c r="C15" s="43" t="s">
        <v>1456</v>
      </c>
      <c r="D15" s="198"/>
      <c r="E15" s="199"/>
      <c r="F15" s="199"/>
      <c r="G15" s="199"/>
      <c r="H15" s="199"/>
      <c r="I15" s="189"/>
      <c r="J15" s="63" t="s">
        <v>573</v>
      </c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607</v>
      </c>
      <c r="BB15" s="52"/>
    </row>
    <row r="16" spans="1:54" s="32" customFormat="1" ht="16.5" customHeight="1">
      <c r="A16" s="41">
        <v>33</v>
      </c>
      <c r="B16" s="42">
        <v>1222</v>
      </c>
      <c r="C16" s="43" t="s">
        <v>1338</v>
      </c>
      <c r="D16" s="198"/>
      <c r="E16" s="199"/>
      <c r="F16" s="199"/>
      <c r="G16" s="199"/>
      <c r="H16" s="199"/>
      <c r="I16" s="189"/>
      <c r="J16" s="65"/>
      <c r="K16" s="38"/>
      <c r="L16" s="37"/>
      <c r="M16" s="37"/>
      <c r="N16" s="37"/>
      <c r="O16" s="37"/>
      <c r="P16" s="37"/>
      <c r="Q16" s="193">
        <v>607</v>
      </c>
      <c r="R16" s="193"/>
      <c r="S16" s="38" t="s">
        <v>1608</v>
      </c>
      <c r="T16" s="35"/>
      <c r="U16" s="122" t="s">
        <v>1334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985</v>
      </c>
      <c r="AY16" s="194">
        <v>0.965</v>
      </c>
      <c r="AZ16" s="195"/>
      <c r="BA16" s="51">
        <f>ROUND(Q16*AY16,0)</f>
        <v>586</v>
      </c>
      <c r="BB16" s="52"/>
    </row>
    <row r="17" spans="1:54" s="32" customFormat="1" ht="16.5" customHeight="1">
      <c r="A17" s="41">
        <v>33</v>
      </c>
      <c r="B17" s="42">
        <v>1231</v>
      </c>
      <c r="C17" s="43" t="s">
        <v>1457</v>
      </c>
      <c r="D17" s="198"/>
      <c r="E17" s="199"/>
      <c r="F17" s="199"/>
      <c r="G17" s="199"/>
      <c r="H17" s="199"/>
      <c r="I17" s="189"/>
      <c r="J17" s="63" t="s">
        <v>572</v>
      </c>
      <c r="K17" s="58"/>
      <c r="L17" s="31"/>
      <c r="M17" s="31"/>
      <c r="N17" s="31"/>
      <c r="O17" s="31"/>
      <c r="P17" s="31"/>
      <c r="Q17" s="59"/>
      <c r="R17" s="59"/>
      <c r="S17" s="58"/>
      <c r="T17" s="5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550</v>
      </c>
      <c r="BB17" s="52"/>
    </row>
    <row r="18" spans="1:54" s="32" customFormat="1" ht="16.5" customHeight="1">
      <c r="A18" s="41">
        <v>33</v>
      </c>
      <c r="B18" s="42">
        <v>1232</v>
      </c>
      <c r="C18" s="43" t="s">
        <v>1339</v>
      </c>
      <c r="D18" s="198"/>
      <c r="E18" s="199"/>
      <c r="F18" s="199"/>
      <c r="G18" s="199"/>
      <c r="H18" s="199"/>
      <c r="I18" s="189"/>
      <c r="J18" s="65"/>
      <c r="K18" s="38"/>
      <c r="L18" s="37"/>
      <c r="M18" s="37"/>
      <c r="N18" s="37"/>
      <c r="O18" s="37"/>
      <c r="P18" s="37"/>
      <c r="Q18" s="193">
        <v>550</v>
      </c>
      <c r="R18" s="193"/>
      <c r="S18" s="38" t="s">
        <v>1608</v>
      </c>
      <c r="T18" s="35"/>
      <c r="U18" s="122" t="s">
        <v>1334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985</v>
      </c>
      <c r="AY18" s="194">
        <v>0.965</v>
      </c>
      <c r="AZ18" s="195"/>
      <c r="BA18" s="79">
        <f>ROUND(Q18*AY18,0)</f>
        <v>531</v>
      </c>
      <c r="BB18" s="52"/>
    </row>
    <row r="19" spans="1:54" s="32" customFormat="1" ht="16.5" customHeight="1">
      <c r="A19" s="41">
        <v>33</v>
      </c>
      <c r="B19" s="42">
        <v>1241</v>
      </c>
      <c r="C19" s="43" t="s">
        <v>1458</v>
      </c>
      <c r="D19" s="198"/>
      <c r="E19" s="199"/>
      <c r="F19" s="199"/>
      <c r="G19" s="199"/>
      <c r="H19" s="199"/>
      <c r="I19" s="189"/>
      <c r="J19" s="63" t="s">
        <v>570</v>
      </c>
      <c r="K19" s="58"/>
      <c r="L19" s="31"/>
      <c r="M19" s="31"/>
      <c r="N19" s="31"/>
      <c r="O19" s="31"/>
      <c r="P19" s="31"/>
      <c r="Q19" s="59"/>
      <c r="R19" s="59"/>
      <c r="S19" s="58"/>
      <c r="T19" s="5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496</v>
      </c>
      <c r="BB19" s="52"/>
    </row>
    <row r="20" spans="1:54" s="32" customFormat="1" ht="16.5" customHeight="1">
      <c r="A20" s="41">
        <v>33</v>
      </c>
      <c r="B20" s="42">
        <v>1242</v>
      </c>
      <c r="C20" s="43" t="s">
        <v>1340</v>
      </c>
      <c r="D20" s="198"/>
      <c r="E20" s="199"/>
      <c r="F20" s="199"/>
      <c r="G20" s="199"/>
      <c r="H20" s="199"/>
      <c r="I20" s="189"/>
      <c r="J20" s="65"/>
      <c r="K20" s="38"/>
      <c r="L20" s="37"/>
      <c r="M20" s="37"/>
      <c r="N20" s="37"/>
      <c r="O20" s="37"/>
      <c r="P20" s="37"/>
      <c r="Q20" s="193">
        <v>496</v>
      </c>
      <c r="R20" s="193"/>
      <c r="S20" s="38" t="s">
        <v>1608</v>
      </c>
      <c r="T20" s="35"/>
      <c r="U20" s="122" t="s">
        <v>1334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985</v>
      </c>
      <c r="AY20" s="194">
        <v>0.965</v>
      </c>
      <c r="AZ20" s="195"/>
      <c r="BA20" s="51">
        <f>ROUND(Q20*AY20,0)</f>
        <v>479</v>
      </c>
      <c r="BB20" s="52"/>
    </row>
    <row r="21" spans="1:54" s="32" customFormat="1" ht="16.5" customHeight="1">
      <c r="A21" s="41">
        <v>33</v>
      </c>
      <c r="B21" s="42">
        <v>1251</v>
      </c>
      <c r="C21" s="43" t="s">
        <v>1459</v>
      </c>
      <c r="D21" s="198"/>
      <c r="E21" s="199"/>
      <c r="F21" s="199"/>
      <c r="G21" s="199"/>
      <c r="H21" s="199"/>
      <c r="I21" s="189"/>
      <c r="J21" s="63" t="s">
        <v>569</v>
      </c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476</v>
      </c>
      <c r="BB21" s="52"/>
    </row>
    <row r="22" spans="1:54" s="32" customFormat="1" ht="16.5" customHeight="1">
      <c r="A22" s="41">
        <v>33</v>
      </c>
      <c r="B22" s="42">
        <v>1252</v>
      </c>
      <c r="C22" s="43" t="s">
        <v>1341</v>
      </c>
      <c r="D22" s="198"/>
      <c r="E22" s="199"/>
      <c r="F22" s="199"/>
      <c r="G22" s="199"/>
      <c r="H22" s="199"/>
      <c r="I22" s="189"/>
      <c r="J22" s="65"/>
      <c r="K22" s="38"/>
      <c r="L22" s="37"/>
      <c r="M22" s="37"/>
      <c r="N22" s="37"/>
      <c r="O22" s="37"/>
      <c r="P22" s="37"/>
      <c r="Q22" s="193">
        <v>476</v>
      </c>
      <c r="R22" s="193"/>
      <c r="S22" s="38" t="s">
        <v>1608</v>
      </c>
      <c r="T22" s="35"/>
      <c r="U22" s="122" t="s">
        <v>1334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985</v>
      </c>
      <c r="AY22" s="194">
        <v>0.965</v>
      </c>
      <c r="AZ22" s="195"/>
      <c r="BA22" s="79">
        <f>ROUND(Q22*AY22,0)</f>
        <v>459</v>
      </c>
      <c r="BB22" s="52"/>
    </row>
    <row r="23" spans="1:54" s="32" customFormat="1" ht="16.5" customHeight="1">
      <c r="A23" s="41">
        <v>33</v>
      </c>
      <c r="B23" s="42">
        <v>1261</v>
      </c>
      <c r="C23" s="43" t="s">
        <v>1460</v>
      </c>
      <c r="D23" s="198"/>
      <c r="E23" s="199"/>
      <c r="F23" s="199"/>
      <c r="G23" s="199"/>
      <c r="H23" s="199"/>
      <c r="I23" s="189"/>
      <c r="J23" s="63" t="s">
        <v>568</v>
      </c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457</v>
      </c>
      <c r="BB23" s="52"/>
    </row>
    <row r="24" spans="1:54" s="32" customFormat="1" ht="16.5" customHeight="1">
      <c r="A24" s="41">
        <v>33</v>
      </c>
      <c r="B24" s="42">
        <v>1262</v>
      </c>
      <c r="C24" s="43" t="s">
        <v>1342</v>
      </c>
      <c r="D24" s="198"/>
      <c r="E24" s="199"/>
      <c r="F24" s="199"/>
      <c r="G24" s="199"/>
      <c r="H24" s="199"/>
      <c r="I24" s="189"/>
      <c r="J24" s="65"/>
      <c r="K24" s="38"/>
      <c r="L24" s="37"/>
      <c r="M24" s="37"/>
      <c r="N24" s="37"/>
      <c r="O24" s="37"/>
      <c r="P24" s="37"/>
      <c r="Q24" s="193">
        <v>457</v>
      </c>
      <c r="R24" s="193"/>
      <c r="S24" s="38" t="s">
        <v>1608</v>
      </c>
      <c r="T24" s="35"/>
      <c r="U24" s="122" t="s">
        <v>1334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985</v>
      </c>
      <c r="AY24" s="194">
        <v>0.965</v>
      </c>
      <c r="AZ24" s="195"/>
      <c r="BA24" s="51">
        <f>ROUND(Q24*AY24,0)</f>
        <v>441</v>
      </c>
      <c r="BB24" s="52"/>
    </row>
    <row r="25" spans="1:54" s="32" customFormat="1" ht="16.5" customHeight="1">
      <c r="A25" s="41">
        <v>33</v>
      </c>
      <c r="B25" s="42">
        <v>1271</v>
      </c>
      <c r="C25" s="43" t="s">
        <v>1461</v>
      </c>
      <c r="D25" s="198"/>
      <c r="E25" s="199"/>
      <c r="F25" s="199"/>
      <c r="G25" s="199"/>
      <c r="H25" s="199"/>
      <c r="I25" s="189"/>
      <c r="J25" s="63" t="s">
        <v>567</v>
      </c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436</v>
      </c>
      <c r="BB25" s="52"/>
    </row>
    <row r="26" spans="1:54" s="32" customFormat="1" ht="16.5" customHeight="1">
      <c r="A26" s="41">
        <v>33</v>
      </c>
      <c r="B26" s="42">
        <v>1272</v>
      </c>
      <c r="C26" s="43" t="s">
        <v>1343</v>
      </c>
      <c r="D26" s="190"/>
      <c r="E26" s="191"/>
      <c r="F26" s="191"/>
      <c r="G26" s="191"/>
      <c r="H26" s="191"/>
      <c r="I26" s="192"/>
      <c r="J26" s="65"/>
      <c r="K26" s="38"/>
      <c r="L26" s="37"/>
      <c r="M26" s="37"/>
      <c r="N26" s="37"/>
      <c r="O26" s="37"/>
      <c r="P26" s="37"/>
      <c r="Q26" s="193">
        <v>436</v>
      </c>
      <c r="R26" s="193"/>
      <c r="S26" s="38" t="s">
        <v>1608</v>
      </c>
      <c r="T26" s="35"/>
      <c r="U26" s="122" t="s">
        <v>1334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985</v>
      </c>
      <c r="AY26" s="194">
        <v>0.965</v>
      </c>
      <c r="AZ26" s="195"/>
      <c r="BA26" s="79">
        <f>ROUND(Q26*AY26,0)</f>
        <v>421</v>
      </c>
      <c r="BB26" s="52"/>
    </row>
    <row r="27" spans="1:54" s="32" customFormat="1" ht="16.5" customHeight="1">
      <c r="A27" s="41">
        <v>33</v>
      </c>
      <c r="B27" s="42">
        <v>1311</v>
      </c>
      <c r="C27" s="43" t="s">
        <v>1462</v>
      </c>
      <c r="D27" s="227" t="s">
        <v>1210</v>
      </c>
      <c r="E27" s="196"/>
      <c r="F27" s="196"/>
      <c r="G27" s="196"/>
      <c r="H27" s="196"/>
      <c r="I27" s="197"/>
      <c r="J27" s="63" t="s">
        <v>575</v>
      </c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663</v>
      </c>
      <c r="BB27" s="52"/>
    </row>
    <row r="28" spans="1:54" s="32" customFormat="1" ht="16.5" customHeight="1">
      <c r="A28" s="41">
        <v>33</v>
      </c>
      <c r="B28" s="42">
        <v>1312</v>
      </c>
      <c r="C28" s="43" t="s">
        <v>1344</v>
      </c>
      <c r="D28" s="198"/>
      <c r="E28" s="199"/>
      <c r="F28" s="199"/>
      <c r="G28" s="199"/>
      <c r="H28" s="199"/>
      <c r="I28" s="189"/>
      <c r="J28" s="65"/>
      <c r="K28" s="38"/>
      <c r="L28" s="37"/>
      <c r="M28" s="37"/>
      <c r="N28" s="37"/>
      <c r="O28" s="37"/>
      <c r="P28" s="37"/>
      <c r="Q28" s="193">
        <v>663</v>
      </c>
      <c r="R28" s="193"/>
      <c r="S28" s="38" t="s">
        <v>1608</v>
      </c>
      <c r="T28" s="35"/>
      <c r="U28" s="122" t="s">
        <v>1334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985</v>
      </c>
      <c r="AY28" s="194">
        <v>0.965</v>
      </c>
      <c r="AZ28" s="195"/>
      <c r="BA28" s="51">
        <f>ROUND(Q28*AY28,0)</f>
        <v>640</v>
      </c>
      <c r="BB28" s="52"/>
    </row>
    <row r="29" spans="1:54" s="32" customFormat="1" ht="16.5" customHeight="1">
      <c r="A29" s="41">
        <v>33</v>
      </c>
      <c r="B29" s="42">
        <v>1321</v>
      </c>
      <c r="C29" s="43" t="s">
        <v>1463</v>
      </c>
      <c r="D29" s="198"/>
      <c r="E29" s="199"/>
      <c r="F29" s="199"/>
      <c r="G29" s="199"/>
      <c r="H29" s="199"/>
      <c r="I29" s="189"/>
      <c r="J29" s="63" t="s">
        <v>574</v>
      </c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607</v>
      </c>
      <c r="BB29" s="52"/>
    </row>
    <row r="30" spans="1:54" s="32" customFormat="1" ht="16.5" customHeight="1">
      <c r="A30" s="41">
        <v>33</v>
      </c>
      <c r="B30" s="42">
        <v>1322</v>
      </c>
      <c r="C30" s="43" t="s">
        <v>1345</v>
      </c>
      <c r="D30" s="198"/>
      <c r="E30" s="199"/>
      <c r="F30" s="199"/>
      <c r="G30" s="199"/>
      <c r="H30" s="199"/>
      <c r="I30" s="189"/>
      <c r="J30" s="65"/>
      <c r="K30" s="38"/>
      <c r="L30" s="37"/>
      <c r="M30" s="37"/>
      <c r="N30" s="37"/>
      <c r="O30" s="37"/>
      <c r="P30" s="37"/>
      <c r="Q30" s="193">
        <v>607</v>
      </c>
      <c r="R30" s="193"/>
      <c r="S30" s="38" t="s">
        <v>1608</v>
      </c>
      <c r="T30" s="35"/>
      <c r="U30" s="122" t="s">
        <v>1334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985</v>
      </c>
      <c r="AY30" s="194">
        <v>0.965</v>
      </c>
      <c r="AZ30" s="195"/>
      <c r="BA30" s="51">
        <f>ROUND(Q30*AY30,0)</f>
        <v>586</v>
      </c>
      <c r="BB30" s="52"/>
    </row>
    <row r="31" spans="1:54" s="32" customFormat="1" ht="16.5" customHeight="1">
      <c r="A31" s="41">
        <v>33</v>
      </c>
      <c r="B31" s="42">
        <v>1331</v>
      </c>
      <c r="C31" s="43" t="s">
        <v>1464</v>
      </c>
      <c r="D31" s="198"/>
      <c r="E31" s="199"/>
      <c r="F31" s="199"/>
      <c r="G31" s="199"/>
      <c r="H31" s="199"/>
      <c r="I31" s="189"/>
      <c r="J31" s="63" t="s">
        <v>572</v>
      </c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550</v>
      </c>
      <c r="BB31" s="52"/>
    </row>
    <row r="32" spans="1:54" s="32" customFormat="1" ht="16.5" customHeight="1">
      <c r="A32" s="41">
        <v>33</v>
      </c>
      <c r="B32" s="42">
        <v>1332</v>
      </c>
      <c r="C32" s="43" t="s">
        <v>1346</v>
      </c>
      <c r="D32" s="198"/>
      <c r="E32" s="199"/>
      <c r="F32" s="199"/>
      <c r="G32" s="199"/>
      <c r="H32" s="199"/>
      <c r="I32" s="189"/>
      <c r="J32" s="65"/>
      <c r="K32" s="38"/>
      <c r="L32" s="37"/>
      <c r="M32" s="37"/>
      <c r="N32" s="37"/>
      <c r="O32" s="37"/>
      <c r="P32" s="37"/>
      <c r="Q32" s="193">
        <v>550</v>
      </c>
      <c r="R32" s="193"/>
      <c r="S32" s="38" t="s">
        <v>1608</v>
      </c>
      <c r="T32" s="35"/>
      <c r="U32" s="122" t="s">
        <v>1334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985</v>
      </c>
      <c r="AY32" s="194">
        <v>0.965</v>
      </c>
      <c r="AZ32" s="195"/>
      <c r="BA32" s="79">
        <f>ROUND(Q32*AY32,0)</f>
        <v>531</v>
      </c>
      <c r="BB32" s="52"/>
    </row>
    <row r="33" spans="1:54" s="32" customFormat="1" ht="16.5" customHeight="1">
      <c r="A33" s="41">
        <v>33</v>
      </c>
      <c r="B33" s="42">
        <v>1341</v>
      </c>
      <c r="C33" s="43" t="s">
        <v>1465</v>
      </c>
      <c r="D33" s="198"/>
      <c r="E33" s="199"/>
      <c r="F33" s="199"/>
      <c r="G33" s="199"/>
      <c r="H33" s="199"/>
      <c r="I33" s="189"/>
      <c r="J33" s="63" t="s">
        <v>570</v>
      </c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496</v>
      </c>
      <c r="BB33" s="52"/>
    </row>
    <row r="34" spans="1:54" s="32" customFormat="1" ht="16.5" customHeight="1">
      <c r="A34" s="41">
        <v>33</v>
      </c>
      <c r="B34" s="42">
        <v>1342</v>
      </c>
      <c r="C34" s="43" t="s">
        <v>1347</v>
      </c>
      <c r="D34" s="198"/>
      <c r="E34" s="199"/>
      <c r="F34" s="199"/>
      <c r="G34" s="199"/>
      <c r="H34" s="199"/>
      <c r="I34" s="189"/>
      <c r="J34" s="65"/>
      <c r="K34" s="38"/>
      <c r="L34" s="37"/>
      <c r="M34" s="37"/>
      <c r="N34" s="37"/>
      <c r="O34" s="37"/>
      <c r="P34" s="37"/>
      <c r="Q34" s="193">
        <v>496</v>
      </c>
      <c r="R34" s="193"/>
      <c r="S34" s="38" t="s">
        <v>1608</v>
      </c>
      <c r="T34" s="35"/>
      <c r="U34" s="122" t="s">
        <v>1334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985</v>
      </c>
      <c r="AY34" s="194">
        <v>0.965</v>
      </c>
      <c r="AZ34" s="195"/>
      <c r="BA34" s="51">
        <f>ROUND(Q34*AY34,0)</f>
        <v>479</v>
      </c>
      <c r="BB34" s="52"/>
    </row>
    <row r="35" spans="1:54" s="32" customFormat="1" ht="16.5" customHeight="1">
      <c r="A35" s="41">
        <v>33</v>
      </c>
      <c r="B35" s="42">
        <v>1351</v>
      </c>
      <c r="C35" s="43" t="s">
        <v>1466</v>
      </c>
      <c r="D35" s="198"/>
      <c r="E35" s="199"/>
      <c r="F35" s="199"/>
      <c r="G35" s="199"/>
      <c r="H35" s="199"/>
      <c r="I35" s="189"/>
      <c r="J35" s="63" t="s">
        <v>569</v>
      </c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476</v>
      </c>
      <c r="BB35" s="52"/>
    </row>
    <row r="36" spans="1:54" s="32" customFormat="1" ht="16.5" customHeight="1">
      <c r="A36" s="41">
        <v>33</v>
      </c>
      <c r="B36" s="42">
        <v>1352</v>
      </c>
      <c r="C36" s="43" t="s">
        <v>1348</v>
      </c>
      <c r="D36" s="198"/>
      <c r="E36" s="199"/>
      <c r="F36" s="199"/>
      <c r="G36" s="199"/>
      <c r="H36" s="199"/>
      <c r="I36" s="189"/>
      <c r="J36" s="65"/>
      <c r="K36" s="38"/>
      <c r="L36" s="37"/>
      <c r="M36" s="37"/>
      <c r="N36" s="37"/>
      <c r="O36" s="37"/>
      <c r="P36" s="37"/>
      <c r="Q36" s="193">
        <v>476</v>
      </c>
      <c r="R36" s="193"/>
      <c r="S36" s="38" t="s">
        <v>1608</v>
      </c>
      <c r="T36" s="35"/>
      <c r="U36" s="122" t="s">
        <v>1334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985</v>
      </c>
      <c r="AY36" s="194">
        <v>0.965</v>
      </c>
      <c r="AZ36" s="195"/>
      <c r="BA36" s="79">
        <f>ROUND(Q36*AY36,0)</f>
        <v>459</v>
      </c>
      <c r="BB36" s="52"/>
    </row>
    <row r="37" spans="1:54" s="32" customFormat="1" ht="16.5" customHeight="1">
      <c r="A37" s="41">
        <v>33</v>
      </c>
      <c r="B37" s="42">
        <v>1361</v>
      </c>
      <c r="C37" s="43" t="s">
        <v>1467</v>
      </c>
      <c r="D37" s="198"/>
      <c r="E37" s="199"/>
      <c r="F37" s="199"/>
      <c r="G37" s="199"/>
      <c r="H37" s="199"/>
      <c r="I37" s="189"/>
      <c r="J37" s="63" t="s">
        <v>568</v>
      </c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457</v>
      </c>
      <c r="BB37" s="52"/>
    </row>
    <row r="38" spans="1:54" s="32" customFormat="1" ht="16.5" customHeight="1">
      <c r="A38" s="41">
        <v>33</v>
      </c>
      <c r="B38" s="42">
        <v>1362</v>
      </c>
      <c r="C38" s="43" t="s">
        <v>1349</v>
      </c>
      <c r="D38" s="198"/>
      <c r="E38" s="199"/>
      <c r="F38" s="199"/>
      <c r="G38" s="199"/>
      <c r="H38" s="199"/>
      <c r="I38" s="189"/>
      <c r="J38" s="65"/>
      <c r="K38" s="38"/>
      <c r="L38" s="37"/>
      <c r="M38" s="37"/>
      <c r="N38" s="37"/>
      <c r="O38" s="37"/>
      <c r="P38" s="37"/>
      <c r="Q38" s="193">
        <v>457</v>
      </c>
      <c r="R38" s="193"/>
      <c r="S38" s="38" t="s">
        <v>1608</v>
      </c>
      <c r="T38" s="35"/>
      <c r="U38" s="122" t="s">
        <v>1334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985</v>
      </c>
      <c r="AY38" s="194">
        <v>0.965</v>
      </c>
      <c r="AZ38" s="195"/>
      <c r="BA38" s="51">
        <f>ROUND(Q38*AY38,0)</f>
        <v>441</v>
      </c>
      <c r="BB38" s="52"/>
    </row>
    <row r="39" spans="1:54" s="32" customFormat="1" ht="16.5" customHeight="1">
      <c r="A39" s="41">
        <v>33</v>
      </c>
      <c r="B39" s="42">
        <v>1371</v>
      </c>
      <c r="C39" s="43" t="s">
        <v>1468</v>
      </c>
      <c r="D39" s="198"/>
      <c r="E39" s="199"/>
      <c r="F39" s="199"/>
      <c r="G39" s="199"/>
      <c r="H39" s="199"/>
      <c r="I39" s="189"/>
      <c r="J39" s="63" t="s">
        <v>567</v>
      </c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436</v>
      </c>
      <c r="BB39" s="52"/>
    </row>
    <row r="40" spans="1:54" s="32" customFormat="1" ht="16.5" customHeight="1">
      <c r="A40" s="41">
        <v>33</v>
      </c>
      <c r="B40" s="42">
        <v>1372</v>
      </c>
      <c r="C40" s="43" t="s">
        <v>1350</v>
      </c>
      <c r="D40" s="190"/>
      <c r="E40" s="191"/>
      <c r="F40" s="191"/>
      <c r="G40" s="191"/>
      <c r="H40" s="191"/>
      <c r="I40" s="192"/>
      <c r="J40" s="65"/>
      <c r="K40" s="38"/>
      <c r="L40" s="37"/>
      <c r="M40" s="37"/>
      <c r="N40" s="37"/>
      <c r="O40" s="37"/>
      <c r="P40" s="37"/>
      <c r="Q40" s="193">
        <v>436</v>
      </c>
      <c r="R40" s="193"/>
      <c r="S40" s="38" t="s">
        <v>1608</v>
      </c>
      <c r="T40" s="35"/>
      <c r="U40" s="122" t="s">
        <v>1334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985</v>
      </c>
      <c r="AY40" s="194">
        <v>0.965</v>
      </c>
      <c r="AZ40" s="195"/>
      <c r="BA40" s="79">
        <f>ROUND(Q40*AY40,0)</f>
        <v>421</v>
      </c>
      <c r="BB40" s="52"/>
    </row>
    <row r="41" spans="1:54" s="32" customFormat="1" ht="16.5" customHeight="1">
      <c r="A41" s="41">
        <v>33</v>
      </c>
      <c r="B41" s="42">
        <v>5300</v>
      </c>
      <c r="C41" s="43" t="s">
        <v>1351</v>
      </c>
      <c r="D41" s="150" t="s">
        <v>1232</v>
      </c>
      <c r="E41" s="53"/>
      <c r="F41" s="53"/>
      <c r="G41" s="53"/>
      <c r="H41" s="53"/>
      <c r="I41" s="133" t="s">
        <v>1233</v>
      </c>
      <c r="J41" s="76"/>
      <c r="K41" s="75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93">
        <v>264</v>
      </c>
      <c r="AV41" s="193"/>
      <c r="AW41" s="78" t="s">
        <v>41</v>
      </c>
      <c r="AX41" s="78"/>
      <c r="AY41" s="38"/>
      <c r="AZ41" s="38"/>
      <c r="BA41" s="51">
        <f aca="true" t="shared" si="0" ref="BA41:BA48">ROUND(AU41,0)</f>
        <v>264</v>
      </c>
      <c r="BB41" s="86"/>
    </row>
    <row r="42" spans="1:54" s="32" customFormat="1" ht="16.5" customHeight="1">
      <c r="A42" s="41">
        <v>33</v>
      </c>
      <c r="B42" s="42">
        <v>5350</v>
      </c>
      <c r="C42" s="43" t="s">
        <v>1358</v>
      </c>
      <c r="D42" s="151" t="s">
        <v>471</v>
      </c>
      <c r="E42" s="152"/>
      <c r="F42" s="152"/>
      <c r="G42" s="152"/>
      <c r="H42" s="152"/>
      <c r="I42" s="153"/>
      <c r="J42" s="38" t="s">
        <v>472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93">
        <v>187</v>
      </c>
      <c r="AV42" s="193"/>
      <c r="AW42" s="78" t="s">
        <v>41</v>
      </c>
      <c r="AX42" s="78"/>
      <c r="AY42" s="38"/>
      <c r="AZ42" s="38"/>
      <c r="BA42" s="51">
        <f t="shared" si="0"/>
        <v>187</v>
      </c>
      <c r="BB42" s="52" t="s">
        <v>473</v>
      </c>
    </row>
    <row r="43" spans="1:54" s="32" customFormat="1" ht="16.5" customHeight="1">
      <c r="A43" s="41">
        <v>33</v>
      </c>
      <c r="B43" s="42">
        <v>5351</v>
      </c>
      <c r="C43" s="43" t="s">
        <v>1359</v>
      </c>
      <c r="D43" s="154"/>
      <c r="E43" s="155"/>
      <c r="F43" s="155"/>
      <c r="G43" s="155"/>
      <c r="H43" s="155"/>
      <c r="I43" s="156"/>
      <c r="J43" s="38" t="s">
        <v>475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93">
        <v>280</v>
      </c>
      <c r="AV43" s="193"/>
      <c r="AW43" s="78" t="s">
        <v>41</v>
      </c>
      <c r="AX43" s="78"/>
      <c r="AY43" s="38"/>
      <c r="AZ43" s="38"/>
      <c r="BA43" s="79">
        <f t="shared" si="0"/>
        <v>280</v>
      </c>
      <c r="BB43" s="52"/>
    </row>
    <row r="44" spans="1:54" s="32" customFormat="1" ht="16.5" customHeight="1">
      <c r="A44" s="41">
        <v>33</v>
      </c>
      <c r="B44" s="42">
        <v>5360</v>
      </c>
      <c r="C44" s="43" t="s">
        <v>1360</v>
      </c>
      <c r="D44" s="151" t="s">
        <v>477</v>
      </c>
      <c r="E44" s="152"/>
      <c r="F44" s="152"/>
      <c r="G44" s="152"/>
      <c r="H44" s="152"/>
      <c r="I44" s="153"/>
      <c r="J44" s="38" t="s">
        <v>472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93">
        <v>187</v>
      </c>
      <c r="AV44" s="193"/>
      <c r="AW44" s="78" t="s">
        <v>41</v>
      </c>
      <c r="AX44" s="78"/>
      <c r="AY44" s="38"/>
      <c r="AZ44" s="38"/>
      <c r="BA44" s="51">
        <f t="shared" si="0"/>
        <v>187</v>
      </c>
      <c r="BB44" s="52"/>
    </row>
    <row r="45" spans="1:54" s="32" customFormat="1" ht="16.5" customHeight="1">
      <c r="A45" s="41">
        <v>33</v>
      </c>
      <c r="B45" s="42">
        <v>5361</v>
      </c>
      <c r="C45" s="43" t="s">
        <v>1361</v>
      </c>
      <c r="D45" s="154"/>
      <c r="E45" s="155"/>
      <c r="F45" s="155"/>
      <c r="G45" s="155"/>
      <c r="H45" s="155"/>
      <c r="I45" s="156"/>
      <c r="J45" s="38" t="s">
        <v>475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93">
        <v>280</v>
      </c>
      <c r="AV45" s="193"/>
      <c r="AW45" s="78" t="s">
        <v>41</v>
      </c>
      <c r="AX45" s="78"/>
      <c r="AY45" s="38"/>
      <c r="AZ45" s="38"/>
      <c r="BA45" s="79">
        <f t="shared" si="0"/>
        <v>280</v>
      </c>
      <c r="BB45" s="86"/>
    </row>
    <row r="46" spans="1:54" s="32" customFormat="1" ht="16.5" customHeight="1">
      <c r="A46" s="41">
        <v>33</v>
      </c>
      <c r="B46" s="42">
        <v>5310</v>
      </c>
      <c r="C46" s="43" t="s">
        <v>1356</v>
      </c>
      <c r="D46" s="289" t="s">
        <v>466</v>
      </c>
      <c r="E46" s="290"/>
      <c r="F46" s="290"/>
      <c r="G46" s="290"/>
      <c r="H46" s="290"/>
      <c r="I46" s="291"/>
      <c r="J46" s="76" t="s">
        <v>467</v>
      </c>
      <c r="K46" s="76"/>
      <c r="L46" s="75"/>
      <c r="M46" s="75"/>
      <c r="N46" s="75"/>
      <c r="O46" s="75"/>
      <c r="P46" s="75"/>
      <c r="Q46" s="82"/>
      <c r="R46" s="82"/>
      <c r="S46" s="76"/>
      <c r="T46" s="76"/>
      <c r="U46" s="7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193">
        <v>42</v>
      </c>
      <c r="AV46" s="193"/>
      <c r="AW46" s="78" t="s">
        <v>41</v>
      </c>
      <c r="AX46" s="78"/>
      <c r="AY46" s="38"/>
      <c r="AZ46" s="38"/>
      <c r="BA46" s="51">
        <f t="shared" si="0"/>
        <v>42</v>
      </c>
      <c r="BB46" s="52" t="s">
        <v>718</v>
      </c>
    </row>
    <row r="47" spans="1:54" s="32" customFormat="1" ht="16.5" customHeight="1">
      <c r="A47" s="41">
        <v>33</v>
      </c>
      <c r="B47" s="42">
        <v>5311</v>
      </c>
      <c r="C47" s="43" t="s">
        <v>1357</v>
      </c>
      <c r="D47" s="292"/>
      <c r="E47" s="293"/>
      <c r="F47" s="293"/>
      <c r="G47" s="293"/>
      <c r="H47" s="293"/>
      <c r="I47" s="294"/>
      <c r="J47" s="76" t="s">
        <v>469</v>
      </c>
      <c r="K47" s="76"/>
      <c r="L47" s="75"/>
      <c r="M47" s="75"/>
      <c r="N47" s="75"/>
      <c r="O47" s="75"/>
      <c r="P47" s="75"/>
      <c r="Q47" s="82"/>
      <c r="R47" s="82"/>
      <c r="S47" s="76"/>
      <c r="T47" s="76"/>
      <c r="U47" s="76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193">
        <v>58</v>
      </c>
      <c r="AV47" s="193"/>
      <c r="AW47" s="78" t="s">
        <v>41</v>
      </c>
      <c r="AX47" s="78"/>
      <c r="AY47" s="38"/>
      <c r="AZ47" s="38"/>
      <c r="BA47" s="51">
        <f t="shared" si="0"/>
        <v>58</v>
      </c>
      <c r="BB47" s="86"/>
    </row>
    <row r="48" spans="1:54" s="32" customFormat="1" ht="16.5" customHeight="1">
      <c r="A48" s="41">
        <v>33</v>
      </c>
      <c r="B48" s="42">
        <v>5370</v>
      </c>
      <c r="C48" s="43" t="s">
        <v>1352</v>
      </c>
      <c r="D48" s="151" t="s">
        <v>1353</v>
      </c>
      <c r="E48" s="152"/>
      <c r="F48" s="152"/>
      <c r="G48" s="152"/>
      <c r="H48" s="152"/>
      <c r="I48" s="152"/>
      <c r="J48" s="76"/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93">
        <v>150</v>
      </c>
      <c r="AV48" s="193"/>
      <c r="AW48" s="78" t="s">
        <v>41</v>
      </c>
      <c r="AX48" s="78"/>
      <c r="AY48" s="38"/>
      <c r="AZ48" s="38"/>
      <c r="BA48" s="51">
        <f t="shared" si="0"/>
        <v>150</v>
      </c>
      <c r="BB48" s="111" t="s">
        <v>979</v>
      </c>
    </row>
    <row r="49" spans="1:54" s="32" customFormat="1" ht="16.5" customHeight="1">
      <c r="A49" s="41">
        <v>33</v>
      </c>
      <c r="B49" s="42">
        <v>5130</v>
      </c>
      <c r="C49" s="43" t="s">
        <v>1469</v>
      </c>
      <c r="D49" s="227" t="s">
        <v>1354</v>
      </c>
      <c r="E49" s="196"/>
      <c r="F49" s="196"/>
      <c r="G49" s="196"/>
      <c r="H49" s="196"/>
      <c r="I49" s="197"/>
      <c r="J49" s="27" t="s">
        <v>900</v>
      </c>
      <c r="K49" s="26"/>
      <c r="L49" s="27"/>
      <c r="M49" s="27"/>
      <c r="N49" s="27"/>
      <c r="O49" s="27"/>
      <c r="P49" s="27"/>
      <c r="Q49" s="27"/>
      <c r="R49" s="27"/>
      <c r="S49" s="27"/>
      <c r="T49" s="47"/>
      <c r="U49" s="76" t="s">
        <v>901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193">
        <v>30</v>
      </c>
      <c r="AV49" s="193"/>
      <c r="AW49" s="78" t="s">
        <v>41</v>
      </c>
      <c r="AX49" s="78"/>
      <c r="AY49" s="38"/>
      <c r="AZ49" s="38"/>
      <c r="BA49" s="51">
        <f aca="true" t="shared" si="1" ref="BA49:BA80">ROUND(AU49,0)</f>
        <v>30</v>
      </c>
      <c r="BB49" s="52" t="s">
        <v>718</v>
      </c>
    </row>
    <row r="50" spans="1:54" s="32" customFormat="1" ht="16.5" customHeight="1">
      <c r="A50" s="41">
        <v>33</v>
      </c>
      <c r="B50" s="42">
        <v>5131</v>
      </c>
      <c r="C50" s="43" t="s">
        <v>1470</v>
      </c>
      <c r="D50" s="198"/>
      <c r="E50" s="199"/>
      <c r="F50" s="199"/>
      <c r="G50" s="199"/>
      <c r="H50" s="199"/>
      <c r="I50" s="189"/>
      <c r="J50" s="53"/>
      <c r="K50" s="31"/>
      <c r="L50" s="58"/>
      <c r="M50" s="58"/>
      <c r="N50" s="58"/>
      <c r="O50" s="58"/>
      <c r="P50" s="58"/>
      <c r="Q50" s="31"/>
      <c r="R50" s="31"/>
      <c r="S50" s="31"/>
      <c r="T50" s="71"/>
      <c r="U50" s="38" t="s">
        <v>903</v>
      </c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193">
        <v>25</v>
      </c>
      <c r="AV50" s="193"/>
      <c r="AW50" s="78" t="s">
        <v>41</v>
      </c>
      <c r="AX50" s="78"/>
      <c r="AY50" s="38"/>
      <c r="AZ50" s="35"/>
      <c r="BA50" s="51">
        <f t="shared" si="1"/>
        <v>25</v>
      </c>
      <c r="BB50" s="52"/>
    </row>
    <row r="51" spans="1:54" s="32" customFormat="1" ht="16.5" customHeight="1">
      <c r="A51" s="41">
        <v>33</v>
      </c>
      <c r="B51" s="42">
        <v>5132</v>
      </c>
      <c r="C51" s="43" t="s">
        <v>1471</v>
      </c>
      <c r="D51" s="198"/>
      <c r="E51" s="199"/>
      <c r="F51" s="199"/>
      <c r="G51" s="199"/>
      <c r="H51" s="199"/>
      <c r="I51" s="189"/>
      <c r="J51" s="53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905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93">
        <v>21</v>
      </c>
      <c r="AV51" s="193"/>
      <c r="AW51" s="78" t="s">
        <v>41</v>
      </c>
      <c r="AX51" s="78"/>
      <c r="AY51" s="38"/>
      <c r="AZ51" s="38"/>
      <c r="BA51" s="51">
        <f t="shared" si="1"/>
        <v>21</v>
      </c>
      <c r="BB51" s="52"/>
    </row>
    <row r="52" spans="1:54" s="32" customFormat="1" ht="16.5" customHeight="1">
      <c r="A52" s="41">
        <v>33</v>
      </c>
      <c r="B52" s="42">
        <v>5133</v>
      </c>
      <c r="C52" s="43" t="s">
        <v>1472</v>
      </c>
      <c r="D52" s="198"/>
      <c r="E52" s="199"/>
      <c r="F52" s="199"/>
      <c r="G52" s="199"/>
      <c r="H52" s="199"/>
      <c r="I52" s="189"/>
      <c r="J52" s="53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907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193">
        <v>19</v>
      </c>
      <c r="AV52" s="193"/>
      <c r="AW52" s="78" t="s">
        <v>41</v>
      </c>
      <c r="AX52" s="78"/>
      <c r="AY52" s="38"/>
      <c r="AZ52" s="38"/>
      <c r="BA52" s="51">
        <f t="shared" si="1"/>
        <v>19</v>
      </c>
      <c r="BB52" s="52"/>
    </row>
    <row r="53" spans="1:54" s="32" customFormat="1" ht="16.5" customHeight="1">
      <c r="A53" s="41">
        <v>33</v>
      </c>
      <c r="B53" s="42">
        <v>5134</v>
      </c>
      <c r="C53" s="43" t="s">
        <v>1473</v>
      </c>
      <c r="D53" s="198"/>
      <c r="E53" s="199"/>
      <c r="F53" s="199"/>
      <c r="G53" s="199"/>
      <c r="H53" s="199"/>
      <c r="I53" s="189"/>
      <c r="J53" s="53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909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93">
        <v>16</v>
      </c>
      <c r="AV53" s="193"/>
      <c r="AW53" s="78" t="s">
        <v>41</v>
      </c>
      <c r="AX53" s="78"/>
      <c r="AY53" s="38"/>
      <c r="AZ53" s="38"/>
      <c r="BA53" s="51">
        <f t="shared" si="1"/>
        <v>16</v>
      </c>
      <c r="BB53" s="52"/>
    </row>
    <row r="54" spans="1:54" s="32" customFormat="1" ht="16.5" customHeight="1">
      <c r="A54" s="41">
        <v>33</v>
      </c>
      <c r="B54" s="42">
        <v>5135</v>
      </c>
      <c r="C54" s="43" t="s">
        <v>1474</v>
      </c>
      <c r="D54" s="198"/>
      <c r="E54" s="199"/>
      <c r="F54" s="199"/>
      <c r="G54" s="199"/>
      <c r="H54" s="199"/>
      <c r="I54" s="189"/>
      <c r="J54" s="53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911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193">
        <v>15</v>
      </c>
      <c r="AV54" s="193"/>
      <c r="AW54" s="78" t="s">
        <v>41</v>
      </c>
      <c r="AX54" s="78"/>
      <c r="AY54" s="38"/>
      <c r="AZ54" s="38"/>
      <c r="BA54" s="51">
        <f t="shared" si="1"/>
        <v>15</v>
      </c>
      <c r="BB54" s="52"/>
    </row>
    <row r="55" spans="1:54" s="32" customFormat="1" ht="16.5" customHeight="1">
      <c r="A55" s="41">
        <v>33</v>
      </c>
      <c r="B55" s="42">
        <v>5136</v>
      </c>
      <c r="C55" s="43" t="s">
        <v>1475</v>
      </c>
      <c r="D55" s="198"/>
      <c r="E55" s="199"/>
      <c r="F55" s="199"/>
      <c r="G55" s="199"/>
      <c r="H55" s="199"/>
      <c r="I55" s="189"/>
      <c r="J55" s="53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76" t="s">
        <v>913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193">
        <v>13</v>
      </c>
      <c r="AV55" s="193"/>
      <c r="AW55" s="78" t="s">
        <v>41</v>
      </c>
      <c r="AX55" s="78"/>
      <c r="AY55" s="38"/>
      <c r="AZ55" s="38"/>
      <c r="BA55" s="51">
        <f t="shared" si="1"/>
        <v>13</v>
      </c>
      <c r="BB55" s="52"/>
    </row>
    <row r="56" spans="1:54" s="32" customFormat="1" ht="16.5" customHeight="1">
      <c r="A56" s="41">
        <v>33</v>
      </c>
      <c r="B56" s="42">
        <v>5137</v>
      </c>
      <c r="C56" s="43" t="s">
        <v>1476</v>
      </c>
      <c r="D56" s="198"/>
      <c r="E56" s="199"/>
      <c r="F56" s="199"/>
      <c r="G56" s="199"/>
      <c r="H56" s="199"/>
      <c r="I56" s="189"/>
      <c r="J56" s="53"/>
      <c r="K56" s="58"/>
      <c r="L56" s="31"/>
      <c r="M56" s="31"/>
      <c r="N56" s="31"/>
      <c r="O56" s="31"/>
      <c r="P56" s="31"/>
      <c r="Q56" s="59"/>
      <c r="R56" s="59"/>
      <c r="S56" s="58"/>
      <c r="T56" s="64"/>
      <c r="U56" s="38" t="s">
        <v>915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3">
        <v>12</v>
      </c>
      <c r="AV56" s="193"/>
      <c r="AW56" s="78" t="s">
        <v>41</v>
      </c>
      <c r="AX56" s="78"/>
      <c r="AY56" s="38"/>
      <c r="AZ56" s="38"/>
      <c r="BA56" s="51">
        <f t="shared" si="1"/>
        <v>12</v>
      </c>
      <c r="BB56" s="52"/>
    </row>
    <row r="57" spans="1:54" s="32" customFormat="1" ht="16.5" customHeight="1">
      <c r="A57" s="41">
        <v>33</v>
      </c>
      <c r="B57" s="42">
        <v>5138</v>
      </c>
      <c r="C57" s="43" t="s">
        <v>1477</v>
      </c>
      <c r="D57" s="198"/>
      <c r="E57" s="199"/>
      <c r="F57" s="199"/>
      <c r="G57" s="199"/>
      <c r="H57" s="199"/>
      <c r="I57" s="189"/>
      <c r="J57" s="53"/>
      <c r="K57" s="58"/>
      <c r="L57" s="31"/>
      <c r="M57" s="31"/>
      <c r="N57" s="31"/>
      <c r="O57" s="31"/>
      <c r="P57" s="31"/>
      <c r="Q57" s="59"/>
      <c r="R57" s="59"/>
      <c r="S57" s="58"/>
      <c r="T57" s="64"/>
      <c r="U57" s="76" t="s">
        <v>917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193">
        <v>11</v>
      </c>
      <c r="AV57" s="193"/>
      <c r="AW57" s="78" t="s">
        <v>41</v>
      </c>
      <c r="AX57" s="78"/>
      <c r="AY57" s="38"/>
      <c r="AZ57" s="38"/>
      <c r="BA57" s="51">
        <f t="shared" si="1"/>
        <v>11</v>
      </c>
      <c r="BB57" s="52"/>
    </row>
    <row r="58" spans="1:54" s="32" customFormat="1" ht="16.5" customHeight="1">
      <c r="A58" s="41">
        <v>33</v>
      </c>
      <c r="B58" s="42">
        <v>5139</v>
      </c>
      <c r="C58" s="43" t="s">
        <v>1478</v>
      </c>
      <c r="D58" s="198"/>
      <c r="E58" s="199"/>
      <c r="F58" s="199"/>
      <c r="G58" s="199"/>
      <c r="H58" s="199"/>
      <c r="I58" s="189"/>
      <c r="J58" s="53"/>
      <c r="K58" s="58"/>
      <c r="L58" s="31"/>
      <c r="M58" s="31"/>
      <c r="N58" s="31"/>
      <c r="O58" s="31"/>
      <c r="P58" s="31"/>
      <c r="Q58" s="59"/>
      <c r="R58" s="59"/>
      <c r="S58" s="58"/>
      <c r="T58" s="64"/>
      <c r="U58" s="38" t="s">
        <v>120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193">
        <v>10</v>
      </c>
      <c r="AV58" s="193"/>
      <c r="AW58" s="78" t="s">
        <v>41</v>
      </c>
      <c r="AX58" s="78"/>
      <c r="AY58" s="38"/>
      <c r="AZ58" s="38"/>
      <c r="BA58" s="51">
        <f t="shared" si="1"/>
        <v>10</v>
      </c>
      <c r="BB58" s="52"/>
    </row>
    <row r="59" spans="1:54" s="32" customFormat="1" ht="16.5" customHeight="1">
      <c r="A59" s="41">
        <v>33</v>
      </c>
      <c r="B59" s="42">
        <v>5140</v>
      </c>
      <c r="C59" s="43" t="s">
        <v>1479</v>
      </c>
      <c r="D59" s="198"/>
      <c r="E59" s="199"/>
      <c r="F59" s="199"/>
      <c r="G59" s="199"/>
      <c r="H59" s="199"/>
      <c r="I59" s="189"/>
      <c r="J59" s="53"/>
      <c r="K59" s="58"/>
      <c r="L59" s="31"/>
      <c r="M59" s="31"/>
      <c r="N59" s="31"/>
      <c r="O59" s="31"/>
      <c r="P59" s="31"/>
      <c r="Q59" s="59"/>
      <c r="R59" s="59"/>
      <c r="S59" s="58"/>
      <c r="T59" s="64"/>
      <c r="U59" s="76" t="s">
        <v>122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193">
        <v>10</v>
      </c>
      <c r="AV59" s="193"/>
      <c r="AW59" s="78" t="s">
        <v>41</v>
      </c>
      <c r="AX59" s="78"/>
      <c r="AY59" s="38"/>
      <c r="AZ59" s="38"/>
      <c r="BA59" s="51">
        <f t="shared" si="1"/>
        <v>10</v>
      </c>
      <c r="BB59" s="52"/>
    </row>
    <row r="60" spans="1:54" s="32" customFormat="1" ht="16.5" customHeight="1">
      <c r="A60" s="41">
        <v>33</v>
      </c>
      <c r="B60" s="42">
        <v>5141</v>
      </c>
      <c r="C60" s="43" t="s">
        <v>1480</v>
      </c>
      <c r="D60" s="198"/>
      <c r="E60" s="199"/>
      <c r="F60" s="199"/>
      <c r="G60" s="199"/>
      <c r="H60" s="199"/>
      <c r="I60" s="189"/>
      <c r="J60" s="53"/>
      <c r="K60" s="58"/>
      <c r="L60" s="31"/>
      <c r="M60" s="31"/>
      <c r="N60" s="31"/>
      <c r="O60" s="31"/>
      <c r="P60" s="31"/>
      <c r="Q60" s="59"/>
      <c r="R60" s="59"/>
      <c r="S60" s="58"/>
      <c r="T60" s="64"/>
      <c r="U60" s="38" t="s">
        <v>124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193">
        <v>9</v>
      </c>
      <c r="AV60" s="193"/>
      <c r="AW60" s="78" t="s">
        <v>41</v>
      </c>
      <c r="AX60" s="78"/>
      <c r="AY60" s="38"/>
      <c r="AZ60" s="38"/>
      <c r="BA60" s="51">
        <f t="shared" si="1"/>
        <v>9</v>
      </c>
      <c r="BB60" s="52"/>
    </row>
    <row r="61" spans="1:54" s="32" customFormat="1" ht="16.5" customHeight="1">
      <c r="A61" s="41">
        <v>33</v>
      </c>
      <c r="B61" s="42">
        <v>5142</v>
      </c>
      <c r="C61" s="43" t="s">
        <v>1481</v>
      </c>
      <c r="D61" s="198"/>
      <c r="E61" s="199"/>
      <c r="F61" s="199"/>
      <c r="G61" s="199"/>
      <c r="H61" s="199"/>
      <c r="I61" s="189"/>
      <c r="J61" s="53"/>
      <c r="K61" s="58"/>
      <c r="L61" s="31"/>
      <c r="M61" s="31"/>
      <c r="N61" s="31"/>
      <c r="O61" s="31"/>
      <c r="P61" s="31"/>
      <c r="Q61" s="59"/>
      <c r="R61" s="59"/>
      <c r="S61" s="58"/>
      <c r="T61" s="64"/>
      <c r="U61" s="76" t="s">
        <v>126</v>
      </c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193">
        <v>8</v>
      </c>
      <c r="AV61" s="193"/>
      <c r="AW61" s="78" t="s">
        <v>41</v>
      </c>
      <c r="AX61" s="78"/>
      <c r="AY61" s="38"/>
      <c r="AZ61" s="38"/>
      <c r="BA61" s="51">
        <f t="shared" si="1"/>
        <v>8</v>
      </c>
      <c r="BB61" s="52"/>
    </row>
    <row r="62" spans="1:54" s="32" customFormat="1" ht="16.5" customHeight="1">
      <c r="A62" s="41">
        <v>33</v>
      </c>
      <c r="B62" s="42">
        <v>5143</v>
      </c>
      <c r="C62" s="43" t="s">
        <v>1482</v>
      </c>
      <c r="D62" s="198"/>
      <c r="E62" s="199"/>
      <c r="F62" s="199"/>
      <c r="G62" s="199"/>
      <c r="H62" s="199"/>
      <c r="I62" s="189"/>
      <c r="J62" s="53"/>
      <c r="K62" s="58"/>
      <c r="L62" s="31"/>
      <c r="M62" s="31"/>
      <c r="N62" s="31"/>
      <c r="O62" s="31"/>
      <c r="P62" s="31"/>
      <c r="Q62" s="59"/>
      <c r="R62" s="59"/>
      <c r="S62" s="58"/>
      <c r="T62" s="64"/>
      <c r="U62" s="38" t="s">
        <v>128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193">
        <v>8</v>
      </c>
      <c r="AV62" s="193"/>
      <c r="AW62" s="78" t="s">
        <v>41</v>
      </c>
      <c r="AX62" s="78"/>
      <c r="AY62" s="38"/>
      <c r="AZ62" s="38"/>
      <c r="BA62" s="51">
        <f t="shared" si="1"/>
        <v>8</v>
      </c>
      <c r="BB62" s="52"/>
    </row>
    <row r="63" spans="1:54" s="32" customFormat="1" ht="16.5" customHeight="1">
      <c r="A63" s="41">
        <v>33</v>
      </c>
      <c r="B63" s="42">
        <v>5144</v>
      </c>
      <c r="C63" s="43" t="s">
        <v>1483</v>
      </c>
      <c r="D63" s="198"/>
      <c r="E63" s="199"/>
      <c r="F63" s="199"/>
      <c r="G63" s="199"/>
      <c r="H63" s="199"/>
      <c r="I63" s="189"/>
      <c r="J63" s="53"/>
      <c r="K63" s="58"/>
      <c r="L63" s="31"/>
      <c r="M63" s="31"/>
      <c r="N63" s="31"/>
      <c r="O63" s="31"/>
      <c r="P63" s="31"/>
      <c r="Q63" s="59"/>
      <c r="R63" s="59"/>
      <c r="S63" s="58"/>
      <c r="T63" s="64"/>
      <c r="U63" s="38" t="s">
        <v>130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193">
        <v>8</v>
      </c>
      <c r="AV63" s="193"/>
      <c r="AW63" s="78" t="s">
        <v>41</v>
      </c>
      <c r="AX63" s="78"/>
      <c r="AY63" s="38"/>
      <c r="AZ63" s="38"/>
      <c r="BA63" s="51">
        <f t="shared" si="1"/>
        <v>8</v>
      </c>
      <c r="BB63" s="52"/>
    </row>
    <row r="64" spans="1:54" s="32" customFormat="1" ht="16.5" customHeight="1">
      <c r="A64" s="41">
        <v>33</v>
      </c>
      <c r="B64" s="42">
        <v>5145</v>
      </c>
      <c r="C64" s="43" t="s">
        <v>1484</v>
      </c>
      <c r="D64" s="198"/>
      <c r="E64" s="199"/>
      <c r="F64" s="199"/>
      <c r="G64" s="199"/>
      <c r="H64" s="199"/>
      <c r="I64" s="189"/>
      <c r="J64" s="53"/>
      <c r="K64" s="38"/>
      <c r="L64" s="37"/>
      <c r="M64" s="37"/>
      <c r="N64" s="37"/>
      <c r="O64" s="37"/>
      <c r="P64" s="37"/>
      <c r="Q64" s="66"/>
      <c r="R64" s="66"/>
      <c r="S64" s="38"/>
      <c r="T64" s="35"/>
      <c r="U64" s="38" t="s">
        <v>132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193">
        <v>7</v>
      </c>
      <c r="AV64" s="193"/>
      <c r="AW64" s="78" t="s">
        <v>41</v>
      </c>
      <c r="AX64" s="78"/>
      <c r="AY64" s="38"/>
      <c r="AZ64" s="38"/>
      <c r="BA64" s="51">
        <f t="shared" si="1"/>
        <v>7</v>
      </c>
      <c r="BB64" s="52"/>
    </row>
    <row r="65" spans="1:54" s="32" customFormat="1" ht="16.5" customHeight="1">
      <c r="A65" s="41">
        <v>33</v>
      </c>
      <c r="B65" s="42">
        <v>5200</v>
      </c>
      <c r="C65" s="43" t="s">
        <v>1485</v>
      </c>
      <c r="D65" s="198"/>
      <c r="E65" s="199"/>
      <c r="F65" s="199"/>
      <c r="G65" s="199"/>
      <c r="H65" s="199"/>
      <c r="I65" s="189"/>
      <c r="J65" s="27" t="s">
        <v>134</v>
      </c>
      <c r="K65" s="26"/>
      <c r="L65" s="27"/>
      <c r="M65" s="27"/>
      <c r="N65" s="27"/>
      <c r="O65" s="27"/>
      <c r="P65" s="27"/>
      <c r="Q65" s="27"/>
      <c r="R65" s="27"/>
      <c r="S65" s="27"/>
      <c r="T65" s="47"/>
      <c r="U65" s="76" t="s">
        <v>901</v>
      </c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193">
        <v>16</v>
      </c>
      <c r="AV65" s="193"/>
      <c r="AW65" s="78" t="s">
        <v>41</v>
      </c>
      <c r="AX65" s="78"/>
      <c r="AY65" s="38"/>
      <c r="AZ65" s="38"/>
      <c r="BA65" s="51">
        <f t="shared" si="1"/>
        <v>16</v>
      </c>
      <c r="BB65" s="52"/>
    </row>
    <row r="66" spans="1:54" s="32" customFormat="1" ht="16.5" customHeight="1">
      <c r="A66" s="41">
        <v>33</v>
      </c>
      <c r="B66" s="42">
        <v>5201</v>
      </c>
      <c r="C66" s="43" t="s">
        <v>1355</v>
      </c>
      <c r="D66" s="198"/>
      <c r="E66" s="199"/>
      <c r="F66" s="199"/>
      <c r="G66" s="199"/>
      <c r="H66" s="199"/>
      <c r="I66" s="189"/>
      <c r="J66" s="53"/>
      <c r="K66" s="31"/>
      <c r="L66" s="58"/>
      <c r="M66" s="58"/>
      <c r="N66" s="58"/>
      <c r="O66" s="58"/>
      <c r="P66" s="58"/>
      <c r="Q66" s="31"/>
      <c r="R66" s="31"/>
      <c r="S66" s="31"/>
      <c r="T66" s="71"/>
      <c r="U66" s="38" t="s">
        <v>903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193">
        <v>13</v>
      </c>
      <c r="AV66" s="193"/>
      <c r="AW66" s="78" t="s">
        <v>41</v>
      </c>
      <c r="AX66" s="78"/>
      <c r="AY66" s="38"/>
      <c r="AZ66" s="35"/>
      <c r="BA66" s="51">
        <f t="shared" si="1"/>
        <v>13</v>
      </c>
      <c r="BB66" s="52"/>
    </row>
    <row r="67" spans="1:54" s="32" customFormat="1" ht="16.5" customHeight="1">
      <c r="A67" s="41">
        <v>33</v>
      </c>
      <c r="B67" s="42">
        <v>5202</v>
      </c>
      <c r="C67" s="43" t="s">
        <v>1486</v>
      </c>
      <c r="D67" s="198"/>
      <c r="E67" s="199"/>
      <c r="F67" s="199"/>
      <c r="G67" s="199"/>
      <c r="H67" s="199"/>
      <c r="I67" s="189"/>
      <c r="J67" s="53"/>
      <c r="K67" s="58"/>
      <c r="L67" s="31"/>
      <c r="M67" s="31"/>
      <c r="N67" s="31"/>
      <c r="O67" s="31"/>
      <c r="P67" s="31"/>
      <c r="Q67" s="59"/>
      <c r="R67" s="59"/>
      <c r="S67" s="58"/>
      <c r="T67" s="64"/>
      <c r="U67" s="76" t="s">
        <v>905</v>
      </c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193">
        <v>11</v>
      </c>
      <c r="AV67" s="193"/>
      <c r="AW67" s="78" t="s">
        <v>41</v>
      </c>
      <c r="AX67" s="78"/>
      <c r="AY67" s="38"/>
      <c r="AZ67" s="38"/>
      <c r="BA67" s="51">
        <f t="shared" si="1"/>
        <v>11</v>
      </c>
      <c r="BB67" s="52"/>
    </row>
    <row r="68" spans="1:54" s="32" customFormat="1" ht="16.5" customHeight="1">
      <c r="A68" s="41">
        <v>33</v>
      </c>
      <c r="B68" s="42">
        <v>5203</v>
      </c>
      <c r="C68" s="43" t="s">
        <v>1487</v>
      </c>
      <c r="D68" s="198"/>
      <c r="E68" s="199"/>
      <c r="F68" s="199"/>
      <c r="G68" s="199"/>
      <c r="H68" s="199"/>
      <c r="I68" s="189"/>
      <c r="J68" s="53"/>
      <c r="K68" s="58"/>
      <c r="L68" s="31"/>
      <c r="M68" s="31"/>
      <c r="N68" s="31"/>
      <c r="O68" s="31"/>
      <c r="P68" s="31"/>
      <c r="Q68" s="59"/>
      <c r="R68" s="59"/>
      <c r="S68" s="58"/>
      <c r="T68" s="64"/>
      <c r="U68" s="38" t="s">
        <v>907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193">
        <v>10</v>
      </c>
      <c r="AV68" s="193"/>
      <c r="AW68" s="78" t="s">
        <v>41</v>
      </c>
      <c r="AX68" s="78"/>
      <c r="AY68" s="38"/>
      <c r="AZ68" s="38"/>
      <c r="BA68" s="51">
        <f t="shared" si="1"/>
        <v>10</v>
      </c>
      <c r="BB68" s="52"/>
    </row>
    <row r="69" spans="1:54" s="32" customFormat="1" ht="16.5" customHeight="1">
      <c r="A69" s="41">
        <v>33</v>
      </c>
      <c r="B69" s="42">
        <v>5204</v>
      </c>
      <c r="C69" s="43" t="s">
        <v>1488</v>
      </c>
      <c r="D69" s="198"/>
      <c r="E69" s="199"/>
      <c r="F69" s="199"/>
      <c r="G69" s="199"/>
      <c r="H69" s="199"/>
      <c r="I69" s="189"/>
      <c r="J69" s="53"/>
      <c r="K69" s="58"/>
      <c r="L69" s="31"/>
      <c r="M69" s="31"/>
      <c r="N69" s="31"/>
      <c r="O69" s="31"/>
      <c r="P69" s="31"/>
      <c r="Q69" s="59"/>
      <c r="R69" s="59"/>
      <c r="S69" s="58"/>
      <c r="T69" s="64"/>
      <c r="U69" s="76" t="s">
        <v>909</v>
      </c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193">
        <v>9</v>
      </c>
      <c r="AV69" s="193"/>
      <c r="AW69" s="78" t="s">
        <v>41</v>
      </c>
      <c r="AX69" s="78"/>
      <c r="AY69" s="38"/>
      <c r="AZ69" s="38"/>
      <c r="BA69" s="51">
        <f t="shared" si="1"/>
        <v>9</v>
      </c>
      <c r="BB69" s="52"/>
    </row>
    <row r="70" spans="1:54" s="32" customFormat="1" ht="16.5" customHeight="1">
      <c r="A70" s="41">
        <v>33</v>
      </c>
      <c r="B70" s="42">
        <v>5205</v>
      </c>
      <c r="C70" s="43" t="s">
        <v>597</v>
      </c>
      <c r="D70" s="198"/>
      <c r="E70" s="199"/>
      <c r="F70" s="199"/>
      <c r="G70" s="199"/>
      <c r="H70" s="199"/>
      <c r="I70" s="189"/>
      <c r="J70" s="53"/>
      <c r="K70" s="58"/>
      <c r="L70" s="31"/>
      <c r="M70" s="31"/>
      <c r="N70" s="31"/>
      <c r="O70" s="31"/>
      <c r="P70" s="31"/>
      <c r="Q70" s="59"/>
      <c r="R70" s="59"/>
      <c r="S70" s="58"/>
      <c r="T70" s="64"/>
      <c r="U70" s="38" t="s">
        <v>911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193">
        <v>8</v>
      </c>
      <c r="AV70" s="193"/>
      <c r="AW70" s="78" t="s">
        <v>41</v>
      </c>
      <c r="AX70" s="78"/>
      <c r="AY70" s="38"/>
      <c r="AZ70" s="38"/>
      <c r="BA70" s="51">
        <f t="shared" si="1"/>
        <v>8</v>
      </c>
      <c r="BB70" s="52"/>
    </row>
    <row r="71" spans="1:54" s="32" customFormat="1" ht="16.5" customHeight="1">
      <c r="A71" s="41">
        <v>33</v>
      </c>
      <c r="B71" s="42">
        <v>5206</v>
      </c>
      <c r="C71" s="43" t="s">
        <v>598</v>
      </c>
      <c r="D71" s="198"/>
      <c r="E71" s="199"/>
      <c r="F71" s="199"/>
      <c r="G71" s="199"/>
      <c r="H71" s="199"/>
      <c r="I71" s="189"/>
      <c r="J71" s="53"/>
      <c r="K71" s="58"/>
      <c r="L71" s="31"/>
      <c r="M71" s="31"/>
      <c r="N71" s="31"/>
      <c r="O71" s="31"/>
      <c r="P71" s="31"/>
      <c r="Q71" s="59"/>
      <c r="R71" s="59"/>
      <c r="S71" s="58"/>
      <c r="T71" s="64"/>
      <c r="U71" s="76" t="s">
        <v>913</v>
      </c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193">
        <v>7</v>
      </c>
      <c r="AV71" s="193"/>
      <c r="AW71" s="78" t="s">
        <v>41</v>
      </c>
      <c r="AX71" s="78"/>
      <c r="AY71" s="38"/>
      <c r="AZ71" s="38"/>
      <c r="BA71" s="51">
        <f t="shared" si="1"/>
        <v>7</v>
      </c>
      <c r="BB71" s="52"/>
    </row>
    <row r="72" spans="1:54" s="32" customFormat="1" ht="16.5" customHeight="1">
      <c r="A72" s="41">
        <v>33</v>
      </c>
      <c r="B72" s="42">
        <v>5207</v>
      </c>
      <c r="C72" s="43" t="s">
        <v>1502</v>
      </c>
      <c r="D72" s="198"/>
      <c r="E72" s="199"/>
      <c r="F72" s="199"/>
      <c r="G72" s="199"/>
      <c r="H72" s="199"/>
      <c r="I72" s="189"/>
      <c r="J72" s="53"/>
      <c r="K72" s="58"/>
      <c r="L72" s="31"/>
      <c r="M72" s="31"/>
      <c r="N72" s="31"/>
      <c r="O72" s="31"/>
      <c r="P72" s="31"/>
      <c r="Q72" s="59"/>
      <c r="R72" s="59"/>
      <c r="S72" s="58"/>
      <c r="T72" s="64"/>
      <c r="U72" s="38" t="s">
        <v>915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193">
        <v>6</v>
      </c>
      <c r="AV72" s="193"/>
      <c r="AW72" s="78" t="s">
        <v>41</v>
      </c>
      <c r="AX72" s="78"/>
      <c r="AY72" s="38"/>
      <c r="AZ72" s="38"/>
      <c r="BA72" s="51">
        <f t="shared" si="1"/>
        <v>6</v>
      </c>
      <c r="BB72" s="52"/>
    </row>
    <row r="73" spans="1:54" s="32" customFormat="1" ht="16.5" customHeight="1">
      <c r="A73" s="41">
        <v>33</v>
      </c>
      <c r="B73" s="42">
        <v>5208</v>
      </c>
      <c r="C73" s="43" t="s">
        <v>1503</v>
      </c>
      <c r="D73" s="198"/>
      <c r="E73" s="199"/>
      <c r="F73" s="199"/>
      <c r="G73" s="199"/>
      <c r="H73" s="199"/>
      <c r="I73" s="189"/>
      <c r="J73" s="53"/>
      <c r="K73" s="58"/>
      <c r="L73" s="31"/>
      <c r="M73" s="31"/>
      <c r="N73" s="31"/>
      <c r="O73" s="31"/>
      <c r="P73" s="31"/>
      <c r="Q73" s="59"/>
      <c r="R73" s="59"/>
      <c r="S73" s="58"/>
      <c r="T73" s="64"/>
      <c r="U73" s="76" t="s">
        <v>917</v>
      </c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193">
        <v>6</v>
      </c>
      <c r="AV73" s="193"/>
      <c r="AW73" s="78" t="s">
        <v>41</v>
      </c>
      <c r="AX73" s="78"/>
      <c r="AY73" s="38"/>
      <c r="AZ73" s="38"/>
      <c r="BA73" s="51">
        <f t="shared" si="1"/>
        <v>6</v>
      </c>
      <c r="BB73" s="52"/>
    </row>
    <row r="74" spans="1:54" s="32" customFormat="1" ht="16.5" customHeight="1">
      <c r="A74" s="41">
        <v>33</v>
      </c>
      <c r="B74" s="42">
        <v>5209</v>
      </c>
      <c r="C74" s="43" t="s">
        <v>1504</v>
      </c>
      <c r="D74" s="198"/>
      <c r="E74" s="199"/>
      <c r="F74" s="199"/>
      <c r="G74" s="199"/>
      <c r="H74" s="199"/>
      <c r="I74" s="189"/>
      <c r="J74" s="53"/>
      <c r="K74" s="58"/>
      <c r="L74" s="31"/>
      <c r="M74" s="31"/>
      <c r="N74" s="31"/>
      <c r="O74" s="31"/>
      <c r="P74" s="31"/>
      <c r="Q74" s="59"/>
      <c r="R74" s="59"/>
      <c r="S74" s="58"/>
      <c r="T74" s="64"/>
      <c r="U74" s="38" t="s">
        <v>120</v>
      </c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193">
        <v>5</v>
      </c>
      <c r="AV74" s="193"/>
      <c r="AW74" s="78" t="s">
        <v>41</v>
      </c>
      <c r="AX74" s="78"/>
      <c r="AY74" s="38"/>
      <c r="AZ74" s="38"/>
      <c r="BA74" s="51">
        <f t="shared" si="1"/>
        <v>5</v>
      </c>
      <c r="BB74" s="52"/>
    </row>
    <row r="75" spans="1:54" s="32" customFormat="1" ht="16.5" customHeight="1">
      <c r="A75" s="41">
        <v>33</v>
      </c>
      <c r="B75" s="42">
        <v>5210</v>
      </c>
      <c r="C75" s="43" t="s">
        <v>1505</v>
      </c>
      <c r="D75" s="198"/>
      <c r="E75" s="199"/>
      <c r="F75" s="199"/>
      <c r="G75" s="199"/>
      <c r="H75" s="199"/>
      <c r="I75" s="189"/>
      <c r="J75" s="53"/>
      <c r="K75" s="58"/>
      <c r="L75" s="31"/>
      <c r="M75" s="31"/>
      <c r="N75" s="31"/>
      <c r="O75" s="31"/>
      <c r="P75" s="31"/>
      <c r="Q75" s="59"/>
      <c r="R75" s="59"/>
      <c r="S75" s="58"/>
      <c r="T75" s="64"/>
      <c r="U75" s="76" t="s">
        <v>122</v>
      </c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193">
        <v>5</v>
      </c>
      <c r="AV75" s="193"/>
      <c r="AW75" s="78" t="s">
        <v>41</v>
      </c>
      <c r="AX75" s="78"/>
      <c r="AY75" s="38"/>
      <c r="AZ75" s="38"/>
      <c r="BA75" s="51">
        <f t="shared" si="1"/>
        <v>5</v>
      </c>
      <c r="BB75" s="52"/>
    </row>
    <row r="76" spans="1:54" s="32" customFormat="1" ht="16.5" customHeight="1">
      <c r="A76" s="41">
        <v>33</v>
      </c>
      <c r="B76" s="42">
        <v>5211</v>
      </c>
      <c r="C76" s="43" t="s">
        <v>1506</v>
      </c>
      <c r="D76" s="198"/>
      <c r="E76" s="199"/>
      <c r="F76" s="199"/>
      <c r="G76" s="199"/>
      <c r="H76" s="199"/>
      <c r="I76" s="189"/>
      <c r="J76" s="53"/>
      <c r="K76" s="58"/>
      <c r="L76" s="31"/>
      <c r="M76" s="31"/>
      <c r="N76" s="31"/>
      <c r="O76" s="31"/>
      <c r="P76" s="31"/>
      <c r="Q76" s="59"/>
      <c r="R76" s="59"/>
      <c r="S76" s="58"/>
      <c r="T76" s="64"/>
      <c r="U76" s="38" t="s">
        <v>124</v>
      </c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193">
        <v>5</v>
      </c>
      <c r="AV76" s="193"/>
      <c r="AW76" s="78" t="s">
        <v>41</v>
      </c>
      <c r="AX76" s="78"/>
      <c r="AY76" s="38"/>
      <c r="AZ76" s="38"/>
      <c r="BA76" s="51">
        <f t="shared" si="1"/>
        <v>5</v>
      </c>
      <c r="BB76" s="52"/>
    </row>
    <row r="77" spans="1:54" s="32" customFormat="1" ht="16.5" customHeight="1">
      <c r="A77" s="41">
        <v>33</v>
      </c>
      <c r="B77" s="42">
        <v>5212</v>
      </c>
      <c r="C77" s="43" t="s">
        <v>1520</v>
      </c>
      <c r="D77" s="198"/>
      <c r="E77" s="199"/>
      <c r="F77" s="199"/>
      <c r="G77" s="199"/>
      <c r="H77" s="199"/>
      <c r="I77" s="189"/>
      <c r="J77" s="53"/>
      <c r="K77" s="58"/>
      <c r="L77" s="31"/>
      <c r="M77" s="31"/>
      <c r="N77" s="31"/>
      <c r="O77" s="31"/>
      <c r="P77" s="31"/>
      <c r="Q77" s="59"/>
      <c r="R77" s="59"/>
      <c r="S77" s="58"/>
      <c r="T77" s="64"/>
      <c r="U77" s="76" t="s">
        <v>126</v>
      </c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193">
        <v>4</v>
      </c>
      <c r="AV77" s="193"/>
      <c r="AW77" s="78" t="s">
        <v>41</v>
      </c>
      <c r="AX77" s="78"/>
      <c r="AY77" s="38"/>
      <c r="AZ77" s="38"/>
      <c r="BA77" s="51">
        <f t="shared" si="1"/>
        <v>4</v>
      </c>
      <c r="BB77" s="52"/>
    </row>
    <row r="78" spans="1:54" s="32" customFormat="1" ht="16.5" customHeight="1">
      <c r="A78" s="41">
        <v>33</v>
      </c>
      <c r="B78" s="42">
        <v>5213</v>
      </c>
      <c r="C78" s="43" t="s">
        <v>1521</v>
      </c>
      <c r="D78" s="198"/>
      <c r="E78" s="199"/>
      <c r="F78" s="199"/>
      <c r="G78" s="199"/>
      <c r="H78" s="199"/>
      <c r="I78" s="189"/>
      <c r="J78" s="53"/>
      <c r="K78" s="58"/>
      <c r="L78" s="31"/>
      <c r="M78" s="31"/>
      <c r="N78" s="31"/>
      <c r="O78" s="31"/>
      <c r="P78" s="31"/>
      <c r="Q78" s="59"/>
      <c r="R78" s="59"/>
      <c r="S78" s="58"/>
      <c r="T78" s="64"/>
      <c r="U78" s="38" t="s">
        <v>128</v>
      </c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193">
        <v>4</v>
      </c>
      <c r="AV78" s="193"/>
      <c r="AW78" s="78" t="s">
        <v>41</v>
      </c>
      <c r="AX78" s="78"/>
      <c r="AY78" s="38"/>
      <c r="AZ78" s="38"/>
      <c r="BA78" s="51">
        <f t="shared" si="1"/>
        <v>4</v>
      </c>
      <c r="BB78" s="52"/>
    </row>
    <row r="79" spans="1:54" s="32" customFormat="1" ht="16.5" customHeight="1">
      <c r="A79" s="41">
        <v>33</v>
      </c>
      <c r="B79" s="42">
        <v>5214</v>
      </c>
      <c r="C79" s="43" t="s">
        <v>1522</v>
      </c>
      <c r="D79" s="198"/>
      <c r="E79" s="199"/>
      <c r="F79" s="199"/>
      <c r="G79" s="199"/>
      <c r="H79" s="199"/>
      <c r="I79" s="189"/>
      <c r="J79" s="53"/>
      <c r="K79" s="58"/>
      <c r="L79" s="31"/>
      <c r="M79" s="31"/>
      <c r="N79" s="31"/>
      <c r="O79" s="31"/>
      <c r="P79" s="31"/>
      <c r="Q79" s="59"/>
      <c r="R79" s="59"/>
      <c r="S79" s="58"/>
      <c r="T79" s="64"/>
      <c r="U79" s="38" t="s">
        <v>130</v>
      </c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193">
        <v>4</v>
      </c>
      <c r="AV79" s="193"/>
      <c r="AW79" s="78" t="s">
        <v>41</v>
      </c>
      <c r="AX79" s="78"/>
      <c r="AY79" s="38"/>
      <c r="AZ79" s="38"/>
      <c r="BA79" s="51">
        <f t="shared" si="1"/>
        <v>4</v>
      </c>
      <c r="BB79" s="52"/>
    </row>
    <row r="80" spans="1:54" s="32" customFormat="1" ht="16.5" customHeight="1">
      <c r="A80" s="41">
        <v>33</v>
      </c>
      <c r="B80" s="42">
        <v>5215</v>
      </c>
      <c r="C80" s="43" t="s">
        <v>1523</v>
      </c>
      <c r="D80" s="190"/>
      <c r="E80" s="191"/>
      <c r="F80" s="191"/>
      <c r="G80" s="191"/>
      <c r="H80" s="191"/>
      <c r="I80" s="192"/>
      <c r="J80" s="56"/>
      <c r="K80" s="38"/>
      <c r="L80" s="37"/>
      <c r="M80" s="37"/>
      <c r="N80" s="37"/>
      <c r="O80" s="37"/>
      <c r="P80" s="37"/>
      <c r="Q80" s="66"/>
      <c r="R80" s="66"/>
      <c r="S80" s="38"/>
      <c r="T80" s="35"/>
      <c r="U80" s="38" t="s">
        <v>132</v>
      </c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193">
        <v>4</v>
      </c>
      <c r="AV80" s="193"/>
      <c r="AW80" s="78" t="s">
        <v>41</v>
      </c>
      <c r="AX80" s="78"/>
      <c r="AY80" s="38"/>
      <c r="AZ80" s="38"/>
      <c r="BA80" s="51">
        <f t="shared" si="1"/>
        <v>4</v>
      </c>
      <c r="BB80" s="52"/>
    </row>
    <row r="81" spans="1:54" s="32" customFormat="1" ht="16.5" customHeight="1">
      <c r="A81" s="41">
        <v>33</v>
      </c>
      <c r="B81" s="42">
        <v>5990</v>
      </c>
      <c r="C81" s="43" t="s">
        <v>1362</v>
      </c>
      <c r="D81" s="137" t="s">
        <v>981</v>
      </c>
      <c r="E81" s="85"/>
      <c r="F81" s="85"/>
      <c r="G81" s="85"/>
      <c r="H81" s="85"/>
      <c r="I81" s="76"/>
      <c r="J81" s="75"/>
      <c r="K81" s="76"/>
      <c r="L81" s="75"/>
      <c r="M81" s="75"/>
      <c r="N81" s="75"/>
      <c r="O81" s="75"/>
      <c r="P81" s="75"/>
      <c r="Q81" s="82"/>
      <c r="R81" s="82"/>
      <c r="S81" s="76"/>
      <c r="T81" s="76"/>
      <c r="U81" s="76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193"/>
      <c r="AV81" s="193"/>
      <c r="AW81" s="78" t="s">
        <v>41</v>
      </c>
      <c r="AX81" s="78"/>
      <c r="AY81" s="38"/>
      <c r="AZ81" s="38"/>
      <c r="BA81" s="79"/>
      <c r="BB81" s="52"/>
    </row>
    <row r="82" spans="1:54" s="32" customFormat="1" ht="16.5" customHeight="1">
      <c r="A82" s="41">
        <v>33</v>
      </c>
      <c r="B82" s="42">
        <v>9990</v>
      </c>
      <c r="C82" s="43" t="s">
        <v>613</v>
      </c>
      <c r="D82" s="137" t="s">
        <v>1508</v>
      </c>
      <c r="E82" s="85"/>
      <c r="F82" s="85"/>
      <c r="G82" s="85"/>
      <c r="H82" s="85"/>
      <c r="I82" s="76"/>
      <c r="J82" s="75"/>
      <c r="K82" s="76"/>
      <c r="L82" s="75"/>
      <c r="M82" s="75"/>
      <c r="N82" s="75"/>
      <c r="O82" s="75"/>
      <c r="P82" s="75"/>
      <c r="Q82" s="82"/>
      <c r="R82" s="82"/>
      <c r="S82" s="76"/>
      <c r="T82" s="76"/>
      <c r="U82" s="76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193"/>
      <c r="AV82" s="193"/>
      <c r="AW82" s="78" t="s">
        <v>41</v>
      </c>
      <c r="AX82" s="78"/>
      <c r="AY82" s="38"/>
      <c r="AZ82" s="38"/>
      <c r="BA82" s="79"/>
      <c r="BB82" s="86"/>
    </row>
  </sheetData>
  <sheetProtection/>
  <mergeCells count="81">
    <mergeCell ref="AU82:AV82"/>
    <mergeCell ref="D46:I47"/>
    <mergeCell ref="AU41:AV41"/>
    <mergeCell ref="AU44:AV44"/>
    <mergeCell ref="AU45:AV45"/>
    <mergeCell ref="AU46:AV46"/>
    <mergeCell ref="AU47:AV47"/>
    <mergeCell ref="AU42:AV42"/>
    <mergeCell ref="AU43:AV43"/>
    <mergeCell ref="AU54:AV54"/>
    <mergeCell ref="AY36:AZ36"/>
    <mergeCell ref="Q38:R38"/>
    <mergeCell ref="AY38:AZ38"/>
    <mergeCell ref="Q40:R40"/>
    <mergeCell ref="AY40:AZ40"/>
    <mergeCell ref="D27:I40"/>
    <mergeCell ref="Q28:R28"/>
    <mergeCell ref="AY28:AZ28"/>
    <mergeCell ref="Q30:R30"/>
    <mergeCell ref="AY30:AZ30"/>
    <mergeCell ref="Q32:R32"/>
    <mergeCell ref="AY32:AZ32"/>
    <mergeCell ref="Q34:R34"/>
    <mergeCell ref="AY34:AZ34"/>
    <mergeCell ref="Q36:R36"/>
    <mergeCell ref="Q24:R24"/>
    <mergeCell ref="AY24:AZ24"/>
    <mergeCell ref="Q26:R26"/>
    <mergeCell ref="AY26:AZ26"/>
    <mergeCell ref="Q14:R14"/>
    <mergeCell ref="Q22:R22"/>
    <mergeCell ref="AY14:AZ14"/>
    <mergeCell ref="Q16:R16"/>
    <mergeCell ref="AY16:AZ16"/>
    <mergeCell ref="Q20:R20"/>
    <mergeCell ref="AY20:AZ20"/>
    <mergeCell ref="AY22:AZ22"/>
    <mergeCell ref="AY18:AZ18"/>
    <mergeCell ref="AU51:AV51"/>
    <mergeCell ref="AU52:AV52"/>
    <mergeCell ref="AU63:AV63"/>
    <mergeCell ref="D13:I26"/>
    <mergeCell ref="AU62:AV62"/>
    <mergeCell ref="AU58:AV58"/>
    <mergeCell ref="AU59:AV59"/>
    <mergeCell ref="AU60:AV60"/>
    <mergeCell ref="AU61:AV61"/>
    <mergeCell ref="AU53:AV53"/>
    <mergeCell ref="AU81:AV81"/>
    <mergeCell ref="AU67:AV67"/>
    <mergeCell ref="AU68:AV68"/>
    <mergeCell ref="AU69:AV69"/>
    <mergeCell ref="AU77:AV77"/>
    <mergeCell ref="AU73:AV73"/>
    <mergeCell ref="AU71:AV71"/>
    <mergeCell ref="AU72:AV72"/>
    <mergeCell ref="D7:I12"/>
    <mergeCell ref="Q12:R12"/>
    <mergeCell ref="AU64:AV64"/>
    <mergeCell ref="D49:I80"/>
    <mergeCell ref="AU78:AV78"/>
    <mergeCell ref="AU79:AV79"/>
    <mergeCell ref="AU80:AV80"/>
    <mergeCell ref="AU74:AV74"/>
    <mergeCell ref="AU55:AV55"/>
    <mergeCell ref="AU56:AV56"/>
    <mergeCell ref="AY12:AZ12"/>
    <mergeCell ref="AU57:AV57"/>
    <mergeCell ref="Q8:R8"/>
    <mergeCell ref="AY8:AZ8"/>
    <mergeCell ref="Q10:R10"/>
    <mergeCell ref="AY10:AZ10"/>
    <mergeCell ref="Q18:R18"/>
    <mergeCell ref="AU48:AV48"/>
    <mergeCell ref="AU49:AV49"/>
    <mergeCell ref="AU50:AV50"/>
    <mergeCell ref="AU65:AV65"/>
    <mergeCell ref="AU66:AV66"/>
    <mergeCell ref="AU75:AV75"/>
    <mergeCell ref="AU76:AV76"/>
    <mergeCell ref="AU70:AV7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A7" sqref="AA7"/>
    </sheetView>
  </sheetViews>
  <sheetFormatPr defaultColWidth="9.00390625" defaultRowHeight="13.5"/>
  <cols>
    <col min="1" max="16384" width="6.625" style="0" customWidth="1"/>
  </cols>
  <sheetData>
    <row r="1" ht="17.25">
      <c r="A1" s="13" t="s">
        <v>591</v>
      </c>
    </row>
    <row r="6" ht="14.25">
      <c r="A6" s="9" t="s">
        <v>1542</v>
      </c>
    </row>
    <row r="7" ht="7.5" customHeight="1" thickBot="1"/>
    <row r="8" spans="2:7" ht="37.5" customHeight="1" thickBot="1" thickTop="1">
      <c r="B8" s="5"/>
      <c r="C8" s="6"/>
      <c r="D8" s="7"/>
      <c r="E8" s="8"/>
      <c r="F8" s="8"/>
      <c r="G8" s="6"/>
    </row>
    <row r="9" ht="14.25" thickTop="1"/>
    <row r="16" ht="14.25">
      <c r="A16" s="9" t="s">
        <v>1543</v>
      </c>
    </row>
    <row r="17" ht="7.5" customHeight="1">
      <c r="A17" s="9"/>
    </row>
    <row r="18" spans="1:12" s="10" customFormat="1" ht="27" customHeight="1">
      <c r="A18" s="224" t="s">
        <v>1544</v>
      </c>
      <c r="B18" s="225"/>
      <c r="C18" s="225"/>
      <c r="D18" s="225"/>
      <c r="E18" s="225"/>
      <c r="F18" s="226"/>
      <c r="G18" s="216" t="s">
        <v>1545</v>
      </c>
      <c r="H18" s="216"/>
      <c r="I18" s="216" t="s">
        <v>1546</v>
      </c>
      <c r="J18" s="216"/>
      <c r="K18"/>
      <c r="L18"/>
    </row>
    <row r="19" spans="1:10" s="11" customFormat="1" ht="18" customHeight="1">
      <c r="A19" s="14" t="s">
        <v>1549</v>
      </c>
      <c r="B19" s="15"/>
      <c r="C19" s="16"/>
      <c r="D19" s="16"/>
      <c r="E19" s="16"/>
      <c r="F19" s="17"/>
      <c r="G19" s="217" t="s">
        <v>1571</v>
      </c>
      <c r="H19" s="217"/>
      <c r="I19" s="218" t="s">
        <v>1547</v>
      </c>
      <c r="J19" s="219"/>
    </row>
    <row r="20" spans="1:10" s="11" customFormat="1" ht="18" customHeight="1">
      <c r="A20" s="14" t="s">
        <v>1593</v>
      </c>
      <c r="B20" s="15"/>
      <c r="C20" s="16"/>
      <c r="D20" s="16"/>
      <c r="E20" s="16"/>
      <c r="F20" s="17"/>
      <c r="G20" s="217" t="s">
        <v>1572</v>
      </c>
      <c r="H20" s="217"/>
      <c r="I20" s="220"/>
      <c r="J20" s="221"/>
    </row>
    <row r="21" spans="1:10" s="11" customFormat="1" ht="18" customHeight="1">
      <c r="A21" s="14" t="s">
        <v>1594</v>
      </c>
      <c r="B21" s="15"/>
      <c r="C21" s="16"/>
      <c r="D21" s="16"/>
      <c r="E21" s="16"/>
      <c r="F21" s="17"/>
      <c r="G21" s="217" t="s">
        <v>1573</v>
      </c>
      <c r="H21" s="217"/>
      <c r="I21" s="220"/>
      <c r="J21" s="221"/>
    </row>
    <row r="22" spans="1:10" s="11" customFormat="1" ht="18" customHeight="1">
      <c r="A22" s="14" t="s">
        <v>1563</v>
      </c>
      <c r="B22" s="15"/>
      <c r="C22" s="16"/>
      <c r="D22" s="16"/>
      <c r="E22" s="16"/>
      <c r="F22" s="17"/>
      <c r="G22" s="217" t="s">
        <v>1574</v>
      </c>
      <c r="H22" s="217"/>
      <c r="I22" s="220"/>
      <c r="J22" s="221"/>
    </row>
    <row r="23" spans="1:10" s="11" customFormat="1" ht="18" customHeight="1">
      <c r="A23" s="14" t="s">
        <v>1564</v>
      </c>
      <c r="B23" s="15"/>
      <c r="C23" s="16"/>
      <c r="D23" s="16"/>
      <c r="E23" s="16"/>
      <c r="F23" s="17"/>
      <c r="G23" s="217" t="s">
        <v>1575</v>
      </c>
      <c r="H23" s="217"/>
      <c r="I23" s="220"/>
      <c r="J23" s="221"/>
    </row>
    <row r="24" spans="1:10" s="11" customFormat="1" ht="18" customHeight="1">
      <c r="A24" s="14" t="s">
        <v>1565</v>
      </c>
      <c r="B24" s="15"/>
      <c r="C24" s="16"/>
      <c r="D24" s="16"/>
      <c r="E24" s="16"/>
      <c r="F24" s="17"/>
      <c r="G24" s="217" t="s">
        <v>1576</v>
      </c>
      <c r="H24" s="217"/>
      <c r="I24" s="220"/>
      <c r="J24" s="221"/>
    </row>
    <row r="25" spans="1:10" s="11" customFormat="1" ht="18" customHeight="1">
      <c r="A25" s="14" t="s">
        <v>1566</v>
      </c>
      <c r="B25" s="15"/>
      <c r="C25" s="16"/>
      <c r="D25" s="16"/>
      <c r="E25" s="16"/>
      <c r="F25" s="17"/>
      <c r="G25" s="217" t="s">
        <v>1577</v>
      </c>
      <c r="H25" s="217"/>
      <c r="I25" s="220"/>
      <c r="J25" s="221"/>
    </row>
    <row r="26" spans="1:10" s="11" customFormat="1" ht="18" customHeight="1">
      <c r="A26" s="14" t="s">
        <v>1567</v>
      </c>
      <c r="B26" s="15"/>
      <c r="C26" s="16"/>
      <c r="D26" s="16"/>
      <c r="E26" s="16"/>
      <c r="F26" s="17"/>
      <c r="G26" s="217" t="s">
        <v>1578</v>
      </c>
      <c r="H26" s="217"/>
      <c r="I26" s="220"/>
      <c r="J26" s="221"/>
    </row>
    <row r="27" spans="1:10" s="11" customFormat="1" ht="18" customHeight="1">
      <c r="A27" s="14" t="s">
        <v>1568</v>
      </c>
      <c r="B27" s="15"/>
      <c r="C27" s="16"/>
      <c r="D27" s="16"/>
      <c r="E27" s="16"/>
      <c r="F27" s="17"/>
      <c r="G27" s="217" t="s">
        <v>1579</v>
      </c>
      <c r="H27" s="217"/>
      <c r="I27" s="220"/>
      <c r="J27" s="221"/>
    </row>
    <row r="28" spans="1:10" s="11" customFormat="1" ht="18" customHeight="1">
      <c r="A28" s="14" t="s">
        <v>1569</v>
      </c>
      <c r="B28" s="15"/>
      <c r="C28" s="16"/>
      <c r="D28" s="16"/>
      <c r="E28" s="16"/>
      <c r="F28" s="17"/>
      <c r="G28" s="217" t="s">
        <v>1580</v>
      </c>
      <c r="H28" s="217"/>
      <c r="I28" s="220"/>
      <c r="J28" s="221"/>
    </row>
    <row r="29" spans="1:10" s="11" customFormat="1" ht="18" customHeight="1">
      <c r="A29" s="14" t="s">
        <v>1570</v>
      </c>
      <c r="B29" s="15"/>
      <c r="C29" s="16"/>
      <c r="D29" s="16"/>
      <c r="E29" s="16"/>
      <c r="F29" s="17"/>
      <c r="G29" s="217" t="s">
        <v>1581</v>
      </c>
      <c r="H29" s="217"/>
      <c r="I29" s="220"/>
      <c r="J29" s="221"/>
    </row>
    <row r="30" spans="1:10" s="11" customFormat="1" ht="18" customHeight="1">
      <c r="A30" s="14" t="s">
        <v>1590</v>
      </c>
      <c r="B30" s="15"/>
      <c r="C30" s="16"/>
      <c r="D30" s="16"/>
      <c r="E30" s="16"/>
      <c r="F30" s="17"/>
      <c r="G30" s="217" t="s">
        <v>1582</v>
      </c>
      <c r="H30" s="217"/>
      <c r="I30" s="220"/>
      <c r="J30" s="221"/>
    </row>
    <row r="31" spans="1:10" s="11" customFormat="1" ht="18" customHeight="1">
      <c r="A31" s="14" t="s">
        <v>1592</v>
      </c>
      <c r="B31" s="15"/>
      <c r="C31" s="16"/>
      <c r="D31" s="16"/>
      <c r="E31" s="16"/>
      <c r="F31" s="17"/>
      <c r="G31" s="217" t="s">
        <v>1583</v>
      </c>
      <c r="H31" s="217"/>
      <c r="I31" s="220"/>
      <c r="J31" s="221"/>
    </row>
    <row r="32" spans="1:10" s="11" customFormat="1" ht="18" customHeight="1">
      <c r="A32" s="14" t="s">
        <v>1591</v>
      </c>
      <c r="B32" s="15"/>
      <c r="C32" s="16"/>
      <c r="D32" s="16"/>
      <c r="E32" s="16"/>
      <c r="F32" s="17"/>
      <c r="G32" s="217" t="s">
        <v>1584</v>
      </c>
      <c r="H32" s="217"/>
      <c r="I32" s="222"/>
      <c r="J32" s="223"/>
    </row>
    <row r="33" ht="13.5">
      <c r="E33" s="12"/>
    </row>
    <row r="34" ht="13.5">
      <c r="E34" s="12"/>
    </row>
    <row r="35" ht="14.25">
      <c r="A35" s="9" t="s">
        <v>1548</v>
      </c>
    </row>
    <row r="36" ht="7.5" customHeight="1">
      <c r="A36" s="9"/>
    </row>
    <row r="37" spans="1:5" ht="13.5">
      <c r="A37" t="s">
        <v>546</v>
      </c>
      <c r="E37" s="12"/>
    </row>
    <row r="38" spans="1:5" ht="13.5">
      <c r="A38" t="s">
        <v>547</v>
      </c>
      <c r="E38" s="12"/>
    </row>
    <row r="39" spans="1:5" ht="13.5">
      <c r="A39" t="s">
        <v>545</v>
      </c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</sheetData>
  <sheetProtection password="CB5D" sheet="1" objects="1" scenarios="1"/>
  <mergeCells count="18">
    <mergeCell ref="A18:F18"/>
    <mergeCell ref="G18:H18"/>
    <mergeCell ref="G28:H28"/>
    <mergeCell ref="G29:H29"/>
    <mergeCell ref="G24:H24"/>
    <mergeCell ref="G25:H25"/>
    <mergeCell ref="G26:H26"/>
    <mergeCell ref="G27:H27"/>
    <mergeCell ref="I18:J18"/>
    <mergeCell ref="G21:H21"/>
    <mergeCell ref="G20:H20"/>
    <mergeCell ref="I19:J32"/>
    <mergeCell ref="G23:H23"/>
    <mergeCell ref="G19:H19"/>
    <mergeCell ref="G22:H22"/>
    <mergeCell ref="G30:H30"/>
    <mergeCell ref="G31:H31"/>
    <mergeCell ref="G32:H32"/>
  </mergeCells>
  <printOptions/>
  <pageMargins left="1.17" right="0.75" top="1" bottom="0.59" header="0.512" footer="0.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C41"/>
  <sheetViews>
    <sheetView zoomScaleSheetLayoutView="75" workbookViewId="0" topLeftCell="A1">
      <selection activeCell="AB43" sqref="AB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spans="1:2" ht="16.5" customHeight="1">
      <c r="A3" s="18"/>
      <c r="B3" s="21"/>
    </row>
    <row r="4" spans="1:50" ht="16.5" customHeight="1">
      <c r="A4" s="18"/>
      <c r="B4" s="18" t="s">
        <v>982</v>
      </c>
      <c r="AV4" s="11"/>
      <c r="AW4" s="11"/>
      <c r="AX4" s="11"/>
    </row>
    <row r="5" spans="1:55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33</v>
      </c>
      <c r="B7" s="42">
        <v>8111</v>
      </c>
      <c r="C7" s="43" t="s">
        <v>1524</v>
      </c>
      <c r="D7" s="227" t="s">
        <v>1225</v>
      </c>
      <c r="E7" s="196"/>
      <c r="F7" s="196"/>
      <c r="G7" s="196"/>
      <c r="H7" s="196"/>
      <c r="I7" s="197"/>
      <c r="J7" s="63" t="s">
        <v>575</v>
      </c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96" t="s">
        <v>484</v>
      </c>
      <c r="AY7" s="297"/>
      <c r="AZ7" s="298"/>
      <c r="BA7" s="51">
        <f>ROUND(Q8*AY11,0)</f>
        <v>713</v>
      </c>
      <c r="BB7" s="52" t="s">
        <v>1606</v>
      </c>
    </row>
    <row r="8" spans="1:54" s="32" customFormat="1" ht="16.5" customHeight="1">
      <c r="A8" s="41">
        <v>33</v>
      </c>
      <c r="B8" s="42">
        <v>8112</v>
      </c>
      <c r="C8" s="43" t="s">
        <v>1363</v>
      </c>
      <c r="D8" s="198"/>
      <c r="E8" s="199"/>
      <c r="F8" s="199"/>
      <c r="G8" s="199"/>
      <c r="H8" s="199"/>
      <c r="I8" s="189"/>
      <c r="J8" s="65"/>
      <c r="K8" s="38"/>
      <c r="L8" s="37"/>
      <c r="M8" s="37"/>
      <c r="N8" s="37"/>
      <c r="O8" s="37"/>
      <c r="P8" s="37"/>
      <c r="Q8" s="299">
        <f>'7難聴幼児通園(基本)'!Q8:R8</f>
        <v>1019</v>
      </c>
      <c r="R8" s="299"/>
      <c r="S8" s="38" t="s">
        <v>1608</v>
      </c>
      <c r="T8" s="35"/>
      <c r="U8" s="122" t="s">
        <v>1334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985</v>
      </c>
      <c r="AV8" s="194">
        <v>0.965</v>
      </c>
      <c r="AW8" s="195"/>
      <c r="AX8" s="240"/>
      <c r="AY8" s="241"/>
      <c r="AZ8" s="242"/>
      <c r="BA8" s="79">
        <f>ROUND(ROUND(Q8*AV8,0)*AY11,0)</f>
        <v>688</v>
      </c>
      <c r="BB8" s="52"/>
    </row>
    <row r="9" spans="1:54" s="32" customFormat="1" ht="16.5" customHeight="1">
      <c r="A9" s="41">
        <v>33</v>
      </c>
      <c r="B9" s="42">
        <v>8121</v>
      </c>
      <c r="C9" s="43" t="s">
        <v>1364</v>
      </c>
      <c r="D9" s="198"/>
      <c r="E9" s="199"/>
      <c r="F9" s="199"/>
      <c r="G9" s="199"/>
      <c r="H9" s="199"/>
      <c r="I9" s="189"/>
      <c r="J9" s="63" t="s">
        <v>573</v>
      </c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0"/>
      <c r="AY9" s="241"/>
      <c r="AZ9" s="242"/>
      <c r="BA9" s="51">
        <f>ROUND(Q10*AY11,0)</f>
        <v>656</v>
      </c>
      <c r="BB9" s="52"/>
    </row>
    <row r="10" spans="1:54" s="32" customFormat="1" ht="16.5" customHeight="1">
      <c r="A10" s="41">
        <v>33</v>
      </c>
      <c r="B10" s="42">
        <v>8122</v>
      </c>
      <c r="C10" s="43" t="s">
        <v>1365</v>
      </c>
      <c r="D10" s="198"/>
      <c r="E10" s="199"/>
      <c r="F10" s="199"/>
      <c r="G10" s="199"/>
      <c r="H10" s="199"/>
      <c r="I10" s="189"/>
      <c r="J10" s="65"/>
      <c r="K10" s="38"/>
      <c r="L10" s="37"/>
      <c r="M10" s="37"/>
      <c r="N10" s="37"/>
      <c r="O10" s="37"/>
      <c r="P10" s="37"/>
      <c r="Q10" s="295">
        <f>'7難聴幼児通園(基本)'!Q10:R10</f>
        <v>937</v>
      </c>
      <c r="R10" s="295"/>
      <c r="S10" s="38" t="s">
        <v>1608</v>
      </c>
      <c r="T10" s="35"/>
      <c r="U10" s="122" t="s">
        <v>1334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985</v>
      </c>
      <c r="AV10" s="194">
        <v>0.965</v>
      </c>
      <c r="AW10" s="195"/>
      <c r="AX10" s="240"/>
      <c r="AY10" s="241"/>
      <c r="AZ10" s="242"/>
      <c r="BA10" s="79">
        <f>ROUND(ROUND(Q10*AV10,0)*AY11,0)</f>
        <v>633</v>
      </c>
      <c r="BB10" s="52"/>
    </row>
    <row r="11" spans="1:54" s="32" customFormat="1" ht="16.5" customHeight="1">
      <c r="A11" s="41">
        <v>33</v>
      </c>
      <c r="B11" s="42">
        <v>8131</v>
      </c>
      <c r="C11" s="43" t="s">
        <v>1366</v>
      </c>
      <c r="D11" s="198"/>
      <c r="E11" s="199"/>
      <c r="F11" s="199"/>
      <c r="G11" s="199"/>
      <c r="H11" s="199"/>
      <c r="I11" s="189"/>
      <c r="J11" s="63" t="s">
        <v>571</v>
      </c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118" t="s">
        <v>407</v>
      </c>
      <c r="AY11" s="243">
        <v>0.7</v>
      </c>
      <c r="AZ11" s="244"/>
      <c r="BA11" s="51">
        <f>ROUND(Q12*AY11,0)</f>
        <v>598</v>
      </c>
      <c r="BB11" s="52"/>
    </row>
    <row r="12" spans="1:54" s="32" customFormat="1" ht="16.5" customHeight="1">
      <c r="A12" s="41">
        <v>33</v>
      </c>
      <c r="B12" s="42">
        <v>8132</v>
      </c>
      <c r="C12" s="43" t="s">
        <v>1367</v>
      </c>
      <c r="D12" s="190"/>
      <c r="E12" s="191"/>
      <c r="F12" s="191"/>
      <c r="G12" s="191"/>
      <c r="H12" s="191"/>
      <c r="I12" s="192"/>
      <c r="J12" s="65"/>
      <c r="K12" s="38"/>
      <c r="L12" s="37"/>
      <c r="M12" s="37"/>
      <c r="N12" s="37"/>
      <c r="O12" s="37"/>
      <c r="P12" s="37"/>
      <c r="Q12" s="295">
        <f>'7難聴幼児通園(基本)'!Q12:R12</f>
        <v>854</v>
      </c>
      <c r="R12" s="295"/>
      <c r="S12" s="38" t="s">
        <v>1608</v>
      </c>
      <c r="T12" s="35"/>
      <c r="U12" s="122" t="s">
        <v>1334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985</v>
      </c>
      <c r="AV12" s="194">
        <v>0.965</v>
      </c>
      <c r="AW12" s="195"/>
      <c r="AX12" s="115"/>
      <c r="AY12" s="116"/>
      <c r="AZ12" s="117"/>
      <c r="BA12" s="79">
        <f>ROUND(ROUND(Q12*AV12,0)*AY11,0)</f>
        <v>577</v>
      </c>
      <c r="BB12" s="52"/>
    </row>
    <row r="13" spans="1:54" s="32" customFormat="1" ht="16.5" customHeight="1">
      <c r="A13" s="41">
        <v>33</v>
      </c>
      <c r="B13" s="42">
        <v>8211</v>
      </c>
      <c r="C13" s="43" t="s">
        <v>1368</v>
      </c>
      <c r="D13" s="227" t="s">
        <v>410</v>
      </c>
      <c r="E13" s="196"/>
      <c r="F13" s="196"/>
      <c r="G13" s="196"/>
      <c r="H13" s="196"/>
      <c r="I13" s="197"/>
      <c r="J13" s="63" t="s">
        <v>575</v>
      </c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107"/>
      <c r="AX13" s="121"/>
      <c r="AY13" s="31"/>
      <c r="AZ13" s="71"/>
      <c r="BA13" s="51">
        <f>ROUND(Q14*AY11,0)</f>
        <v>464</v>
      </c>
      <c r="BB13" s="52"/>
    </row>
    <row r="14" spans="1:54" s="32" customFormat="1" ht="16.5" customHeight="1">
      <c r="A14" s="41">
        <v>33</v>
      </c>
      <c r="B14" s="42">
        <v>8212</v>
      </c>
      <c r="C14" s="43" t="s">
        <v>1369</v>
      </c>
      <c r="D14" s="198"/>
      <c r="E14" s="199"/>
      <c r="F14" s="199"/>
      <c r="G14" s="199"/>
      <c r="H14" s="199"/>
      <c r="I14" s="189"/>
      <c r="J14" s="65"/>
      <c r="K14" s="38"/>
      <c r="L14" s="37"/>
      <c r="M14" s="37"/>
      <c r="N14" s="37"/>
      <c r="O14" s="37"/>
      <c r="P14" s="37"/>
      <c r="Q14" s="295">
        <f>'7難聴幼児通園(基本)'!Q14:R14</f>
        <v>663</v>
      </c>
      <c r="R14" s="295"/>
      <c r="S14" s="38" t="s">
        <v>1608</v>
      </c>
      <c r="T14" s="35"/>
      <c r="U14" s="122" t="s">
        <v>1334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985</v>
      </c>
      <c r="AV14" s="194">
        <v>0.965</v>
      </c>
      <c r="AW14" s="195"/>
      <c r="AX14" s="121"/>
      <c r="AY14" s="31"/>
      <c r="AZ14" s="71"/>
      <c r="BA14" s="51">
        <f>ROUND(ROUND(Q14*AV14,0)*AY11,0)</f>
        <v>448</v>
      </c>
      <c r="BB14" s="52"/>
    </row>
    <row r="15" spans="1:54" s="32" customFormat="1" ht="16.5" customHeight="1">
      <c r="A15" s="41">
        <v>33</v>
      </c>
      <c r="B15" s="42">
        <v>8221</v>
      </c>
      <c r="C15" s="43" t="s">
        <v>1370</v>
      </c>
      <c r="D15" s="198"/>
      <c r="E15" s="199"/>
      <c r="F15" s="199"/>
      <c r="G15" s="199"/>
      <c r="H15" s="199"/>
      <c r="I15" s="189"/>
      <c r="J15" s="63" t="s">
        <v>573</v>
      </c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107"/>
      <c r="AX15" s="121"/>
      <c r="AY15" s="31"/>
      <c r="AZ15" s="71"/>
      <c r="BA15" s="51">
        <f>ROUND(Q16*AY11,0)</f>
        <v>425</v>
      </c>
      <c r="BB15" s="52"/>
    </row>
    <row r="16" spans="1:54" s="32" customFormat="1" ht="16.5" customHeight="1">
      <c r="A16" s="41">
        <v>33</v>
      </c>
      <c r="B16" s="42">
        <v>8222</v>
      </c>
      <c r="C16" s="43" t="s">
        <v>1425</v>
      </c>
      <c r="D16" s="198"/>
      <c r="E16" s="199"/>
      <c r="F16" s="199"/>
      <c r="G16" s="199"/>
      <c r="H16" s="199"/>
      <c r="I16" s="189"/>
      <c r="J16" s="65"/>
      <c r="K16" s="38"/>
      <c r="L16" s="37"/>
      <c r="M16" s="37"/>
      <c r="N16" s="37"/>
      <c r="O16" s="37"/>
      <c r="P16" s="37"/>
      <c r="Q16" s="295">
        <f>'7難聴幼児通園(基本)'!Q16:R16</f>
        <v>607</v>
      </c>
      <c r="R16" s="295"/>
      <c r="S16" s="38" t="s">
        <v>1608</v>
      </c>
      <c r="T16" s="35"/>
      <c r="U16" s="122" t="s">
        <v>1334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985</v>
      </c>
      <c r="AV16" s="194">
        <v>0.965</v>
      </c>
      <c r="AW16" s="195"/>
      <c r="AX16" s="121"/>
      <c r="AY16" s="31"/>
      <c r="AZ16" s="71"/>
      <c r="BA16" s="51">
        <f>ROUND(ROUND(Q16*AV16,0)*AY11,0)</f>
        <v>410</v>
      </c>
      <c r="BB16" s="52"/>
    </row>
    <row r="17" spans="1:54" s="32" customFormat="1" ht="16.5" customHeight="1">
      <c r="A17" s="41">
        <v>33</v>
      </c>
      <c r="B17" s="42">
        <v>8231</v>
      </c>
      <c r="C17" s="43" t="s">
        <v>1426</v>
      </c>
      <c r="D17" s="198"/>
      <c r="E17" s="199"/>
      <c r="F17" s="199"/>
      <c r="G17" s="199"/>
      <c r="H17" s="199"/>
      <c r="I17" s="189"/>
      <c r="J17" s="63" t="s">
        <v>572</v>
      </c>
      <c r="K17" s="58"/>
      <c r="L17" s="31"/>
      <c r="M17" s="31"/>
      <c r="N17" s="31"/>
      <c r="O17" s="31"/>
      <c r="P17" s="31"/>
      <c r="Q17" s="59"/>
      <c r="R17" s="59"/>
      <c r="S17" s="58"/>
      <c r="T17" s="5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107"/>
      <c r="AX17" s="121"/>
      <c r="AY17" s="31"/>
      <c r="AZ17" s="71"/>
      <c r="BA17" s="51">
        <f>ROUND(Q18*AY11,0)</f>
        <v>385</v>
      </c>
      <c r="BB17" s="52"/>
    </row>
    <row r="18" spans="1:54" s="32" customFormat="1" ht="16.5" customHeight="1">
      <c r="A18" s="41">
        <v>33</v>
      </c>
      <c r="B18" s="42">
        <v>8232</v>
      </c>
      <c r="C18" s="43" t="s">
        <v>1427</v>
      </c>
      <c r="D18" s="198"/>
      <c r="E18" s="199"/>
      <c r="F18" s="199"/>
      <c r="G18" s="199"/>
      <c r="H18" s="199"/>
      <c r="I18" s="189"/>
      <c r="J18" s="65"/>
      <c r="K18" s="38"/>
      <c r="L18" s="37"/>
      <c r="M18" s="37"/>
      <c r="N18" s="37"/>
      <c r="O18" s="37"/>
      <c r="P18" s="37"/>
      <c r="Q18" s="295">
        <f>'7難聴幼児通園(基本)'!Q18:R18</f>
        <v>550</v>
      </c>
      <c r="R18" s="295"/>
      <c r="S18" s="38" t="s">
        <v>1608</v>
      </c>
      <c r="T18" s="35"/>
      <c r="U18" s="122" t="s">
        <v>1334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985</v>
      </c>
      <c r="AV18" s="194">
        <v>0.965</v>
      </c>
      <c r="AW18" s="195"/>
      <c r="AX18" s="121"/>
      <c r="AY18" s="31"/>
      <c r="AZ18" s="71"/>
      <c r="BA18" s="51">
        <f>ROUND(ROUND(Q18*AV18,0)*AY11,0)</f>
        <v>372</v>
      </c>
      <c r="BB18" s="52"/>
    </row>
    <row r="19" spans="1:54" s="32" customFormat="1" ht="16.5" customHeight="1">
      <c r="A19" s="41">
        <v>33</v>
      </c>
      <c r="B19" s="42">
        <v>8241</v>
      </c>
      <c r="C19" s="43" t="s">
        <v>1428</v>
      </c>
      <c r="D19" s="198"/>
      <c r="E19" s="199"/>
      <c r="F19" s="199"/>
      <c r="G19" s="199"/>
      <c r="H19" s="199"/>
      <c r="I19" s="189"/>
      <c r="J19" s="63" t="s">
        <v>570</v>
      </c>
      <c r="K19" s="58"/>
      <c r="L19" s="31"/>
      <c r="M19" s="31"/>
      <c r="N19" s="31"/>
      <c r="O19" s="31"/>
      <c r="P19" s="31"/>
      <c r="Q19" s="59"/>
      <c r="R19" s="59"/>
      <c r="S19" s="58"/>
      <c r="T19" s="5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ROUND(Q20*AY11,0)</f>
        <v>347</v>
      </c>
      <c r="BB19" s="52"/>
    </row>
    <row r="20" spans="1:54" s="32" customFormat="1" ht="16.5" customHeight="1">
      <c r="A20" s="41">
        <v>33</v>
      </c>
      <c r="B20" s="42">
        <v>8242</v>
      </c>
      <c r="C20" s="43" t="s">
        <v>1429</v>
      </c>
      <c r="D20" s="198"/>
      <c r="E20" s="199"/>
      <c r="F20" s="199"/>
      <c r="G20" s="199"/>
      <c r="H20" s="199"/>
      <c r="I20" s="189"/>
      <c r="J20" s="65"/>
      <c r="K20" s="38"/>
      <c r="L20" s="37"/>
      <c r="M20" s="37"/>
      <c r="N20" s="37"/>
      <c r="O20" s="37"/>
      <c r="P20" s="37"/>
      <c r="Q20" s="295">
        <f>'7難聴幼児通園(基本)'!Q20:R20</f>
        <v>496</v>
      </c>
      <c r="R20" s="295"/>
      <c r="S20" s="38" t="s">
        <v>1608</v>
      </c>
      <c r="T20" s="35"/>
      <c r="U20" s="122" t="s">
        <v>1334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985</v>
      </c>
      <c r="AV20" s="194">
        <v>0.965</v>
      </c>
      <c r="AW20" s="195"/>
      <c r="AX20" s="121"/>
      <c r="AY20" s="31"/>
      <c r="AZ20" s="71"/>
      <c r="BA20" s="51">
        <f>ROUND(ROUND(Q20*AV20,0)*AY11,0)</f>
        <v>335</v>
      </c>
      <c r="BB20" s="52"/>
    </row>
    <row r="21" spans="1:54" s="32" customFormat="1" ht="16.5" customHeight="1">
      <c r="A21" s="41">
        <v>33</v>
      </c>
      <c r="B21" s="42">
        <v>8251</v>
      </c>
      <c r="C21" s="43" t="s">
        <v>1430</v>
      </c>
      <c r="D21" s="198"/>
      <c r="E21" s="199"/>
      <c r="F21" s="199"/>
      <c r="G21" s="199"/>
      <c r="H21" s="199"/>
      <c r="I21" s="189"/>
      <c r="J21" s="63" t="s">
        <v>569</v>
      </c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ROUND(Q22*AY11,0)</f>
        <v>333</v>
      </c>
      <c r="BB21" s="52"/>
    </row>
    <row r="22" spans="1:54" s="32" customFormat="1" ht="16.5" customHeight="1">
      <c r="A22" s="41">
        <v>33</v>
      </c>
      <c r="B22" s="42">
        <v>8252</v>
      </c>
      <c r="C22" s="43" t="s">
        <v>1431</v>
      </c>
      <c r="D22" s="198"/>
      <c r="E22" s="199"/>
      <c r="F22" s="199"/>
      <c r="G22" s="199"/>
      <c r="H22" s="199"/>
      <c r="I22" s="189"/>
      <c r="J22" s="65"/>
      <c r="K22" s="38"/>
      <c r="L22" s="37"/>
      <c r="M22" s="37"/>
      <c r="N22" s="37"/>
      <c r="O22" s="37"/>
      <c r="P22" s="37"/>
      <c r="Q22" s="295">
        <f>'7難聴幼児通園(基本)'!Q22:R22</f>
        <v>476</v>
      </c>
      <c r="R22" s="295"/>
      <c r="S22" s="38" t="s">
        <v>1608</v>
      </c>
      <c r="T22" s="35"/>
      <c r="U22" s="122" t="s">
        <v>1334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985</v>
      </c>
      <c r="AV22" s="194">
        <v>0.965</v>
      </c>
      <c r="AW22" s="195"/>
      <c r="AX22" s="121"/>
      <c r="AY22" s="31"/>
      <c r="AZ22" s="71"/>
      <c r="BA22" s="51">
        <f>ROUND(ROUND(Q22*AV22,0)*AY11,0)</f>
        <v>321</v>
      </c>
      <c r="BB22" s="52"/>
    </row>
    <row r="23" spans="1:54" s="32" customFormat="1" ht="16.5" customHeight="1">
      <c r="A23" s="41">
        <v>33</v>
      </c>
      <c r="B23" s="42">
        <v>8261</v>
      </c>
      <c r="C23" s="43" t="s">
        <v>1432</v>
      </c>
      <c r="D23" s="198"/>
      <c r="E23" s="199"/>
      <c r="F23" s="199"/>
      <c r="G23" s="199"/>
      <c r="H23" s="199"/>
      <c r="I23" s="189"/>
      <c r="J23" s="63" t="s">
        <v>568</v>
      </c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ROUND(Q24*AY11,0)</f>
        <v>320</v>
      </c>
      <c r="BB23" s="52"/>
    </row>
    <row r="24" spans="1:54" s="32" customFormat="1" ht="16.5" customHeight="1">
      <c r="A24" s="41">
        <v>33</v>
      </c>
      <c r="B24" s="42">
        <v>8262</v>
      </c>
      <c r="C24" s="43" t="s">
        <v>1433</v>
      </c>
      <c r="D24" s="198"/>
      <c r="E24" s="199"/>
      <c r="F24" s="199"/>
      <c r="G24" s="199"/>
      <c r="H24" s="199"/>
      <c r="I24" s="189"/>
      <c r="J24" s="65"/>
      <c r="K24" s="38"/>
      <c r="L24" s="37"/>
      <c r="M24" s="37"/>
      <c r="N24" s="37"/>
      <c r="O24" s="37"/>
      <c r="P24" s="37"/>
      <c r="Q24" s="295">
        <f>'7難聴幼児通園(基本)'!Q24:R24</f>
        <v>457</v>
      </c>
      <c r="R24" s="295"/>
      <c r="S24" s="38" t="s">
        <v>1608</v>
      </c>
      <c r="T24" s="35"/>
      <c r="U24" s="122" t="s">
        <v>1334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985</v>
      </c>
      <c r="AV24" s="194">
        <v>0.965</v>
      </c>
      <c r="AW24" s="195"/>
      <c r="AX24" s="121"/>
      <c r="AY24" s="31"/>
      <c r="AZ24" s="71"/>
      <c r="BA24" s="51">
        <f>ROUND(ROUND(Q24*AV24,0)*AY11,0)</f>
        <v>309</v>
      </c>
      <c r="BB24" s="52"/>
    </row>
    <row r="25" spans="1:54" s="32" customFormat="1" ht="16.5" customHeight="1">
      <c r="A25" s="41">
        <v>33</v>
      </c>
      <c r="B25" s="42">
        <v>8271</v>
      </c>
      <c r="C25" s="43" t="s">
        <v>1434</v>
      </c>
      <c r="D25" s="198"/>
      <c r="E25" s="199"/>
      <c r="F25" s="199"/>
      <c r="G25" s="199"/>
      <c r="H25" s="199"/>
      <c r="I25" s="189"/>
      <c r="J25" s="63" t="s">
        <v>567</v>
      </c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ROUND(Q26*AY11,0)</f>
        <v>305</v>
      </c>
      <c r="BB25" s="52"/>
    </row>
    <row r="26" spans="1:54" s="32" customFormat="1" ht="16.5" customHeight="1">
      <c r="A26" s="41">
        <v>33</v>
      </c>
      <c r="B26" s="42">
        <v>8272</v>
      </c>
      <c r="C26" s="43" t="s">
        <v>1435</v>
      </c>
      <c r="D26" s="190"/>
      <c r="E26" s="191"/>
      <c r="F26" s="191"/>
      <c r="G26" s="191"/>
      <c r="H26" s="191"/>
      <c r="I26" s="192"/>
      <c r="J26" s="65"/>
      <c r="K26" s="38"/>
      <c r="L26" s="37"/>
      <c r="M26" s="37"/>
      <c r="N26" s="37"/>
      <c r="O26" s="37"/>
      <c r="P26" s="37"/>
      <c r="Q26" s="295">
        <f>'7難聴幼児通園(基本)'!Q26:R26</f>
        <v>436</v>
      </c>
      <c r="R26" s="295"/>
      <c r="S26" s="38" t="s">
        <v>1608</v>
      </c>
      <c r="T26" s="35"/>
      <c r="U26" s="122" t="s">
        <v>1334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985</v>
      </c>
      <c r="AV26" s="194">
        <v>0.965</v>
      </c>
      <c r="AW26" s="195"/>
      <c r="AX26" s="121"/>
      <c r="AY26" s="31"/>
      <c r="AZ26" s="71"/>
      <c r="BA26" s="51">
        <f>ROUND(ROUND(Q26*AV26,0)*AY11,0)</f>
        <v>295</v>
      </c>
      <c r="BB26" s="52"/>
    </row>
    <row r="27" spans="1:54" s="32" customFormat="1" ht="16.5" customHeight="1">
      <c r="A27" s="41">
        <v>33</v>
      </c>
      <c r="B27" s="42">
        <v>8311</v>
      </c>
      <c r="C27" s="43" t="s">
        <v>1436</v>
      </c>
      <c r="D27" s="227" t="s">
        <v>1210</v>
      </c>
      <c r="E27" s="196"/>
      <c r="F27" s="196"/>
      <c r="G27" s="196"/>
      <c r="H27" s="196"/>
      <c r="I27" s="197"/>
      <c r="J27" s="63" t="s">
        <v>575</v>
      </c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ROUND(Q28*AY11,0)</f>
        <v>464</v>
      </c>
      <c r="BB27" s="52"/>
    </row>
    <row r="28" spans="1:54" s="32" customFormat="1" ht="16.5" customHeight="1">
      <c r="A28" s="41">
        <v>33</v>
      </c>
      <c r="B28" s="42">
        <v>8312</v>
      </c>
      <c r="C28" s="43" t="s">
        <v>1437</v>
      </c>
      <c r="D28" s="198"/>
      <c r="E28" s="199"/>
      <c r="F28" s="199"/>
      <c r="G28" s="199"/>
      <c r="H28" s="199"/>
      <c r="I28" s="189"/>
      <c r="J28" s="65"/>
      <c r="K28" s="38"/>
      <c r="L28" s="37"/>
      <c r="M28" s="37"/>
      <c r="N28" s="37"/>
      <c r="O28" s="37"/>
      <c r="P28" s="37"/>
      <c r="Q28" s="295">
        <f>'7難聴幼児通園(基本)'!Q28:R28</f>
        <v>663</v>
      </c>
      <c r="R28" s="295"/>
      <c r="S28" s="38" t="s">
        <v>1608</v>
      </c>
      <c r="T28" s="35"/>
      <c r="U28" s="122" t="s">
        <v>1334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985</v>
      </c>
      <c r="AV28" s="194">
        <v>0.965</v>
      </c>
      <c r="AW28" s="195"/>
      <c r="AX28" s="121"/>
      <c r="AY28" s="31"/>
      <c r="AZ28" s="71"/>
      <c r="BA28" s="51">
        <f>ROUND(ROUND(Q28*AV28,0)*AY11,0)</f>
        <v>448</v>
      </c>
      <c r="BB28" s="52"/>
    </row>
    <row r="29" spans="1:54" s="32" customFormat="1" ht="16.5" customHeight="1">
      <c r="A29" s="41">
        <v>33</v>
      </c>
      <c r="B29" s="42">
        <v>8321</v>
      </c>
      <c r="C29" s="43" t="s">
        <v>1440</v>
      </c>
      <c r="D29" s="198"/>
      <c r="E29" s="199"/>
      <c r="F29" s="199"/>
      <c r="G29" s="199"/>
      <c r="H29" s="199"/>
      <c r="I29" s="189"/>
      <c r="J29" s="63" t="s">
        <v>574</v>
      </c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ROUND(Q30*AY11,0)</f>
        <v>425</v>
      </c>
      <c r="BB29" s="52"/>
    </row>
    <row r="30" spans="1:54" s="32" customFormat="1" ht="16.5" customHeight="1">
      <c r="A30" s="41">
        <v>33</v>
      </c>
      <c r="B30" s="42">
        <v>8322</v>
      </c>
      <c r="C30" s="43" t="s">
        <v>1441</v>
      </c>
      <c r="D30" s="198"/>
      <c r="E30" s="199"/>
      <c r="F30" s="199"/>
      <c r="G30" s="199"/>
      <c r="H30" s="199"/>
      <c r="I30" s="189"/>
      <c r="J30" s="65"/>
      <c r="K30" s="38"/>
      <c r="L30" s="37"/>
      <c r="M30" s="37"/>
      <c r="N30" s="37"/>
      <c r="O30" s="37"/>
      <c r="P30" s="37"/>
      <c r="Q30" s="295">
        <f>'7難聴幼児通園(基本)'!Q30:R30</f>
        <v>607</v>
      </c>
      <c r="R30" s="295"/>
      <c r="S30" s="38" t="s">
        <v>1608</v>
      </c>
      <c r="T30" s="35"/>
      <c r="U30" s="122" t="s">
        <v>1334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985</v>
      </c>
      <c r="AV30" s="194">
        <v>0.965</v>
      </c>
      <c r="AW30" s="195"/>
      <c r="AX30" s="121"/>
      <c r="AY30" s="31"/>
      <c r="AZ30" s="71"/>
      <c r="BA30" s="51">
        <f>ROUND(ROUND(Q30*AV30,0)*AY11,0)</f>
        <v>410</v>
      </c>
      <c r="BB30" s="52"/>
    </row>
    <row r="31" spans="1:54" s="32" customFormat="1" ht="16.5" customHeight="1">
      <c r="A31" s="41">
        <v>33</v>
      </c>
      <c r="B31" s="42">
        <v>8331</v>
      </c>
      <c r="C31" s="43" t="s">
        <v>1442</v>
      </c>
      <c r="D31" s="198"/>
      <c r="E31" s="199"/>
      <c r="F31" s="199"/>
      <c r="G31" s="199"/>
      <c r="H31" s="199"/>
      <c r="I31" s="189"/>
      <c r="J31" s="63" t="s">
        <v>572</v>
      </c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ROUND(Q32*AY11,0)</f>
        <v>385</v>
      </c>
      <c r="BB31" s="52"/>
    </row>
    <row r="32" spans="1:54" s="32" customFormat="1" ht="16.5" customHeight="1">
      <c r="A32" s="41">
        <v>33</v>
      </c>
      <c r="B32" s="42">
        <v>8332</v>
      </c>
      <c r="C32" s="43" t="s">
        <v>1443</v>
      </c>
      <c r="D32" s="198"/>
      <c r="E32" s="199"/>
      <c r="F32" s="199"/>
      <c r="G32" s="199"/>
      <c r="H32" s="199"/>
      <c r="I32" s="189"/>
      <c r="J32" s="65"/>
      <c r="K32" s="38"/>
      <c r="L32" s="37"/>
      <c r="M32" s="37"/>
      <c r="N32" s="37"/>
      <c r="O32" s="37"/>
      <c r="P32" s="37"/>
      <c r="Q32" s="295">
        <f>'7難聴幼児通園(基本)'!Q32:R32</f>
        <v>550</v>
      </c>
      <c r="R32" s="295"/>
      <c r="S32" s="38" t="s">
        <v>1608</v>
      </c>
      <c r="T32" s="35"/>
      <c r="U32" s="122" t="s">
        <v>1334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985</v>
      </c>
      <c r="AV32" s="194">
        <v>0.965</v>
      </c>
      <c r="AW32" s="195"/>
      <c r="AX32" s="121"/>
      <c r="AY32" s="31"/>
      <c r="AZ32" s="71"/>
      <c r="BA32" s="51">
        <f>ROUND(ROUND(Q32*AV32,0)*AY11,0)</f>
        <v>372</v>
      </c>
      <c r="BB32" s="52"/>
    </row>
    <row r="33" spans="1:54" s="32" customFormat="1" ht="16.5" customHeight="1">
      <c r="A33" s="41">
        <v>33</v>
      </c>
      <c r="B33" s="42">
        <v>8341</v>
      </c>
      <c r="C33" s="43" t="s">
        <v>1444</v>
      </c>
      <c r="D33" s="198"/>
      <c r="E33" s="199"/>
      <c r="F33" s="199"/>
      <c r="G33" s="199"/>
      <c r="H33" s="199"/>
      <c r="I33" s="189"/>
      <c r="J33" s="63" t="s">
        <v>570</v>
      </c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ROUND(Q34*AY11,0)</f>
        <v>347</v>
      </c>
      <c r="BB33" s="52"/>
    </row>
    <row r="34" spans="1:54" s="32" customFormat="1" ht="16.5" customHeight="1">
      <c r="A34" s="41">
        <v>33</v>
      </c>
      <c r="B34" s="42">
        <v>8342</v>
      </c>
      <c r="C34" s="43" t="s">
        <v>1445</v>
      </c>
      <c r="D34" s="198"/>
      <c r="E34" s="199"/>
      <c r="F34" s="199"/>
      <c r="G34" s="199"/>
      <c r="H34" s="199"/>
      <c r="I34" s="189"/>
      <c r="J34" s="65"/>
      <c r="K34" s="38"/>
      <c r="L34" s="37"/>
      <c r="M34" s="37"/>
      <c r="N34" s="37"/>
      <c r="O34" s="37"/>
      <c r="P34" s="37"/>
      <c r="Q34" s="295">
        <f>'7難聴幼児通園(基本)'!Q34:R34</f>
        <v>496</v>
      </c>
      <c r="R34" s="295"/>
      <c r="S34" s="38" t="s">
        <v>1608</v>
      </c>
      <c r="T34" s="35"/>
      <c r="U34" s="122" t="s">
        <v>1334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985</v>
      </c>
      <c r="AV34" s="194">
        <v>0.965</v>
      </c>
      <c r="AW34" s="195"/>
      <c r="AX34" s="121"/>
      <c r="AY34" s="31"/>
      <c r="AZ34" s="71"/>
      <c r="BA34" s="51">
        <f>ROUND(ROUND(Q34*AV34,0)*AY11,0)</f>
        <v>335</v>
      </c>
      <c r="BB34" s="52"/>
    </row>
    <row r="35" spans="1:54" s="32" customFormat="1" ht="16.5" customHeight="1">
      <c r="A35" s="41">
        <v>33</v>
      </c>
      <c r="B35" s="42">
        <v>8351</v>
      </c>
      <c r="C35" s="43" t="s">
        <v>1446</v>
      </c>
      <c r="D35" s="198"/>
      <c r="E35" s="199"/>
      <c r="F35" s="199"/>
      <c r="G35" s="199"/>
      <c r="H35" s="199"/>
      <c r="I35" s="189"/>
      <c r="J35" s="63" t="s">
        <v>569</v>
      </c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ROUND(Q36*AY11,0)</f>
        <v>333</v>
      </c>
      <c r="BB35" s="52"/>
    </row>
    <row r="36" spans="1:54" s="32" customFormat="1" ht="16.5" customHeight="1">
      <c r="A36" s="41">
        <v>33</v>
      </c>
      <c r="B36" s="42">
        <v>8352</v>
      </c>
      <c r="C36" s="43" t="s">
        <v>1447</v>
      </c>
      <c r="D36" s="198"/>
      <c r="E36" s="199"/>
      <c r="F36" s="199"/>
      <c r="G36" s="199"/>
      <c r="H36" s="199"/>
      <c r="I36" s="189"/>
      <c r="J36" s="65"/>
      <c r="K36" s="38"/>
      <c r="L36" s="37"/>
      <c r="M36" s="37"/>
      <c r="N36" s="37"/>
      <c r="O36" s="37"/>
      <c r="P36" s="37"/>
      <c r="Q36" s="295">
        <f>'7難聴幼児通園(基本)'!Q36:R36</f>
        <v>476</v>
      </c>
      <c r="R36" s="295"/>
      <c r="S36" s="38" t="s">
        <v>1608</v>
      </c>
      <c r="T36" s="35"/>
      <c r="U36" s="122" t="s">
        <v>1334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985</v>
      </c>
      <c r="AV36" s="194">
        <v>0.965</v>
      </c>
      <c r="AW36" s="195"/>
      <c r="AX36" s="121"/>
      <c r="AY36" s="31"/>
      <c r="AZ36" s="71"/>
      <c r="BA36" s="51">
        <f>ROUND(ROUND(Q36*AV36,0)*AY11,0)</f>
        <v>321</v>
      </c>
      <c r="BB36" s="52"/>
    </row>
    <row r="37" spans="1:54" s="32" customFormat="1" ht="16.5" customHeight="1">
      <c r="A37" s="41">
        <v>33</v>
      </c>
      <c r="B37" s="42">
        <v>8361</v>
      </c>
      <c r="C37" s="43" t="s">
        <v>1448</v>
      </c>
      <c r="D37" s="198"/>
      <c r="E37" s="199"/>
      <c r="F37" s="199"/>
      <c r="G37" s="199"/>
      <c r="H37" s="199"/>
      <c r="I37" s="189"/>
      <c r="J37" s="63" t="s">
        <v>568</v>
      </c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ROUND(Q38*AY11,0)</f>
        <v>320</v>
      </c>
      <c r="BB37" s="52"/>
    </row>
    <row r="38" spans="1:54" s="32" customFormat="1" ht="16.5" customHeight="1">
      <c r="A38" s="41">
        <v>33</v>
      </c>
      <c r="B38" s="42">
        <v>8362</v>
      </c>
      <c r="C38" s="43" t="s">
        <v>1449</v>
      </c>
      <c r="D38" s="198"/>
      <c r="E38" s="199"/>
      <c r="F38" s="199"/>
      <c r="G38" s="199"/>
      <c r="H38" s="199"/>
      <c r="I38" s="189"/>
      <c r="J38" s="65"/>
      <c r="K38" s="38"/>
      <c r="L38" s="37"/>
      <c r="M38" s="37"/>
      <c r="N38" s="37"/>
      <c r="O38" s="37"/>
      <c r="P38" s="37"/>
      <c r="Q38" s="295">
        <f>'7難聴幼児通園(基本)'!Q38:R38</f>
        <v>457</v>
      </c>
      <c r="R38" s="295"/>
      <c r="S38" s="38" t="s">
        <v>1608</v>
      </c>
      <c r="T38" s="35"/>
      <c r="U38" s="122" t="s">
        <v>1334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985</v>
      </c>
      <c r="AV38" s="194">
        <v>0.965</v>
      </c>
      <c r="AW38" s="195"/>
      <c r="AX38" s="121"/>
      <c r="AY38" s="31"/>
      <c r="AZ38" s="71"/>
      <c r="BA38" s="51">
        <f>ROUND(ROUND(Q38*AV38,0)*AY11,0)</f>
        <v>309</v>
      </c>
      <c r="BB38" s="52"/>
    </row>
    <row r="39" spans="1:54" s="32" customFormat="1" ht="16.5" customHeight="1">
      <c r="A39" s="41">
        <v>33</v>
      </c>
      <c r="B39" s="42">
        <v>8371</v>
      </c>
      <c r="C39" s="43" t="s">
        <v>1450</v>
      </c>
      <c r="D39" s="198"/>
      <c r="E39" s="199"/>
      <c r="F39" s="199"/>
      <c r="G39" s="199"/>
      <c r="H39" s="199"/>
      <c r="I39" s="189"/>
      <c r="J39" s="63" t="s">
        <v>567</v>
      </c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ROUND(Q40*AY11,0)</f>
        <v>305</v>
      </c>
      <c r="BB39" s="52"/>
    </row>
    <row r="40" spans="1:54" s="32" customFormat="1" ht="16.5" customHeight="1">
      <c r="A40" s="41">
        <v>33</v>
      </c>
      <c r="B40" s="42">
        <v>8372</v>
      </c>
      <c r="C40" s="43" t="s">
        <v>1451</v>
      </c>
      <c r="D40" s="190"/>
      <c r="E40" s="191"/>
      <c r="F40" s="191"/>
      <c r="G40" s="191"/>
      <c r="H40" s="191"/>
      <c r="I40" s="192"/>
      <c r="J40" s="65"/>
      <c r="K40" s="38"/>
      <c r="L40" s="37"/>
      <c r="M40" s="37"/>
      <c r="N40" s="37"/>
      <c r="O40" s="37"/>
      <c r="P40" s="37"/>
      <c r="Q40" s="295">
        <f>'7難聴幼児通園(基本)'!Q40:R40</f>
        <v>436</v>
      </c>
      <c r="R40" s="295"/>
      <c r="S40" s="38" t="s">
        <v>1608</v>
      </c>
      <c r="T40" s="35"/>
      <c r="U40" s="122" t="s">
        <v>1334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985</v>
      </c>
      <c r="AV40" s="194">
        <v>0.965</v>
      </c>
      <c r="AW40" s="195"/>
      <c r="AX40" s="36"/>
      <c r="AY40" s="37"/>
      <c r="AZ40" s="72"/>
      <c r="BA40" s="79">
        <f>ROUND(ROUND(Q40*AV40,0)*AY11,0)</f>
        <v>295</v>
      </c>
      <c r="BB40" s="86"/>
    </row>
    <row r="41" ht="16.5" customHeight="1">
      <c r="AX41" s="11"/>
    </row>
  </sheetData>
  <mergeCells count="39">
    <mergeCell ref="D7:I12"/>
    <mergeCell ref="AV8:AW8"/>
    <mergeCell ref="AV10:AW10"/>
    <mergeCell ref="AV12:AW12"/>
    <mergeCell ref="AY11:AZ11"/>
    <mergeCell ref="AX7:AZ10"/>
    <mergeCell ref="Q12:R12"/>
    <mergeCell ref="Q10:R10"/>
    <mergeCell ref="Q8:R8"/>
    <mergeCell ref="D13:I26"/>
    <mergeCell ref="Q14:R14"/>
    <mergeCell ref="Q20:R20"/>
    <mergeCell ref="Q26:R26"/>
    <mergeCell ref="AV14:AW14"/>
    <mergeCell ref="Q16:R16"/>
    <mergeCell ref="AV16:AW16"/>
    <mergeCell ref="Q18:R18"/>
    <mergeCell ref="AV18:AW18"/>
    <mergeCell ref="AV20:AW20"/>
    <mergeCell ref="Q22:R22"/>
    <mergeCell ref="AV22:AW22"/>
    <mergeCell ref="Q24:R24"/>
    <mergeCell ref="AV24:AW24"/>
    <mergeCell ref="AV26:AW26"/>
    <mergeCell ref="D27:I40"/>
    <mergeCell ref="Q28:R28"/>
    <mergeCell ref="AV28:AW28"/>
    <mergeCell ref="Q30:R30"/>
    <mergeCell ref="AV30:AW30"/>
    <mergeCell ref="Q32:R32"/>
    <mergeCell ref="AV32:AW32"/>
    <mergeCell ref="Q34:R34"/>
    <mergeCell ref="AV34:AW34"/>
    <mergeCell ref="Q40:R40"/>
    <mergeCell ref="AV40:AW40"/>
    <mergeCell ref="Q36:R36"/>
    <mergeCell ref="AV36:AW36"/>
    <mergeCell ref="Q38:R38"/>
    <mergeCell ref="AV38:AW3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D26"/>
  <sheetViews>
    <sheetView zoomScaleSheetLayoutView="75" workbookViewId="0" topLeftCell="A1">
      <selection activeCell="C4" sqref="C4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1525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41</v>
      </c>
      <c r="B7" s="42">
        <v>1111</v>
      </c>
      <c r="C7" s="43" t="s">
        <v>1526</v>
      </c>
      <c r="D7" s="134" t="s">
        <v>540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136</v>
      </c>
      <c r="BC7" s="52" t="s">
        <v>1606</v>
      </c>
    </row>
    <row r="8" spans="1:55" s="32" customFormat="1" ht="16.5" customHeight="1">
      <c r="A8" s="41">
        <v>41</v>
      </c>
      <c r="B8" s="42">
        <v>1112</v>
      </c>
      <c r="C8" s="43" t="s">
        <v>1527</v>
      </c>
      <c r="D8" s="132"/>
      <c r="E8" s="136"/>
      <c r="F8" s="136"/>
      <c r="G8" s="136"/>
      <c r="H8" s="136"/>
      <c r="I8" s="136"/>
      <c r="J8" s="136"/>
      <c r="K8" s="31"/>
      <c r="L8" s="31"/>
      <c r="M8" s="58"/>
      <c r="N8" s="58"/>
      <c r="O8" s="186">
        <v>136</v>
      </c>
      <c r="P8" s="186"/>
      <c r="Q8" s="58" t="s">
        <v>1608</v>
      </c>
      <c r="R8" s="58"/>
      <c r="S8" s="157" t="s">
        <v>539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985</v>
      </c>
      <c r="AZ8" s="187">
        <v>0.965</v>
      </c>
      <c r="BA8" s="188"/>
      <c r="BB8" s="51">
        <f>ROUND(O8*AZ8,0)</f>
        <v>131</v>
      </c>
      <c r="BC8" s="52"/>
    </row>
    <row r="9" spans="1:55" s="32" customFormat="1" ht="16.5" customHeight="1">
      <c r="A9" s="41">
        <v>41</v>
      </c>
      <c r="B9" s="42">
        <v>5330</v>
      </c>
      <c r="C9" s="43" t="s">
        <v>1528</v>
      </c>
      <c r="D9" s="137" t="s">
        <v>1529</v>
      </c>
      <c r="E9" s="133"/>
      <c r="F9" s="133"/>
      <c r="G9" s="133"/>
      <c r="H9" s="133"/>
      <c r="I9" s="133"/>
      <c r="J9" s="133"/>
      <c r="K9" s="75"/>
      <c r="L9" s="75"/>
      <c r="M9" s="76"/>
      <c r="N9" s="76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175">
        <v>70</v>
      </c>
      <c r="AW9" s="175"/>
      <c r="AX9" s="83" t="s">
        <v>41</v>
      </c>
      <c r="AY9" s="83"/>
      <c r="AZ9" s="76"/>
      <c r="BA9" s="84"/>
      <c r="BB9" s="79">
        <f>ROUND(AV9,0)</f>
        <v>70</v>
      </c>
      <c r="BC9" s="52"/>
    </row>
    <row r="10" spans="1:55" s="32" customFormat="1" ht="16.5" customHeight="1">
      <c r="A10" s="41">
        <v>41</v>
      </c>
      <c r="B10" s="42">
        <v>5320</v>
      </c>
      <c r="C10" s="43" t="s">
        <v>1530</v>
      </c>
      <c r="D10" s="137" t="s">
        <v>1531</v>
      </c>
      <c r="E10" s="133"/>
      <c r="F10" s="133"/>
      <c r="G10" s="133"/>
      <c r="H10" s="133"/>
      <c r="I10" s="133"/>
      <c r="J10" s="133"/>
      <c r="K10" s="75"/>
      <c r="L10" s="75"/>
      <c r="M10" s="76"/>
      <c r="N10" s="76"/>
      <c r="O10" s="75"/>
      <c r="P10" s="75"/>
      <c r="Q10" s="75"/>
      <c r="R10" s="7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75">
        <v>198</v>
      </c>
      <c r="AW10" s="175"/>
      <c r="AX10" s="83" t="s">
        <v>41</v>
      </c>
      <c r="AY10" s="83"/>
      <c r="AZ10" s="76"/>
      <c r="BA10" s="84"/>
      <c r="BB10" s="79">
        <f>ROUND(AV10,0)</f>
        <v>198</v>
      </c>
      <c r="BC10" s="52"/>
    </row>
    <row r="11" spans="1:55" s="32" customFormat="1" ht="16.5" customHeight="1">
      <c r="A11" s="41">
        <v>41</v>
      </c>
      <c r="B11" s="42">
        <v>5110</v>
      </c>
      <c r="C11" s="43" t="s">
        <v>1532</v>
      </c>
      <c r="D11" s="137" t="s">
        <v>1533</v>
      </c>
      <c r="E11" s="133"/>
      <c r="F11" s="133"/>
      <c r="G11" s="133"/>
      <c r="H11" s="133"/>
      <c r="I11" s="133"/>
      <c r="J11" s="133"/>
      <c r="K11" s="75"/>
      <c r="L11" s="75"/>
      <c r="M11" s="76"/>
      <c r="N11" s="76"/>
      <c r="O11" s="75"/>
      <c r="P11" s="75"/>
      <c r="Q11" s="75"/>
      <c r="R11" s="75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175">
        <v>111</v>
      </c>
      <c r="AW11" s="175"/>
      <c r="AX11" s="83" t="s">
        <v>41</v>
      </c>
      <c r="AY11" s="83"/>
      <c r="AZ11" s="76"/>
      <c r="BA11" s="84"/>
      <c r="BB11" s="79">
        <f>ROUND(AV11,0)</f>
        <v>111</v>
      </c>
      <c r="BC11" s="52"/>
    </row>
    <row r="12" spans="1:55" s="32" customFormat="1" ht="16.5" customHeight="1">
      <c r="A12" s="41">
        <v>41</v>
      </c>
      <c r="B12" s="42">
        <v>5990</v>
      </c>
      <c r="C12" s="43" t="s">
        <v>1534</v>
      </c>
      <c r="D12" s="105" t="s">
        <v>981</v>
      </c>
      <c r="E12" s="106"/>
      <c r="F12" s="10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75"/>
      <c r="AN12" s="75"/>
      <c r="AO12" s="75"/>
      <c r="AP12" s="75"/>
      <c r="AQ12" s="75"/>
      <c r="AR12" s="75"/>
      <c r="AS12" s="75"/>
      <c r="AT12" s="75"/>
      <c r="AU12" s="75"/>
      <c r="AV12" s="175"/>
      <c r="AW12" s="175"/>
      <c r="AX12" s="83" t="s">
        <v>41</v>
      </c>
      <c r="AY12" s="83"/>
      <c r="AZ12" s="76"/>
      <c r="BA12" s="84"/>
      <c r="BB12" s="79"/>
      <c r="BC12" s="52"/>
    </row>
    <row r="13" spans="1:55" s="32" customFormat="1" ht="16.5" customHeight="1">
      <c r="A13" s="41">
        <v>41</v>
      </c>
      <c r="B13" s="42">
        <v>9990</v>
      </c>
      <c r="C13" s="43" t="s">
        <v>1519</v>
      </c>
      <c r="D13" s="105" t="s">
        <v>1508</v>
      </c>
      <c r="E13" s="106"/>
      <c r="F13" s="10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75"/>
      <c r="AN13" s="75"/>
      <c r="AO13" s="75"/>
      <c r="AP13" s="75"/>
      <c r="AQ13" s="75"/>
      <c r="AR13" s="75"/>
      <c r="AS13" s="75"/>
      <c r="AT13" s="75"/>
      <c r="AU13" s="75"/>
      <c r="AV13" s="175"/>
      <c r="AW13" s="175"/>
      <c r="AX13" s="83" t="s">
        <v>41</v>
      </c>
      <c r="AY13" s="83"/>
      <c r="AZ13" s="76"/>
      <c r="BA13" s="84"/>
      <c r="BB13" s="79"/>
      <c r="BC13" s="86"/>
    </row>
    <row r="14" spans="1:55" s="32" customFormat="1" ht="16.5" customHeight="1">
      <c r="A14" s="145"/>
      <c r="B14" s="145"/>
      <c r="C14" s="27"/>
      <c r="D14" s="61"/>
      <c r="E14" s="110"/>
      <c r="F14" s="11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26"/>
      <c r="AN14" s="26"/>
      <c r="AO14" s="26"/>
      <c r="AP14" s="26"/>
      <c r="AQ14" s="26"/>
      <c r="AR14" s="26"/>
      <c r="AS14" s="26"/>
      <c r="AT14" s="26"/>
      <c r="AU14" s="26"/>
      <c r="AV14" s="49"/>
      <c r="AW14" s="49"/>
      <c r="AX14" s="28"/>
      <c r="AY14" s="28"/>
      <c r="AZ14" s="27"/>
      <c r="BA14" s="27"/>
      <c r="BB14" s="158"/>
      <c r="BC14" s="110"/>
    </row>
    <row r="15" spans="1:55" s="32" customFormat="1" ht="16.5" customHeight="1">
      <c r="A15" s="88"/>
      <c r="B15" s="88"/>
      <c r="C15" s="58"/>
      <c r="D15" s="126"/>
      <c r="E15" s="100"/>
      <c r="F15" s="10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31"/>
      <c r="AN15" s="31"/>
      <c r="AO15" s="31"/>
      <c r="AP15" s="31"/>
      <c r="AQ15" s="31"/>
      <c r="AR15" s="31"/>
      <c r="AS15" s="31"/>
      <c r="AT15" s="31"/>
      <c r="AU15" s="31"/>
      <c r="AV15" s="59"/>
      <c r="AW15" s="59"/>
      <c r="AX15" s="96"/>
      <c r="AY15" s="96"/>
      <c r="AZ15" s="58"/>
      <c r="BA15" s="58"/>
      <c r="BB15" s="91"/>
      <c r="BC15" s="100"/>
    </row>
    <row r="16" spans="1:51" ht="16.5" customHeight="1">
      <c r="A16" s="18"/>
      <c r="B16" s="18" t="s">
        <v>982</v>
      </c>
      <c r="N16" s="11"/>
      <c r="O16" s="11"/>
      <c r="P16" s="11"/>
      <c r="R16" s="20"/>
      <c r="S16" s="20"/>
      <c r="T16" s="20"/>
      <c r="AW16" s="11"/>
      <c r="AX16" s="11"/>
      <c r="AY16" s="11"/>
    </row>
    <row r="17" spans="1:56" s="32" customFormat="1" ht="16.5" customHeight="1">
      <c r="A17" s="22" t="s">
        <v>1040</v>
      </c>
      <c r="B17" s="23"/>
      <c r="C17" s="24" t="s">
        <v>1596</v>
      </c>
      <c r="D17" s="25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6"/>
      <c r="S17" s="26"/>
      <c r="T17" s="28"/>
      <c r="U17" s="29"/>
      <c r="V17" s="29"/>
      <c r="W17" s="29"/>
      <c r="X17" s="29"/>
      <c r="Y17" s="29"/>
      <c r="Z17" s="29"/>
      <c r="AA17" s="29"/>
      <c r="AB17" s="97" t="s">
        <v>1037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6"/>
      <c r="AX17" s="26"/>
      <c r="AY17" s="26"/>
      <c r="AZ17" s="26"/>
      <c r="BA17" s="26"/>
      <c r="BB17" s="30" t="s">
        <v>1597</v>
      </c>
      <c r="BC17" s="30" t="s">
        <v>1598</v>
      </c>
      <c r="BD17" s="31"/>
    </row>
    <row r="18" spans="1:56" s="32" customFormat="1" ht="16.5" customHeight="1">
      <c r="A18" s="33" t="s">
        <v>1599</v>
      </c>
      <c r="B18" s="34" t="s">
        <v>1600</v>
      </c>
      <c r="C18" s="35"/>
      <c r="D18" s="36"/>
      <c r="E18" s="37"/>
      <c r="F18" s="37"/>
      <c r="G18" s="37"/>
      <c r="H18" s="38"/>
      <c r="I18" s="38"/>
      <c r="J18" s="38"/>
      <c r="K18" s="38"/>
      <c r="L18" s="38"/>
      <c r="M18" s="38"/>
      <c r="N18" s="37"/>
      <c r="O18" s="37"/>
      <c r="P18" s="37"/>
      <c r="Q18" s="37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7"/>
      <c r="AX18" s="37"/>
      <c r="AY18" s="37"/>
      <c r="AZ18" s="37"/>
      <c r="BA18" s="37"/>
      <c r="BB18" s="40" t="s">
        <v>1601</v>
      </c>
      <c r="BC18" s="40" t="s">
        <v>1602</v>
      </c>
      <c r="BD18" s="31"/>
    </row>
    <row r="19" spans="1:55" s="32" customFormat="1" ht="16.5" customHeight="1">
      <c r="A19" s="41">
        <v>41</v>
      </c>
      <c r="B19" s="42">
        <v>8111</v>
      </c>
      <c r="C19" s="43" t="s">
        <v>1535</v>
      </c>
      <c r="D19" s="134" t="s">
        <v>540</v>
      </c>
      <c r="E19" s="135"/>
      <c r="F19" s="135"/>
      <c r="G19" s="135"/>
      <c r="H19" s="135"/>
      <c r="I19" s="135"/>
      <c r="J19" s="135"/>
      <c r="K19" s="27"/>
      <c r="L19" s="27"/>
      <c r="M19" s="27"/>
      <c r="N19" s="27"/>
      <c r="Q19" s="49"/>
      <c r="R19" s="47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159"/>
      <c r="AR19" s="160" t="s">
        <v>1537</v>
      </c>
      <c r="AS19" s="49"/>
      <c r="AT19" s="49"/>
      <c r="AU19" s="49"/>
      <c r="AV19" s="26"/>
      <c r="AW19" s="26"/>
      <c r="AX19" s="26"/>
      <c r="AY19" s="26"/>
      <c r="AZ19" s="26"/>
      <c r="BA19" s="50"/>
      <c r="BB19" s="51">
        <f>ROUND(O20*AZ20,0)</f>
        <v>95</v>
      </c>
      <c r="BC19" s="52" t="s">
        <v>1606</v>
      </c>
    </row>
    <row r="20" spans="1:55" s="32" customFormat="1" ht="16.5" customHeight="1">
      <c r="A20" s="41">
        <v>41</v>
      </c>
      <c r="B20" s="42">
        <v>8112</v>
      </c>
      <c r="C20" s="43" t="s">
        <v>1536</v>
      </c>
      <c r="D20" s="132"/>
      <c r="E20" s="136"/>
      <c r="F20" s="136"/>
      <c r="G20" s="136"/>
      <c r="H20" s="136"/>
      <c r="I20" s="136"/>
      <c r="J20" s="136"/>
      <c r="K20" s="37"/>
      <c r="L20" s="37"/>
      <c r="M20" s="37"/>
      <c r="N20" s="37"/>
      <c r="O20" s="193">
        <v>136</v>
      </c>
      <c r="P20" s="193"/>
      <c r="Q20" s="38" t="s">
        <v>1608</v>
      </c>
      <c r="R20" s="38"/>
      <c r="S20" s="161" t="s">
        <v>539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8" t="s">
        <v>985</v>
      </c>
      <c r="AP20" s="194">
        <v>0.965</v>
      </c>
      <c r="AQ20" s="195"/>
      <c r="AR20" s="102" t="s">
        <v>1538</v>
      </c>
      <c r="AS20" s="77"/>
      <c r="AT20" s="77"/>
      <c r="AU20" s="77"/>
      <c r="AV20" s="37"/>
      <c r="AW20" s="37"/>
      <c r="AX20" s="37"/>
      <c r="AY20" s="128" t="s">
        <v>985</v>
      </c>
      <c r="AZ20" s="300">
        <v>0.7</v>
      </c>
      <c r="BA20" s="301"/>
      <c r="BB20" s="79">
        <f>ROUND(ROUND(O20*AP20,0)*AZ20,0)</f>
        <v>92</v>
      </c>
      <c r="BC20" s="86"/>
    </row>
    <row r="21" spans="1:55" s="32" customFormat="1" ht="16.5" customHeight="1">
      <c r="A21" s="88"/>
      <c r="B21" s="88"/>
      <c r="C21" s="58"/>
      <c r="D21" s="126"/>
      <c r="E21" s="100"/>
      <c r="F21" s="100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31"/>
      <c r="AN21" s="31"/>
      <c r="AO21" s="31"/>
      <c r="AP21" s="31"/>
      <c r="AQ21" s="31"/>
      <c r="AR21" s="31"/>
      <c r="AS21" s="31"/>
      <c r="AT21" s="31"/>
      <c r="AU21" s="31"/>
      <c r="AV21" s="59"/>
      <c r="AW21" s="59"/>
      <c r="AX21" s="96"/>
      <c r="AY21" s="96"/>
      <c r="AZ21" s="58"/>
      <c r="BA21" s="58"/>
      <c r="BB21" s="91"/>
      <c r="BC21" s="100"/>
    </row>
    <row r="22" spans="1:55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L22" s="58"/>
      <c r="M22" s="58"/>
      <c r="N22" s="58"/>
      <c r="O22" s="58"/>
      <c r="P22" s="58"/>
      <c r="Q22" s="58"/>
      <c r="R22" s="58"/>
      <c r="S22" s="58"/>
      <c r="T22" s="58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58"/>
      <c r="BA22" s="58"/>
      <c r="BB22" s="91"/>
      <c r="BC22" s="31"/>
    </row>
    <row r="23" spans="1:55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92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31"/>
      <c r="BA23" s="58"/>
      <c r="BB23" s="91"/>
      <c r="BC23" s="31"/>
    </row>
    <row r="24" spans="1:55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90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5"/>
      <c r="AZ24" s="96"/>
      <c r="BA24" s="58"/>
      <c r="BB24" s="91"/>
      <c r="BC24" s="31"/>
    </row>
    <row r="25" spans="1:55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9"/>
      <c r="AZ25" s="96"/>
      <c r="BA25" s="58"/>
      <c r="BB25" s="91"/>
      <c r="BC25" s="31"/>
    </row>
    <row r="26" spans="1:55" s="32" customFormat="1" ht="16.5" customHeight="1">
      <c r="A26" s="88"/>
      <c r="B26" s="8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59"/>
      <c r="AZ26" s="96"/>
      <c r="BA26" s="58"/>
      <c r="BB26" s="91"/>
      <c r="BC26" s="31"/>
    </row>
  </sheetData>
  <sheetProtection/>
  <mergeCells count="10">
    <mergeCell ref="O8:P8"/>
    <mergeCell ref="AZ8:BA8"/>
    <mergeCell ref="AV12:AW12"/>
    <mergeCell ref="O20:P20"/>
    <mergeCell ref="AP20:AQ20"/>
    <mergeCell ref="AZ20:BA20"/>
    <mergeCell ref="AV9:AW9"/>
    <mergeCell ref="AV10:AW10"/>
    <mergeCell ref="AV11:AW11"/>
    <mergeCell ref="AV13:AW13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（入所）</oddHeader>
    <oddFooter>&amp;C&amp;14&amp;P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3"/>
  </sheetPr>
  <dimension ref="A1:BD73"/>
  <sheetViews>
    <sheetView zoomScaleSheetLayoutView="75" workbookViewId="0" topLeftCell="C43">
      <selection activeCell="G33" sqref="G3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1539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42</v>
      </c>
      <c r="B7" s="42">
        <v>1111</v>
      </c>
      <c r="C7" s="43" t="s">
        <v>1319</v>
      </c>
      <c r="D7" s="134" t="s">
        <v>1210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6"/>
      <c r="R7" s="107"/>
      <c r="S7" s="48"/>
      <c r="T7" s="75"/>
      <c r="U7" s="7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316</v>
      </c>
      <c r="BC7" s="52" t="s">
        <v>718</v>
      </c>
    </row>
    <row r="8" spans="1:55" s="32" customFormat="1" ht="16.5" customHeight="1">
      <c r="A8" s="41">
        <v>42</v>
      </c>
      <c r="B8" s="42">
        <v>1112</v>
      </c>
      <c r="C8" s="43" t="s">
        <v>1540</v>
      </c>
      <c r="D8" s="132"/>
      <c r="E8" s="136"/>
      <c r="F8" s="136"/>
      <c r="G8" s="136"/>
      <c r="H8" s="136"/>
      <c r="I8" s="136"/>
      <c r="J8" s="136"/>
      <c r="K8" s="37"/>
      <c r="L8" s="37"/>
      <c r="M8" s="38"/>
      <c r="N8" s="38"/>
      <c r="O8" s="193">
        <v>316</v>
      </c>
      <c r="P8" s="193"/>
      <c r="Q8" s="38" t="s">
        <v>1608</v>
      </c>
      <c r="R8" s="77"/>
      <c r="S8" s="161" t="s">
        <v>539</v>
      </c>
      <c r="T8" s="75"/>
      <c r="U8" s="75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985</v>
      </c>
      <c r="AZ8" s="194">
        <v>0.965</v>
      </c>
      <c r="BA8" s="195"/>
      <c r="BB8" s="79">
        <f>ROUND(O8*AZ8,0)</f>
        <v>305</v>
      </c>
      <c r="BC8" s="52"/>
    </row>
    <row r="9" spans="1:55" s="32" customFormat="1" ht="16.5" customHeight="1">
      <c r="A9" s="41">
        <v>42</v>
      </c>
      <c r="B9" s="42">
        <v>1211</v>
      </c>
      <c r="C9" s="43" t="s">
        <v>1320</v>
      </c>
      <c r="D9" s="227" t="s">
        <v>410</v>
      </c>
      <c r="E9" s="196"/>
      <c r="F9" s="197"/>
      <c r="G9" s="63" t="s">
        <v>522</v>
      </c>
      <c r="H9" s="162"/>
      <c r="I9" s="162"/>
      <c r="J9" s="26"/>
      <c r="K9" s="58"/>
      <c r="L9" s="31"/>
      <c r="M9" s="31"/>
      <c r="N9" s="31"/>
      <c r="O9" s="59"/>
      <c r="P9" s="59"/>
      <c r="Q9" s="58"/>
      <c r="R9" s="58"/>
      <c r="S9" s="48"/>
      <c r="T9" s="75"/>
      <c r="U9" s="7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75"/>
      <c r="AW9" s="75"/>
      <c r="AX9" s="75"/>
      <c r="AY9" s="26"/>
      <c r="AZ9" s="26"/>
      <c r="BA9" s="50"/>
      <c r="BB9" s="51">
        <f>ROUND(O10,0)</f>
        <v>663</v>
      </c>
      <c r="BC9" s="52"/>
    </row>
    <row r="10" spans="1:55" s="32" customFormat="1" ht="16.5" customHeight="1">
      <c r="A10" s="41">
        <v>42</v>
      </c>
      <c r="B10" s="42">
        <v>1212</v>
      </c>
      <c r="C10" s="43" t="s">
        <v>1541</v>
      </c>
      <c r="D10" s="198"/>
      <c r="E10" s="199"/>
      <c r="F10" s="189"/>
      <c r="G10" s="65"/>
      <c r="H10" s="163"/>
      <c r="I10" s="163"/>
      <c r="J10" s="37"/>
      <c r="K10" s="38"/>
      <c r="L10" s="37"/>
      <c r="M10" s="37"/>
      <c r="N10" s="37"/>
      <c r="O10" s="193">
        <v>663</v>
      </c>
      <c r="P10" s="193"/>
      <c r="Q10" s="38" t="s">
        <v>1608</v>
      </c>
      <c r="R10" s="35"/>
      <c r="S10" s="161" t="s">
        <v>539</v>
      </c>
      <c r="T10" s="75"/>
      <c r="U10" s="7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5"/>
      <c r="AW10" s="75"/>
      <c r="AX10" s="75"/>
      <c r="AY10" s="68" t="s">
        <v>985</v>
      </c>
      <c r="AZ10" s="194">
        <v>0.965</v>
      </c>
      <c r="BA10" s="195"/>
      <c r="BB10" s="51">
        <f>ROUND(O10*AZ10,0)</f>
        <v>640</v>
      </c>
      <c r="BC10" s="52"/>
    </row>
    <row r="11" spans="1:55" s="32" customFormat="1" ht="16.5" customHeight="1">
      <c r="A11" s="41">
        <v>42</v>
      </c>
      <c r="B11" s="42">
        <v>1221</v>
      </c>
      <c r="C11" s="43" t="s">
        <v>1321</v>
      </c>
      <c r="D11" s="198"/>
      <c r="E11" s="199"/>
      <c r="F11" s="189"/>
      <c r="G11" s="63" t="s">
        <v>309</v>
      </c>
      <c r="H11" s="164"/>
      <c r="I11" s="165"/>
      <c r="J11" s="31"/>
      <c r="K11" s="58"/>
      <c r="L11" s="31"/>
      <c r="M11" s="31"/>
      <c r="N11" s="31"/>
      <c r="O11" s="59"/>
      <c r="P11" s="59"/>
      <c r="Q11" s="58"/>
      <c r="R11" s="58"/>
      <c r="S11" s="48"/>
      <c r="T11" s="75"/>
      <c r="U11" s="7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75"/>
      <c r="AW11" s="75"/>
      <c r="AX11" s="75"/>
      <c r="AY11" s="26"/>
      <c r="AZ11" s="26"/>
      <c r="BA11" s="50"/>
      <c r="BB11" s="51">
        <f>ROUND(O12,0)</f>
        <v>607</v>
      </c>
      <c r="BC11" s="52"/>
    </row>
    <row r="12" spans="1:55" s="32" customFormat="1" ht="16.5" customHeight="1">
      <c r="A12" s="41">
        <v>42</v>
      </c>
      <c r="B12" s="42">
        <v>1222</v>
      </c>
      <c r="C12" s="43" t="s">
        <v>1288</v>
      </c>
      <c r="D12" s="198"/>
      <c r="E12" s="199"/>
      <c r="F12" s="189"/>
      <c r="G12" s="65"/>
      <c r="H12" s="163"/>
      <c r="I12" s="163"/>
      <c r="J12" s="37"/>
      <c r="K12" s="38"/>
      <c r="L12" s="37"/>
      <c r="M12" s="37"/>
      <c r="N12" s="37"/>
      <c r="O12" s="193">
        <v>607</v>
      </c>
      <c r="P12" s="193"/>
      <c r="Q12" s="38" t="s">
        <v>1608</v>
      </c>
      <c r="R12" s="35"/>
      <c r="S12" s="161" t="s">
        <v>539</v>
      </c>
      <c r="T12" s="75"/>
      <c r="U12" s="7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5"/>
      <c r="AW12" s="75"/>
      <c r="AX12" s="75"/>
      <c r="AY12" s="68" t="s">
        <v>985</v>
      </c>
      <c r="AZ12" s="194">
        <v>0.965</v>
      </c>
      <c r="BA12" s="195"/>
      <c r="BB12" s="51">
        <f>ROUND(O12*AZ12,0)</f>
        <v>586</v>
      </c>
      <c r="BC12" s="52"/>
    </row>
    <row r="13" spans="1:55" s="32" customFormat="1" ht="16.5" customHeight="1">
      <c r="A13" s="41">
        <v>42</v>
      </c>
      <c r="B13" s="42">
        <v>1231</v>
      </c>
      <c r="C13" s="43" t="s">
        <v>1322</v>
      </c>
      <c r="D13" s="198"/>
      <c r="E13" s="199"/>
      <c r="F13" s="189"/>
      <c r="G13" s="63" t="s">
        <v>311</v>
      </c>
      <c r="H13" s="164"/>
      <c r="I13" s="165"/>
      <c r="J13" s="31"/>
      <c r="K13" s="58"/>
      <c r="L13" s="31"/>
      <c r="M13" s="31"/>
      <c r="N13" s="31"/>
      <c r="O13" s="59"/>
      <c r="P13" s="59"/>
      <c r="Q13" s="58"/>
      <c r="R13" s="58"/>
      <c r="S13" s="48"/>
      <c r="T13" s="75"/>
      <c r="U13" s="7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75"/>
      <c r="AW13" s="75"/>
      <c r="AX13" s="75"/>
      <c r="AY13" s="26"/>
      <c r="AZ13" s="26"/>
      <c r="BA13" s="50"/>
      <c r="BB13" s="51">
        <f>ROUND(O14,0)</f>
        <v>550</v>
      </c>
      <c r="BC13" s="52"/>
    </row>
    <row r="14" spans="1:55" s="32" customFormat="1" ht="16.5" customHeight="1">
      <c r="A14" s="41">
        <v>42</v>
      </c>
      <c r="B14" s="42">
        <v>1232</v>
      </c>
      <c r="C14" s="43" t="s">
        <v>1289</v>
      </c>
      <c r="D14" s="198"/>
      <c r="E14" s="199"/>
      <c r="F14" s="189"/>
      <c r="G14" s="65"/>
      <c r="H14" s="163"/>
      <c r="I14" s="163"/>
      <c r="J14" s="37"/>
      <c r="K14" s="38"/>
      <c r="L14" s="37"/>
      <c r="M14" s="37"/>
      <c r="N14" s="37"/>
      <c r="O14" s="193">
        <v>550</v>
      </c>
      <c r="P14" s="193"/>
      <c r="Q14" s="38" t="s">
        <v>1608</v>
      </c>
      <c r="R14" s="35"/>
      <c r="S14" s="161" t="s">
        <v>539</v>
      </c>
      <c r="T14" s="75"/>
      <c r="U14" s="7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5"/>
      <c r="AW14" s="75"/>
      <c r="AX14" s="75"/>
      <c r="AY14" s="68" t="s">
        <v>985</v>
      </c>
      <c r="AZ14" s="194">
        <v>0.965</v>
      </c>
      <c r="BA14" s="195"/>
      <c r="BB14" s="79">
        <f>ROUND(O14*AZ14,0)</f>
        <v>531</v>
      </c>
      <c r="BC14" s="52"/>
    </row>
    <row r="15" spans="1:55" s="32" customFormat="1" ht="16.5" customHeight="1">
      <c r="A15" s="41">
        <v>42</v>
      </c>
      <c r="B15" s="42">
        <v>1241</v>
      </c>
      <c r="C15" s="43" t="s">
        <v>1323</v>
      </c>
      <c r="D15" s="198"/>
      <c r="E15" s="199"/>
      <c r="F15" s="189"/>
      <c r="G15" s="63" t="s">
        <v>313</v>
      </c>
      <c r="H15" s="164"/>
      <c r="I15" s="165"/>
      <c r="J15" s="31"/>
      <c r="K15" s="58"/>
      <c r="L15" s="31"/>
      <c r="M15" s="31"/>
      <c r="N15" s="31"/>
      <c r="O15" s="59"/>
      <c r="P15" s="59"/>
      <c r="Q15" s="58"/>
      <c r="R15" s="58"/>
      <c r="S15" s="48"/>
      <c r="T15" s="75"/>
      <c r="U15" s="7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75"/>
      <c r="AW15" s="75"/>
      <c r="AX15" s="75"/>
      <c r="AY15" s="26"/>
      <c r="AZ15" s="26"/>
      <c r="BA15" s="50"/>
      <c r="BB15" s="51">
        <f>ROUND(O16,0)</f>
        <v>496</v>
      </c>
      <c r="BC15" s="52"/>
    </row>
    <row r="16" spans="1:55" s="32" customFormat="1" ht="16.5" customHeight="1">
      <c r="A16" s="41">
        <v>42</v>
      </c>
      <c r="B16" s="42">
        <v>1242</v>
      </c>
      <c r="C16" s="43" t="s">
        <v>1290</v>
      </c>
      <c r="D16" s="198"/>
      <c r="E16" s="199"/>
      <c r="F16" s="189"/>
      <c r="G16" s="65"/>
      <c r="H16" s="163"/>
      <c r="I16" s="163"/>
      <c r="J16" s="37"/>
      <c r="K16" s="38"/>
      <c r="L16" s="37"/>
      <c r="M16" s="37"/>
      <c r="N16" s="37"/>
      <c r="O16" s="193">
        <v>496</v>
      </c>
      <c r="P16" s="193"/>
      <c r="Q16" s="38" t="s">
        <v>1608</v>
      </c>
      <c r="R16" s="35"/>
      <c r="S16" s="161" t="s">
        <v>539</v>
      </c>
      <c r="T16" s="75"/>
      <c r="U16" s="7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5"/>
      <c r="AW16" s="75"/>
      <c r="AX16" s="75"/>
      <c r="AY16" s="68" t="s">
        <v>985</v>
      </c>
      <c r="AZ16" s="194">
        <v>0.965</v>
      </c>
      <c r="BA16" s="195"/>
      <c r="BB16" s="51">
        <f>ROUND(O16*AZ16,0)</f>
        <v>479</v>
      </c>
      <c r="BC16" s="52"/>
    </row>
    <row r="17" spans="1:55" s="32" customFormat="1" ht="16.5" customHeight="1">
      <c r="A17" s="41">
        <v>42</v>
      </c>
      <c r="B17" s="42">
        <v>1251</v>
      </c>
      <c r="C17" s="43" t="s">
        <v>1324</v>
      </c>
      <c r="D17" s="198"/>
      <c r="E17" s="199"/>
      <c r="F17" s="189"/>
      <c r="G17" s="63" t="s">
        <v>537</v>
      </c>
      <c r="H17" s="164"/>
      <c r="I17" s="165"/>
      <c r="J17" s="31"/>
      <c r="K17" s="58"/>
      <c r="L17" s="31"/>
      <c r="M17" s="31"/>
      <c r="N17" s="31"/>
      <c r="O17" s="59"/>
      <c r="P17" s="59"/>
      <c r="Q17" s="58"/>
      <c r="R17" s="58"/>
      <c r="S17" s="48"/>
      <c r="T17" s="75"/>
      <c r="U17" s="7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75"/>
      <c r="AW17" s="75"/>
      <c r="AX17" s="75"/>
      <c r="AY17" s="26"/>
      <c r="AZ17" s="26"/>
      <c r="BA17" s="50"/>
      <c r="BB17" s="51">
        <f>ROUND(O18,0)</f>
        <v>476</v>
      </c>
      <c r="BC17" s="52"/>
    </row>
    <row r="18" spans="1:55" s="32" customFormat="1" ht="16.5" customHeight="1">
      <c r="A18" s="41">
        <v>42</v>
      </c>
      <c r="B18" s="42">
        <v>1252</v>
      </c>
      <c r="C18" s="43" t="s">
        <v>1291</v>
      </c>
      <c r="D18" s="198"/>
      <c r="E18" s="199"/>
      <c r="F18" s="189"/>
      <c r="G18" s="65"/>
      <c r="H18" s="163"/>
      <c r="I18" s="163"/>
      <c r="J18" s="37"/>
      <c r="K18" s="38"/>
      <c r="L18" s="37"/>
      <c r="M18" s="37"/>
      <c r="N18" s="37"/>
      <c r="O18" s="193">
        <v>476</v>
      </c>
      <c r="P18" s="193"/>
      <c r="Q18" s="38" t="s">
        <v>1608</v>
      </c>
      <c r="R18" s="35"/>
      <c r="S18" s="161" t="s">
        <v>539</v>
      </c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5"/>
      <c r="AW18" s="75"/>
      <c r="AX18" s="75"/>
      <c r="AY18" s="68" t="s">
        <v>985</v>
      </c>
      <c r="AZ18" s="194">
        <v>0.965</v>
      </c>
      <c r="BA18" s="195"/>
      <c r="BB18" s="79">
        <f>ROUND(O18*AZ18,0)</f>
        <v>459</v>
      </c>
      <c r="BC18" s="52"/>
    </row>
    <row r="19" spans="1:55" s="32" customFormat="1" ht="16.5" customHeight="1">
      <c r="A19" s="41">
        <v>42</v>
      </c>
      <c r="B19" s="42">
        <v>1261</v>
      </c>
      <c r="C19" s="43" t="s">
        <v>1325</v>
      </c>
      <c r="D19" s="198"/>
      <c r="E19" s="199"/>
      <c r="F19" s="189"/>
      <c r="G19" s="63" t="s">
        <v>317</v>
      </c>
      <c r="H19" s="164"/>
      <c r="I19" s="165"/>
      <c r="J19" s="31"/>
      <c r="K19" s="58"/>
      <c r="L19" s="31"/>
      <c r="M19" s="31"/>
      <c r="N19" s="31"/>
      <c r="O19" s="59"/>
      <c r="P19" s="59"/>
      <c r="Q19" s="58"/>
      <c r="R19" s="58"/>
      <c r="S19" s="48"/>
      <c r="T19" s="75"/>
      <c r="U19" s="7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5"/>
      <c r="AW19" s="75"/>
      <c r="AX19" s="75"/>
      <c r="AY19" s="26"/>
      <c r="AZ19" s="26"/>
      <c r="BA19" s="50"/>
      <c r="BB19" s="51">
        <f>ROUND(O20,0)</f>
        <v>457</v>
      </c>
      <c r="BC19" s="52"/>
    </row>
    <row r="20" spans="1:55" s="32" customFormat="1" ht="16.5" customHeight="1">
      <c r="A20" s="41">
        <v>42</v>
      </c>
      <c r="B20" s="42">
        <v>1262</v>
      </c>
      <c r="C20" s="43" t="s">
        <v>1292</v>
      </c>
      <c r="D20" s="198"/>
      <c r="E20" s="199"/>
      <c r="F20" s="189"/>
      <c r="G20" s="65"/>
      <c r="H20" s="163"/>
      <c r="I20" s="163"/>
      <c r="J20" s="37"/>
      <c r="K20" s="38"/>
      <c r="L20" s="37"/>
      <c r="M20" s="37"/>
      <c r="N20" s="37"/>
      <c r="O20" s="193">
        <v>457</v>
      </c>
      <c r="P20" s="193"/>
      <c r="Q20" s="38" t="s">
        <v>1608</v>
      </c>
      <c r="R20" s="35"/>
      <c r="S20" s="161" t="s">
        <v>539</v>
      </c>
      <c r="T20" s="75"/>
      <c r="U20" s="7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5"/>
      <c r="AW20" s="75"/>
      <c r="AX20" s="75"/>
      <c r="AY20" s="68" t="s">
        <v>985</v>
      </c>
      <c r="AZ20" s="194">
        <v>0.965</v>
      </c>
      <c r="BA20" s="195"/>
      <c r="BB20" s="51">
        <f>ROUND(O20*AZ20,0)</f>
        <v>441</v>
      </c>
      <c r="BC20" s="52"/>
    </row>
    <row r="21" spans="1:55" s="32" customFormat="1" ht="16.5" customHeight="1">
      <c r="A21" s="41">
        <v>42</v>
      </c>
      <c r="B21" s="42">
        <v>1271</v>
      </c>
      <c r="C21" s="43" t="s">
        <v>1326</v>
      </c>
      <c r="D21" s="198"/>
      <c r="E21" s="199"/>
      <c r="F21" s="189"/>
      <c r="G21" s="63" t="s">
        <v>538</v>
      </c>
      <c r="H21" s="164"/>
      <c r="I21" s="165"/>
      <c r="J21" s="31"/>
      <c r="K21" s="58"/>
      <c r="L21" s="31"/>
      <c r="M21" s="31"/>
      <c r="N21" s="31"/>
      <c r="O21" s="59"/>
      <c r="P21" s="59"/>
      <c r="Q21" s="58"/>
      <c r="R21" s="58"/>
      <c r="S21" s="48"/>
      <c r="T21" s="75"/>
      <c r="U21" s="7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75"/>
      <c r="AW21" s="75"/>
      <c r="AX21" s="75"/>
      <c r="AY21" s="26"/>
      <c r="AZ21" s="26"/>
      <c r="BA21" s="50"/>
      <c r="BB21" s="51">
        <f>ROUND(O22,0)</f>
        <v>436</v>
      </c>
      <c r="BC21" s="52"/>
    </row>
    <row r="22" spans="1:55" s="32" customFormat="1" ht="16.5" customHeight="1">
      <c r="A22" s="41">
        <v>42</v>
      </c>
      <c r="B22" s="42">
        <v>1272</v>
      </c>
      <c r="C22" s="43" t="s">
        <v>1293</v>
      </c>
      <c r="D22" s="190"/>
      <c r="E22" s="191"/>
      <c r="F22" s="192"/>
      <c r="G22" s="65"/>
      <c r="H22" s="163"/>
      <c r="I22" s="163"/>
      <c r="J22" s="163"/>
      <c r="K22" s="163"/>
      <c r="L22" s="37"/>
      <c r="M22" s="37"/>
      <c r="N22" s="37"/>
      <c r="O22" s="193">
        <v>436</v>
      </c>
      <c r="P22" s="193"/>
      <c r="Q22" s="38" t="s">
        <v>1608</v>
      </c>
      <c r="R22" s="35"/>
      <c r="S22" s="161" t="s">
        <v>539</v>
      </c>
      <c r="T22" s="75"/>
      <c r="U22" s="7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5"/>
      <c r="AW22" s="75"/>
      <c r="AX22" s="75"/>
      <c r="AY22" s="68" t="s">
        <v>985</v>
      </c>
      <c r="AZ22" s="194">
        <v>0.965</v>
      </c>
      <c r="BA22" s="195"/>
      <c r="BB22" s="79">
        <f>ROUND(O22*AZ22,0)</f>
        <v>421</v>
      </c>
      <c r="BC22" s="52"/>
    </row>
    <row r="23" spans="1:55" s="32" customFormat="1" ht="16.5" customHeight="1">
      <c r="A23" s="41">
        <v>42</v>
      </c>
      <c r="B23" s="42">
        <v>1311</v>
      </c>
      <c r="C23" s="43" t="s">
        <v>1327</v>
      </c>
      <c r="D23" s="302" t="s">
        <v>1225</v>
      </c>
      <c r="E23" s="303"/>
      <c r="F23" s="304"/>
      <c r="G23" s="63" t="s">
        <v>522</v>
      </c>
      <c r="H23" s="162"/>
      <c r="I23" s="162"/>
      <c r="J23" s="26"/>
      <c r="K23" s="58"/>
      <c r="L23" s="31"/>
      <c r="M23" s="31"/>
      <c r="N23" s="31"/>
      <c r="O23" s="59"/>
      <c r="P23" s="59"/>
      <c r="Q23" s="58"/>
      <c r="R23" s="58"/>
      <c r="S23" s="48"/>
      <c r="T23" s="75"/>
      <c r="U23" s="7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75"/>
      <c r="AW23" s="75"/>
      <c r="AX23" s="75"/>
      <c r="AY23" s="26"/>
      <c r="AZ23" s="26"/>
      <c r="BA23" s="50"/>
      <c r="BB23" s="51">
        <f>ROUND(O24,0)</f>
        <v>1019</v>
      </c>
      <c r="BC23" s="52"/>
    </row>
    <row r="24" spans="1:55" s="32" customFormat="1" ht="16.5" customHeight="1">
      <c r="A24" s="41">
        <v>42</v>
      </c>
      <c r="B24" s="42">
        <v>1312</v>
      </c>
      <c r="C24" s="43" t="s">
        <v>1294</v>
      </c>
      <c r="D24" s="305"/>
      <c r="E24" s="306"/>
      <c r="F24" s="307"/>
      <c r="G24" s="65"/>
      <c r="H24" s="163"/>
      <c r="I24" s="163"/>
      <c r="J24" s="37"/>
      <c r="K24" s="38"/>
      <c r="L24" s="37"/>
      <c r="M24" s="37"/>
      <c r="N24" s="37"/>
      <c r="O24" s="185">
        <v>1019</v>
      </c>
      <c r="P24" s="185"/>
      <c r="Q24" s="38" t="s">
        <v>1608</v>
      </c>
      <c r="R24" s="35"/>
      <c r="S24" s="161" t="s">
        <v>539</v>
      </c>
      <c r="T24" s="75"/>
      <c r="U24" s="7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5"/>
      <c r="AW24" s="75"/>
      <c r="AX24" s="75"/>
      <c r="AY24" s="68" t="s">
        <v>985</v>
      </c>
      <c r="AZ24" s="194">
        <v>0.965</v>
      </c>
      <c r="BA24" s="195"/>
      <c r="BB24" s="51">
        <f>ROUND(O24*AZ24,0)</f>
        <v>983</v>
      </c>
      <c r="BC24" s="52"/>
    </row>
    <row r="25" spans="1:55" s="32" customFormat="1" ht="16.5" customHeight="1">
      <c r="A25" s="41">
        <v>42</v>
      </c>
      <c r="B25" s="42">
        <v>1321</v>
      </c>
      <c r="C25" s="43" t="s">
        <v>558</v>
      </c>
      <c r="D25" s="305"/>
      <c r="E25" s="306"/>
      <c r="F25" s="307"/>
      <c r="G25" s="63" t="s">
        <v>309</v>
      </c>
      <c r="H25" s="162"/>
      <c r="I25" s="162"/>
      <c r="J25" s="26"/>
      <c r="K25" s="58"/>
      <c r="L25" s="31"/>
      <c r="M25" s="31"/>
      <c r="N25" s="31"/>
      <c r="O25" s="59"/>
      <c r="P25" s="59"/>
      <c r="Q25" s="58"/>
      <c r="R25" s="58"/>
      <c r="S25" s="48"/>
      <c r="T25" s="75"/>
      <c r="U25" s="75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75"/>
      <c r="AW25" s="75"/>
      <c r="AX25" s="75"/>
      <c r="AY25" s="26"/>
      <c r="AZ25" s="26"/>
      <c r="BA25" s="50"/>
      <c r="BB25" s="51">
        <f>ROUND(O26,0)</f>
        <v>937</v>
      </c>
      <c r="BC25" s="52"/>
    </row>
    <row r="26" spans="1:55" s="32" customFormat="1" ht="16.5" customHeight="1">
      <c r="A26" s="41">
        <v>42</v>
      </c>
      <c r="B26" s="42">
        <v>1322</v>
      </c>
      <c r="C26" s="43" t="s">
        <v>1295</v>
      </c>
      <c r="D26" s="305"/>
      <c r="E26" s="306"/>
      <c r="F26" s="307"/>
      <c r="G26" s="65"/>
      <c r="H26" s="163"/>
      <c r="I26" s="163"/>
      <c r="J26" s="37"/>
      <c r="K26" s="38"/>
      <c r="L26" s="37"/>
      <c r="M26" s="37"/>
      <c r="N26" s="37"/>
      <c r="O26" s="193">
        <v>937</v>
      </c>
      <c r="P26" s="193"/>
      <c r="Q26" s="38" t="s">
        <v>1608</v>
      </c>
      <c r="R26" s="35"/>
      <c r="S26" s="161" t="s">
        <v>539</v>
      </c>
      <c r="T26" s="75"/>
      <c r="U26" s="7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5"/>
      <c r="AW26" s="75"/>
      <c r="AX26" s="75"/>
      <c r="AY26" s="68" t="s">
        <v>985</v>
      </c>
      <c r="AZ26" s="194">
        <v>0.965</v>
      </c>
      <c r="BA26" s="195"/>
      <c r="BB26" s="51">
        <f>ROUND(O26*AZ26,0)</f>
        <v>904</v>
      </c>
      <c r="BC26" s="52"/>
    </row>
    <row r="27" spans="1:55" s="32" customFormat="1" ht="16.5" customHeight="1">
      <c r="A27" s="41">
        <v>42</v>
      </c>
      <c r="B27" s="42">
        <v>1331</v>
      </c>
      <c r="C27" s="43" t="s">
        <v>559</v>
      </c>
      <c r="D27" s="305"/>
      <c r="E27" s="306"/>
      <c r="F27" s="307"/>
      <c r="G27" s="63" t="s">
        <v>536</v>
      </c>
      <c r="H27" s="162"/>
      <c r="I27" s="162"/>
      <c r="J27" s="26"/>
      <c r="K27" s="58"/>
      <c r="L27" s="31"/>
      <c r="M27" s="31"/>
      <c r="N27" s="31"/>
      <c r="O27" s="59"/>
      <c r="P27" s="59"/>
      <c r="Q27" s="58"/>
      <c r="R27" s="58"/>
      <c r="S27" s="48"/>
      <c r="T27" s="75"/>
      <c r="U27" s="7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75"/>
      <c r="AW27" s="75"/>
      <c r="AX27" s="75"/>
      <c r="AY27" s="26"/>
      <c r="AZ27" s="26"/>
      <c r="BA27" s="50"/>
      <c r="BB27" s="51">
        <f>ROUND(O28,0)</f>
        <v>854</v>
      </c>
      <c r="BC27" s="52"/>
    </row>
    <row r="28" spans="1:55" s="32" customFormat="1" ht="16.5" customHeight="1">
      <c r="A28" s="41">
        <v>42</v>
      </c>
      <c r="B28" s="42">
        <v>1332</v>
      </c>
      <c r="C28" s="43" t="s">
        <v>1296</v>
      </c>
      <c r="D28" s="308"/>
      <c r="E28" s="309"/>
      <c r="F28" s="310"/>
      <c r="G28" s="65"/>
      <c r="H28" s="163"/>
      <c r="I28" s="163"/>
      <c r="J28" s="37"/>
      <c r="K28" s="38"/>
      <c r="L28" s="37"/>
      <c r="M28" s="37"/>
      <c r="N28" s="37"/>
      <c r="O28" s="193">
        <v>854</v>
      </c>
      <c r="P28" s="193"/>
      <c r="Q28" s="38" t="s">
        <v>1608</v>
      </c>
      <c r="R28" s="35"/>
      <c r="S28" s="161" t="s">
        <v>539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75"/>
      <c r="AW28" s="75"/>
      <c r="AX28" s="75"/>
      <c r="AY28" s="68" t="s">
        <v>985</v>
      </c>
      <c r="AZ28" s="194">
        <v>0.965</v>
      </c>
      <c r="BA28" s="195"/>
      <c r="BB28" s="79">
        <f>ROUND(O28*AZ28,0)</f>
        <v>824</v>
      </c>
      <c r="BC28" s="52"/>
    </row>
    <row r="29" spans="1:55" s="32" customFormat="1" ht="16.5" customHeight="1">
      <c r="A29" s="41">
        <v>42</v>
      </c>
      <c r="B29" s="42">
        <v>5300</v>
      </c>
      <c r="C29" s="43" t="s">
        <v>1297</v>
      </c>
      <c r="D29" s="137" t="s">
        <v>1232</v>
      </c>
      <c r="E29" s="133"/>
      <c r="F29" s="133"/>
      <c r="G29" s="133"/>
      <c r="H29" s="133" t="s">
        <v>1298</v>
      </c>
      <c r="I29" s="133"/>
      <c r="J29" s="133"/>
      <c r="K29" s="75"/>
      <c r="L29" s="75"/>
      <c r="M29" s="76"/>
      <c r="N29" s="76"/>
      <c r="O29" s="75"/>
      <c r="P29" s="75"/>
      <c r="Q29" s="75"/>
      <c r="R29" s="7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75">
        <v>264</v>
      </c>
      <c r="AW29" s="175"/>
      <c r="AX29" s="83" t="s">
        <v>41</v>
      </c>
      <c r="AY29" s="83"/>
      <c r="AZ29" s="76"/>
      <c r="BA29" s="84"/>
      <c r="BB29" s="79">
        <f aca="true" t="shared" si="0" ref="BB29:BB36">ROUND(AV29,0)</f>
        <v>264</v>
      </c>
      <c r="BC29" s="170"/>
    </row>
    <row r="30" spans="1:55" s="32" customFormat="1" ht="16.5" customHeight="1">
      <c r="A30" s="41">
        <v>42</v>
      </c>
      <c r="B30" s="42">
        <v>5350</v>
      </c>
      <c r="C30" s="43" t="s">
        <v>1302</v>
      </c>
      <c r="D30" s="134" t="s">
        <v>471</v>
      </c>
      <c r="E30" s="135"/>
      <c r="F30" s="135"/>
      <c r="G30" s="135"/>
      <c r="H30" s="135"/>
      <c r="I30" s="135"/>
      <c r="J30" s="135"/>
      <c r="K30" s="135"/>
      <c r="L30" s="26"/>
      <c r="M30" s="27"/>
      <c r="N30" s="27"/>
      <c r="O30" s="26"/>
      <c r="P30" s="26"/>
      <c r="Q30" s="26"/>
      <c r="R30" s="50"/>
      <c r="S30" s="67" t="s">
        <v>472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175">
        <v>187</v>
      </c>
      <c r="AW30" s="175"/>
      <c r="AX30" s="83" t="s">
        <v>41</v>
      </c>
      <c r="AY30" s="83"/>
      <c r="AZ30" s="76"/>
      <c r="BA30" s="84"/>
      <c r="BB30" s="79">
        <f t="shared" si="0"/>
        <v>187</v>
      </c>
      <c r="BC30" s="52" t="s">
        <v>473</v>
      </c>
    </row>
    <row r="31" spans="1:55" s="32" customFormat="1" ht="16.5" customHeight="1">
      <c r="A31" s="41">
        <v>42</v>
      </c>
      <c r="B31" s="42">
        <v>5351</v>
      </c>
      <c r="C31" s="43" t="s">
        <v>1303</v>
      </c>
      <c r="D31" s="132"/>
      <c r="E31" s="136"/>
      <c r="F31" s="136"/>
      <c r="G31" s="136"/>
      <c r="H31" s="136"/>
      <c r="I31" s="136"/>
      <c r="J31" s="136"/>
      <c r="K31" s="37"/>
      <c r="L31" s="37"/>
      <c r="M31" s="38"/>
      <c r="N31" s="38"/>
      <c r="O31" s="37"/>
      <c r="P31" s="37"/>
      <c r="Q31" s="37"/>
      <c r="R31" s="72"/>
      <c r="S31" s="67" t="s">
        <v>475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175">
        <v>280</v>
      </c>
      <c r="AW31" s="175"/>
      <c r="AX31" s="83" t="s">
        <v>41</v>
      </c>
      <c r="AY31" s="83"/>
      <c r="AZ31" s="76"/>
      <c r="BA31" s="84"/>
      <c r="BB31" s="79">
        <f t="shared" si="0"/>
        <v>280</v>
      </c>
      <c r="BC31" s="52"/>
    </row>
    <row r="32" spans="1:55" s="32" customFormat="1" ht="16.5" customHeight="1">
      <c r="A32" s="41">
        <v>42</v>
      </c>
      <c r="B32" s="42">
        <v>5360</v>
      </c>
      <c r="C32" s="43" t="s">
        <v>1304</v>
      </c>
      <c r="D32" s="134" t="s">
        <v>477</v>
      </c>
      <c r="E32" s="135"/>
      <c r="F32" s="135"/>
      <c r="G32" s="135"/>
      <c r="H32" s="135"/>
      <c r="I32" s="135"/>
      <c r="J32" s="135"/>
      <c r="K32" s="135"/>
      <c r="L32" s="26"/>
      <c r="M32" s="27"/>
      <c r="N32" s="27"/>
      <c r="O32" s="26"/>
      <c r="P32" s="26"/>
      <c r="Q32" s="26"/>
      <c r="R32" s="50"/>
      <c r="S32" s="67" t="s">
        <v>472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175">
        <v>187</v>
      </c>
      <c r="AW32" s="175"/>
      <c r="AX32" s="83" t="s">
        <v>41</v>
      </c>
      <c r="AY32" s="83"/>
      <c r="AZ32" s="76"/>
      <c r="BA32" s="84"/>
      <c r="BB32" s="79">
        <f t="shared" si="0"/>
        <v>187</v>
      </c>
      <c r="BC32" s="52"/>
    </row>
    <row r="33" spans="1:55" s="32" customFormat="1" ht="16.5" customHeight="1">
      <c r="A33" s="41">
        <v>42</v>
      </c>
      <c r="B33" s="42">
        <v>5361</v>
      </c>
      <c r="C33" s="43" t="s">
        <v>1305</v>
      </c>
      <c r="D33" s="132"/>
      <c r="E33" s="136"/>
      <c r="F33" s="136"/>
      <c r="G33" s="136"/>
      <c r="H33" s="136"/>
      <c r="I33" s="136"/>
      <c r="J33" s="136"/>
      <c r="K33" s="37"/>
      <c r="L33" s="37"/>
      <c r="M33" s="38"/>
      <c r="N33" s="38"/>
      <c r="O33" s="37"/>
      <c r="P33" s="37"/>
      <c r="Q33" s="37"/>
      <c r="R33" s="72"/>
      <c r="S33" s="67" t="s">
        <v>475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175">
        <v>280</v>
      </c>
      <c r="AW33" s="175"/>
      <c r="AX33" s="83" t="s">
        <v>41</v>
      </c>
      <c r="AY33" s="83"/>
      <c r="AZ33" s="76"/>
      <c r="BA33" s="84"/>
      <c r="BB33" s="79">
        <f t="shared" si="0"/>
        <v>280</v>
      </c>
      <c r="BC33" s="86"/>
    </row>
    <row r="34" spans="1:55" s="32" customFormat="1" ht="16.5" customHeight="1">
      <c r="A34" s="41">
        <v>42</v>
      </c>
      <c r="B34" s="42">
        <v>5310</v>
      </c>
      <c r="C34" s="43" t="s">
        <v>1300</v>
      </c>
      <c r="D34" s="109" t="s">
        <v>466</v>
      </c>
      <c r="E34" s="110"/>
      <c r="F34" s="1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7"/>
      <c r="S34" s="76" t="s">
        <v>467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175">
        <v>42</v>
      </c>
      <c r="AW34" s="175"/>
      <c r="AX34" s="83" t="s">
        <v>41</v>
      </c>
      <c r="AY34" s="83"/>
      <c r="AZ34" s="76"/>
      <c r="BA34" s="84"/>
      <c r="BB34" s="79">
        <f t="shared" si="0"/>
        <v>42</v>
      </c>
      <c r="BC34" s="52" t="s">
        <v>718</v>
      </c>
    </row>
    <row r="35" spans="1:55" s="32" customFormat="1" ht="16.5" customHeight="1">
      <c r="A35" s="41">
        <v>42</v>
      </c>
      <c r="B35" s="42">
        <v>5311</v>
      </c>
      <c r="C35" s="43" t="s">
        <v>1301</v>
      </c>
      <c r="D35" s="102"/>
      <c r="E35" s="104"/>
      <c r="F35" s="10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5"/>
      <c r="S35" s="76" t="s">
        <v>469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75">
        <v>58</v>
      </c>
      <c r="AW35" s="175"/>
      <c r="AX35" s="83" t="s">
        <v>41</v>
      </c>
      <c r="AY35" s="83"/>
      <c r="AZ35" s="76"/>
      <c r="BA35" s="84"/>
      <c r="BB35" s="79">
        <f t="shared" si="0"/>
        <v>58</v>
      </c>
      <c r="BC35" s="86"/>
    </row>
    <row r="36" spans="1:55" s="32" customFormat="1" ht="16.5" customHeight="1">
      <c r="A36" s="41">
        <v>42</v>
      </c>
      <c r="B36" s="42">
        <v>5370</v>
      </c>
      <c r="C36" s="43" t="s">
        <v>1299</v>
      </c>
      <c r="D36" s="134" t="s">
        <v>1353</v>
      </c>
      <c r="E36" s="135"/>
      <c r="F36" s="135"/>
      <c r="G36" s="135"/>
      <c r="H36" s="135"/>
      <c r="I36" s="135"/>
      <c r="J36" s="135"/>
      <c r="K36" s="135"/>
      <c r="L36" s="26"/>
      <c r="M36" s="27"/>
      <c r="N36" s="27"/>
      <c r="O36" s="26"/>
      <c r="P36" s="26"/>
      <c r="Q36" s="26"/>
      <c r="R36" s="7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175">
        <v>150</v>
      </c>
      <c r="AW36" s="175"/>
      <c r="AX36" s="83" t="s">
        <v>41</v>
      </c>
      <c r="AY36" s="83"/>
      <c r="AZ36" s="76"/>
      <c r="BA36" s="84"/>
      <c r="BB36" s="79">
        <f t="shared" si="0"/>
        <v>150</v>
      </c>
      <c r="BC36" s="111" t="s">
        <v>979</v>
      </c>
    </row>
    <row r="37" spans="1:55" s="32" customFormat="1" ht="16.5" customHeight="1">
      <c r="A37" s="41">
        <v>42</v>
      </c>
      <c r="B37" s="42">
        <v>5990</v>
      </c>
      <c r="C37" s="43" t="s">
        <v>1306</v>
      </c>
      <c r="D37" s="105" t="s">
        <v>981</v>
      </c>
      <c r="E37" s="106"/>
      <c r="F37" s="10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75"/>
      <c r="AW37" s="175"/>
      <c r="AX37" s="83" t="s">
        <v>41</v>
      </c>
      <c r="AY37" s="83"/>
      <c r="AZ37" s="76"/>
      <c r="BA37" s="84"/>
      <c r="BB37" s="79"/>
      <c r="BC37" s="141" t="s">
        <v>718</v>
      </c>
    </row>
    <row r="38" spans="1:55" s="32" customFormat="1" ht="16.5" customHeight="1">
      <c r="A38" s="41">
        <v>42</v>
      </c>
      <c r="B38" s="42">
        <v>9990</v>
      </c>
      <c r="C38" s="43" t="s">
        <v>621</v>
      </c>
      <c r="D38" s="105" t="s">
        <v>1508</v>
      </c>
      <c r="E38" s="106"/>
      <c r="F38" s="10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175"/>
      <c r="AW38" s="175"/>
      <c r="AX38" s="83" t="s">
        <v>41</v>
      </c>
      <c r="AY38" s="83"/>
      <c r="AZ38" s="76"/>
      <c r="BA38" s="84"/>
      <c r="BB38" s="79"/>
      <c r="BC38" s="86"/>
    </row>
    <row r="39" spans="1:55" s="32" customFormat="1" ht="16.5" customHeight="1">
      <c r="A39" s="145"/>
      <c r="B39" s="145"/>
      <c r="C39" s="27"/>
      <c r="D39" s="61"/>
      <c r="E39" s="110"/>
      <c r="F39" s="11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6"/>
      <c r="AN39" s="26"/>
      <c r="AO39" s="26"/>
      <c r="AP39" s="26"/>
      <c r="AQ39" s="26"/>
      <c r="AR39" s="26"/>
      <c r="AS39" s="26"/>
      <c r="AT39" s="26"/>
      <c r="AU39" s="26"/>
      <c r="AV39" s="49"/>
      <c r="AW39" s="49"/>
      <c r="AX39" s="28"/>
      <c r="AY39" s="28"/>
      <c r="AZ39" s="27"/>
      <c r="BA39" s="27"/>
      <c r="BB39" s="158"/>
      <c r="BC39" s="110"/>
    </row>
    <row r="40" spans="1:2" ht="16.5" customHeight="1">
      <c r="A40" s="18"/>
      <c r="B40" s="21"/>
    </row>
    <row r="41" spans="1:51" ht="16.5" customHeight="1">
      <c r="A41" s="18"/>
      <c r="B41" s="18" t="s">
        <v>982</v>
      </c>
      <c r="N41" s="11"/>
      <c r="O41" s="11"/>
      <c r="P41" s="11"/>
      <c r="R41" s="20"/>
      <c r="S41" s="20"/>
      <c r="T41" s="20"/>
      <c r="AW41" s="11"/>
      <c r="AX41" s="11"/>
      <c r="AY41" s="11"/>
    </row>
    <row r="42" spans="1:56" s="32" customFormat="1" ht="16.5" customHeight="1">
      <c r="A42" s="22" t="s">
        <v>1040</v>
      </c>
      <c r="B42" s="23"/>
      <c r="C42" s="24" t="s">
        <v>1596</v>
      </c>
      <c r="D42" s="25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6"/>
      <c r="R42" s="26"/>
      <c r="S42" s="26"/>
      <c r="T42" s="28"/>
      <c r="U42" s="29"/>
      <c r="V42" s="29"/>
      <c r="W42" s="29"/>
      <c r="X42" s="29"/>
      <c r="Y42" s="29"/>
      <c r="Z42" s="29"/>
      <c r="AA42" s="29"/>
      <c r="AB42" s="97" t="s">
        <v>1037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6"/>
      <c r="AX42" s="26"/>
      <c r="AY42" s="26"/>
      <c r="AZ42" s="26"/>
      <c r="BA42" s="26"/>
      <c r="BB42" s="30" t="s">
        <v>1597</v>
      </c>
      <c r="BC42" s="30" t="s">
        <v>1598</v>
      </c>
      <c r="BD42" s="31"/>
    </row>
    <row r="43" spans="1:56" s="32" customFormat="1" ht="16.5" customHeight="1">
      <c r="A43" s="33" t="s">
        <v>1599</v>
      </c>
      <c r="B43" s="34" t="s">
        <v>1600</v>
      </c>
      <c r="C43" s="35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7"/>
      <c r="O43" s="37"/>
      <c r="P43" s="37"/>
      <c r="Q43" s="37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7"/>
      <c r="AX43" s="37"/>
      <c r="AY43" s="37"/>
      <c r="AZ43" s="37"/>
      <c r="BA43" s="37"/>
      <c r="BB43" s="40" t="s">
        <v>1601</v>
      </c>
      <c r="BC43" s="40" t="s">
        <v>1602</v>
      </c>
      <c r="BD43" s="31"/>
    </row>
    <row r="44" spans="1:55" s="32" customFormat="1" ht="16.5" customHeight="1">
      <c r="A44" s="41">
        <v>42</v>
      </c>
      <c r="B44" s="42">
        <v>8111</v>
      </c>
      <c r="C44" s="43" t="s">
        <v>560</v>
      </c>
      <c r="D44" s="134" t="s">
        <v>1210</v>
      </c>
      <c r="E44" s="135"/>
      <c r="F44" s="135"/>
      <c r="G44" s="135"/>
      <c r="H44" s="135"/>
      <c r="I44" s="135"/>
      <c r="J44" s="135"/>
      <c r="K44" s="27"/>
      <c r="L44" s="27"/>
      <c r="M44" s="27"/>
      <c r="N44" s="27"/>
      <c r="O44" s="27"/>
      <c r="P44" s="26"/>
      <c r="Q44" s="49"/>
      <c r="R44" s="107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82"/>
      <c r="AP44" s="82"/>
      <c r="AQ44" s="82"/>
      <c r="AR44" s="167"/>
      <c r="AS44" s="82"/>
      <c r="AT44" s="82"/>
      <c r="AU44" s="82"/>
      <c r="AV44" s="26"/>
      <c r="AW44" s="26"/>
      <c r="AX44" s="50"/>
      <c r="AY44" s="26"/>
      <c r="AZ44" s="26"/>
      <c r="BA44" s="50"/>
      <c r="BB44" s="51">
        <f>ROUND(O45*AZ51,0)</f>
        <v>221</v>
      </c>
      <c r="BC44" s="52" t="s">
        <v>1606</v>
      </c>
    </row>
    <row r="45" spans="1:55" s="32" customFormat="1" ht="16.5" customHeight="1">
      <c r="A45" s="41">
        <v>42</v>
      </c>
      <c r="B45" s="42">
        <v>8112</v>
      </c>
      <c r="C45" s="43" t="s">
        <v>1307</v>
      </c>
      <c r="D45" s="132"/>
      <c r="E45" s="136"/>
      <c r="F45" s="136"/>
      <c r="G45" s="136"/>
      <c r="H45" s="136"/>
      <c r="I45" s="136"/>
      <c r="J45" s="136"/>
      <c r="K45" s="37"/>
      <c r="L45" s="37"/>
      <c r="M45" s="37"/>
      <c r="N45" s="37"/>
      <c r="O45" s="193">
        <f>O8</f>
        <v>316</v>
      </c>
      <c r="P45" s="193"/>
      <c r="Q45" s="38" t="s">
        <v>1608</v>
      </c>
      <c r="R45" s="77"/>
      <c r="S45" s="161" t="s">
        <v>539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R45" s="77"/>
      <c r="AS45" s="77"/>
      <c r="AT45" s="77"/>
      <c r="AU45" s="77"/>
      <c r="AV45" s="68" t="s">
        <v>985</v>
      </c>
      <c r="AW45" s="194">
        <v>0.965</v>
      </c>
      <c r="AX45" s="195"/>
      <c r="AY45" s="311" t="s">
        <v>1308</v>
      </c>
      <c r="AZ45" s="311"/>
      <c r="BA45" s="189"/>
      <c r="BB45" s="79">
        <f>ROUND(ROUND(O45*AW45,0)*AZ51,0)</f>
        <v>214</v>
      </c>
      <c r="BC45" s="52"/>
    </row>
    <row r="46" spans="1:55" s="32" customFormat="1" ht="16.5" customHeight="1">
      <c r="A46" s="41">
        <v>42</v>
      </c>
      <c r="B46" s="42">
        <v>8211</v>
      </c>
      <c r="C46" s="43" t="s">
        <v>561</v>
      </c>
      <c r="D46" s="227" t="s">
        <v>410</v>
      </c>
      <c r="E46" s="196"/>
      <c r="F46" s="197"/>
      <c r="G46" s="63" t="s">
        <v>522</v>
      </c>
      <c r="H46" s="162"/>
      <c r="I46" s="162"/>
      <c r="J46" s="26"/>
      <c r="K46" s="58"/>
      <c r="L46" s="31"/>
      <c r="M46" s="31"/>
      <c r="N46" s="31"/>
      <c r="O46" s="59"/>
      <c r="P46" s="59"/>
      <c r="Q46" s="58"/>
      <c r="R46" s="58"/>
      <c r="S46" s="48"/>
      <c r="T46" s="75"/>
      <c r="U46" s="75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26"/>
      <c r="AW46" s="26"/>
      <c r="AX46" s="50"/>
      <c r="AY46" s="311"/>
      <c r="AZ46" s="311"/>
      <c r="BA46" s="189"/>
      <c r="BB46" s="51">
        <f>ROUND(O47*AZ51,0)</f>
        <v>464</v>
      </c>
      <c r="BC46" s="52"/>
    </row>
    <row r="47" spans="1:55" s="32" customFormat="1" ht="16.5" customHeight="1">
      <c r="A47" s="41">
        <v>42</v>
      </c>
      <c r="B47" s="42">
        <v>8212</v>
      </c>
      <c r="C47" s="43" t="s">
        <v>1309</v>
      </c>
      <c r="D47" s="198"/>
      <c r="E47" s="199"/>
      <c r="F47" s="189"/>
      <c r="G47" s="65"/>
      <c r="H47" s="163"/>
      <c r="I47" s="163"/>
      <c r="J47" s="37"/>
      <c r="K47" s="38"/>
      <c r="L47" s="37"/>
      <c r="M47" s="37"/>
      <c r="N47" s="37"/>
      <c r="O47" s="193">
        <f>O10</f>
        <v>663</v>
      </c>
      <c r="P47" s="193"/>
      <c r="Q47" s="38" t="s">
        <v>1608</v>
      </c>
      <c r="R47" s="35"/>
      <c r="S47" s="161" t="s">
        <v>539</v>
      </c>
      <c r="T47" s="75"/>
      <c r="U47" s="75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 t="s">
        <v>985</v>
      </c>
      <c r="AW47" s="194">
        <v>0.965</v>
      </c>
      <c r="AX47" s="195"/>
      <c r="AY47" s="311"/>
      <c r="AZ47" s="311"/>
      <c r="BA47" s="189"/>
      <c r="BB47" s="79">
        <f>ROUND(ROUND(O47*AW47,0)*AZ51,0)</f>
        <v>448</v>
      </c>
      <c r="BC47" s="52"/>
    </row>
    <row r="48" spans="1:55" s="32" customFormat="1" ht="16.5" customHeight="1">
      <c r="A48" s="41">
        <v>42</v>
      </c>
      <c r="B48" s="42">
        <v>8221</v>
      </c>
      <c r="C48" s="43" t="s">
        <v>562</v>
      </c>
      <c r="D48" s="198"/>
      <c r="E48" s="199"/>
      <c r="F48" s="189"/>
      <c r="G48" s="63" t="s">
        <v>309</v>
      </c>
      <c r="H48" s="164"/>
      <c r="I48" s="165"/>
      <c r="J48" s="31"/>
      <c r="K48" s="58"/>
      <c r="L48" s="31"/>
      <c r="M48" s="31"/>
      <c r="N48" s="31"/>
      <c r="O48" s="59"/>
      <c r="P48" s="59"/>
      <c r="Q48" s="58"/>
      <c r="R48" s="58"/>
      <c r="S48" s="48"/>
      <c r="T48" s="75"/>
      <c r="U48" s="75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26"/>
      <c r="AW48" s="26"/>
      <c r="AX48" s="50"/>
      <c r="AY48" s="311"/>
      <c r="AZ48" s="311"/>
      <c r="BA48" s="189"/>
      <c r="BB48" s="51">
        <f>ROUND(O49*AZ51,0)</f>
        <v>425</v>
      </c>
      <c r="BC48" s="52"/>
    </row>
    <row r="49" spans="1:55" s="32" customFormat="1" ht="16.5" customHeight="1">
      <c r="A49" s="41">
        <v>42</v>
      </c>
      <c r="B49" s="42">
        <v>8222</v>
      </c>
      <c r="C49" s="43" t="s">
        <v>1310</v>
      </c>
      <c r="D49" s="198"/>
      <c r="E49" s="199"/>
      <c r="F49" s="189"/>
      <c r="G49" s="65"/>
      <c r="H49" s="163"/>
      <c r="I49" s="163"/>
      <c r="J49" s="37"/>
      <c r="K49" s="38"/>
      <c r="L49" s="37"/>
      <c r="M49" s="37"/>
      <c r="N49" s="37"/>
      <c r="O49" s="193">
        <f>O12</f>
        <v>607</v>
      </c>
      <c r="P49" s="193"/>
      <c r="Q49" s="38" t="s">
        <v>1608</v>
      </c>
      <c r="R49" s="35"/>
      <c r="S49" s="161" t="s">
        <v>539</v>
      </c>
      <c r="T49" s="75"/>
      <c r="U49" s="75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 t="s">
        <v>985</v>
      </c>
      <c r="AW49" s="194">
        <v>0.965</v>
      </c>
      <c r="AX49" s="195"/>
      <c r="AY49" s="311"/>
      <c r="AZ49" s="311"/>
      <c r="BA49" s="189"/>
      <c r="BB49" s="79">
        <f>ROUND(ROUND(O49*AW49,0)*AZ51,0)</f>
        <v>410</v>
      </c>
      <c r="BC49" s="52"/>
    </row>
    <row r="50" spans="1:55" s="32" customFormat="1" ht="16.5" customHeight="1">
      <c r="A50" s="41">
        <v>42</v>
      </c>
      <c r="B50" s="42">
        <v>8231</v>
      </c>
      <c r="C50" s="43" t="s">
        <v>563</v>
      </c>
      <c r="D50" s="198"/>
      <c r="E50" s="199"/>
      <c r="F50" s="189"/>
      <c r="G50" s="63" t="s">
        <v>311</v>
      </c>
      <c r="H50" s="164"/>
      <c r="I50" s="165"/>
      <c r="J50" s="31"/>
      <c r="K50" s="58"/>
      <c r="L50" s="31"/>
      <c r="M50" s="31"/>
      <c r="N50" s="31"/>
      <c r="O50" s="59"/>
      <c r="P50" s="59"/>
      <c r="Q50" s="58"/>
      <c r="R50" s="58"/>
      <c r="S50" s="48"/>
      <c r="T50" s="75"/>
      <c r="U50" s="75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26"/>
      <c r="AW50" s="26"/>
      <c r="AX50" s="50"/>
      <c r="AY50" s="311"/>
      <c r="AZ50" s="311"/>
      <c r="BA50" s="189"/>
      <c r="BB50" s="51">
        <f>ROUND(O51*AZ51,0)</f>
        <v>385</v>
      </c>
      <c r="BC50" s="52"/>
    </row>
    <row r="51" spans="1:55" s="32" customFormat="1" ht="16.5" customHeight="1">
      <c r="A51" s="41">
        <v>42</v>
      </c>
      <c r="B51" s="42">
        <v>8232</v>
      </c>
      <c r="C51" s="43" t="s">
        <v>1311</v>
      </c>
      <c r="D51" s="198"/>
      <c r="E51" s="199"/>
      <c r="F51" s="189"/>
      <c r="G51" s="65"/>
      <c r="H51" s="163"/>
      <c r="I51" s="163"/>
      <c r="J51" s="37"/>
      <c r="K51" s="38"/>
      <c r="L51" s="37"/>
      <c r="M51" s="37"/>
      <c r="N51" s="37"/>
      <c r="O51" s="193">
        <f>O14</f>
        <v>550</v>
      </c>
      <c r="P51" s="193"/>
      <c r="Q51" s="38" t="s">
        <v>1608</v>
      </c>
      <c r="R51" s="35"/>
      <c r="S51" s="161" t="s">
        <v>539</v>
      </c>
      <c r="T51" s="75"/>
      <c r="U51" s="75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 t="s">
        <v>985</v>
      </c>
      <c r="AW51" s="194">
        <v>0.965</v>
      </c>
      <c r="AX51" s="195"/>
      <c r="AY51" s="118" t="s">
        <v>985</v>
      </c>
      <c r="AZ51" s="243">
        <v>0.7</v>
      </c>
      <c r="BA51" s="244"/>
      <c r="BB51" s="79">
        <f>ROUND(ROUND(O51*AW51,0)*AZ51,0)</f>
        <v>372</v>
      </c>
      <c r="BC51" s="52"/>
    </row>
    <row r="52" spans="1:55" s="32" customFormat="1" ht="16.5" customHeight="1">
      <c r="A52" s="41">
        <v>42</v>
      </c>
      <c r="B52" s="42">
        <v>8241</v>
      </c>
      <c r="C52" s="43" t="s">
        <v>564</v>
      </c>
      <c r="D52" s="198"/>
      <c r="E52" s="199"/>
      <c r="F52" s="189"/>
      <c r="G52" s="63" t="s">
        <v>313</v>
      </c>
      <c r="H52" s="164"/>
      <c r="I52" s="165"/>
      <c r="J52" s="31"/>
      <c r="K52" s="58"/>
      <c r="L52" s="31"/>
      <c r="M52" s="31"/>
      <c r="N52" s="31"/>
      <c r="O52" s="59"/>
      <c r="P52" s="59"/>
      <c r="Q52" s="58"/>
      <c r="R52" s="58"/>
      <c r="S52" s="48"/>
      <c r="T52" s="75"/>
      <c r="U52" s="75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26"/>
      <c r="AW52" s="26"/>
      <c r="AX52" s="50"/>
      <c r="BB52" s="51">
        <f>ROUND(O53*AZ51,0)</f>
        <v>347</v>
      </c>
      <c r="BC52" s="52"/>
    </row>
    <row r="53" spans="1:55" s="32" customFormat="1" ht="16.5" customHeight="1">
      <c r="A53" s="41">
        <v>42</v>
      </c>
      <c r="B53" s="42">
        <v>8242</v>
      </c>
      <c r="C53" s="43" t="s">
        <v>1312</v>
      </c>
      <c r="D53" s="198"/>
      <c r="E53" s="199"/>
      <c r="F53" s="189"/>
      <c r="G53" s="65"/>
      <c r="H53" s="163"/>
      <c r="I53" s="163"/>
      <c r="J53" s="37"/>
      <c r="K53" s="38"/>
      <c r="L53" s="37"/>
      <c r="M53" s="37"/>
      <c r="N53" s="37"/>
      <c r="O53" s="193">
        <f>O16</f>
        <v>496</v>
      </c>
      <c r="P53" s="193"/>
      <c r="Q53" s="38" t="s">
        <v>1608</v>
      </c>
      <c r="R53" s="35"/>
      <c r="S53" s="161" t="s">
        <v>539</v>
      </c>
      <c r="T53" s="75"/>
      <c r="U53" s="75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8" t="s">
        <v>985</v>
      </c>
      <c r="AW53" s="194">
        <v>0.965</v>
      </c>
      <c r="AX53" s="195"/>
      <c r="BB53" s="79">
        <f>ROUND(ROUND(O53*AW53,0)*AZ51,0)</f>
        <v>335</v>
      </c>
      <c r="BC53" s="52"/>
    </row>
    <row r="54" spans="1:55" s="32" customFormat="1" ht="16.5" customHeight="1">
      <c r="A54" s="41">
        <v>42</v>
      </c>
      <c r="B54" s="42">
        <v>8251</v>
      </c>
      <c r="C54" s="43" t="s">
        <v>565</v>
      </c>
      <c r="D54" s="198"/>
      <c r="E54" s="199"/>
      <c r="F54" s="189"/>
      <c r="G54" s="63" t="s">
        <v>537</v>
      </c>
      <c r="H54" s="164"/>
      <c r="I54" s="165"/>
      <c r="J54" s="31"/>
      <c r="K54" s="58"/>
      <c r="L54" s="31"/>
      <c r="M54" s="31"/>
      <c r="N54" s="31"/>
      <c r="O54" s="59"/>
      <c r="P54" s="59"/>
      <c r="Q54" s="58"/>
      <c r="R54" s="58"/>
      <c r="S54" s="48"/>
      <c r="T54" s="75"/>
      <c r="U54" s="75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26"/>
      <c r="AW54" s="26"/>
      <c r="AX54" s="50"/>
      <c r="BB54" s="51">
        <f>ROUND(O55*AZ51,0)</f>
        <v>333</v>
      </c>
      <c r="BC54" s="52"/>
    </row>
    <row r="55" spans="1:55" s="32" customFormat="1" ht="16.5" customHeight="1">
      <c r="A55" s="41">
        <v>42</v>
      </c>
      <c r="B55" s="42">
        <v>8252</v>
      </c>
      <c r="C55" s="43" t="s">
        <v>1313</v>
      </c>
      <c r="D55" s="198"/>
      <c r="E55" s="199"/>
      <c r="F55" s="189"/>
      <c r="G55" s="65"/>
      <c r="H55" s="163"/>
      <c r="I55" s="163"/>
      <c r="J55" s="37"/>
      <c r="K55" s="38"/>
      <c r="L55" s="37"/>
      <c r="M55" s="37"/>
      <c r="N55" s="37"/>
      <c r="O55" s="193">
        <f>O18</f>
        <v>476</v>
      </c>
      <c r="P55" s="193"/>
      <c r="Q55" s="38" t="s">
        <v>1608</v>
      </c>
      <c r="R55" s="35"/>
      <c r="S55" s="161" t="s">
        <v>539</v>
      </c>
      <c r="T55" s="75"/>
      <c r="U55" s="75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8" t="s">
        <v>985</v>
      </c>
      <c r="AW55" s="194">
        <v>0.965</v>
      </c>
      <c r="AX55" s="195"/>
      <c r="BB55" s="79">
        <f>ROUND(ROUND(O55*AW55,0)*AZ51,0)</f>
        <v>321</v>
      </c>
      <c r="BC55" s="52"/>
    </row>
    <row r="56" spans="1:55" s="32" customFormat="1" ht="16.5" customHeight="1">
      <c r="A56" s="41">
        <v>42</v>
      </c>
      <c r="B56" s="42">
        <v>8261</v>
      </c>
      <c r="C56" s="43" t="s">
        <v>566</v>
      </c>
      <c r="D56" s="198"/>
      <c r="E56" s="199"/>
      <c r="F56" s="189"/>
      <c r="G56" s="63" t="s">
        <v>317</v>
      </c>
      <c r="H56" s="164"/>
      <c r="I56" s="165"/>
      <c r="J56" s="31"/>
      <c r="K56" s="58"/>
      <c r="L56" s="31"/>
      <c r="M56" s="31"/>
      <c r="N56" s="31"/>
      <c r="O56" s="59"/>
      <c r="P56" s="59"/>
      <c r="Q56" s="58"/>
      <c r="R56" s="58"/>
      <c r="S56" s="48"/>
      <c r="T56" s="75"/>
      <c r="U56" s="75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26"/>
      <c r="AW56" s="26"/>
      <c r="AX56" s="50"/>
      <c r="BB56" s="51">
        <f>ROUND(O57*AZ51,0)</f>
        <v>320</v>
      </c>
      <c r="BC56" s="52"/>
    </row>
    <row r="57" spans="1:55" s="32" customFormat="1" ht="16.5" customHeight="1">
      <c r="A57" s="41">
        <v>42</v>
      </c>
      <c r="B57" s="42">
        <v>8262</v>
      </c>
      <c r="C57" s="43" t="s">
        <v>1314</v>
      </c>
      <c r="D57" s="198"/>
      <c r="E57" s="199"/>
      <c r="F57" s="189"/>
      <c r="G57" s="65"/>
      <c r="H57" s="163"/>
      <c r="I57" s="163"/>
      <c r="J57" s="37"/>
      <c r="K57" s="38"/>
      <c r="L57" s="37"/>
      <c r="M57" s="37"/>
      <c r="N57" s="37"/>
      <c r="O57" s="193">
        <f>O20</f>
        <v>457</v>
      </c>
      <c r="P57" s="193"/>
      <c r="Q57" s="38" t="s">
        <v>1608</v>
      </c>
      <c r="R57" s="35"/>
      <c r="S57" s="161" t="s">
        <v>539</v>
      </c>
      <c r="T57" s="75"/>
      <c r="U57" s="75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8" t="s">
        <v>985</v>
      </c>
      <c r="AW57" s="194">
        <v>0.965</v>
      </c>
      <c r="AX57" s="195"/>
      <c r="BB57" s="79">
        <f>ROUND(ROUND(O57*AW57,0)*AZ51,0)</f>
        <v>309</v>
      </c>
      <c r="BC57" s="52"/>
    </row>
    <row r="58" spans="1:55" s="32" customFormat="1" ht="16.5" customHeight="1">
      <c r="A58" s="41">
        <v>42</v>
      </c>
      <c r="B58" s="42">
        <v>8271</v>
      </c>
      <c r="C58" s="43" t="s">
        <v>576</v>
      </c>
      <c r="D58" s="198"/>
      <c r="E58" s="199"/>
      <c r="F58" s="189"/>
      <c r="G58" s="63" t="s">
        <v>538</v>
      </c>
      <c r="H58" s="164"/>
      <c r="I58" s="165"/>
      <c r="J58" s="31"/>
      <c r="K58" s="58"/>
      <c r="L58" s="31"/>
      <c r="M58" s="31"/>
      <c r="N58" s="31"/>
      <c r="O58" s="59"/>
      <c r="P58" s="59"/>
      <c r="Q58" s="58"/>
      <c r="R58" s="58"/>
      <c r="S58" s="48"/>
      <c r="T58" s="75"/>
      <c r="U58" s="75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26"/>
      <c r="AW58" s="26"/>
      <c r="AX58" s="50"/>
      <c r="BB58" s="51">
        <f>ROUND(O59*AZ51,0)</f>
        <v>305</v>
      </c>
      <c r="BC58" s="52"/>
    </row>
    <row r="59" spans="1:55" s="32" customFormat="1" ht="16.5" customHeight="1">
      <c r="A59" s="41">
        <v>42</v>
      </c>
      <c r="B59" s="42">
        <v>8272</v>
      </c>
      <c r="C59" s="43" t="s">
        <v>1315</v>
      </c>
      <c r="D59" s="190"/>
      <c r="E59" s="191"/>
      <c r="F59" s="192"/>
      <c r="G59" s="65"/>
      <c r="H59" s="163"/>
      <c r="I59" s="163"/>
      <c r="J59" s="163"/>
      <c r="K59" s="163"/>
      <c r="L59" s="37"/>
      <c r="M59" s="37"/>
      <c r="N59" s="37"/>
      <c r="O59" s="193">
        <f>O22</f>
        <v>436</v>
      </c>
      <c r="P59" s="193"/>
      <c r="Q59" s="38" t="s">
        <v>1608</v>
      </c>
      <c r="R59" s="35"/>
      <c r="S59" s="161" t="s">
        <v>539</v>
      </c>
      <c r="T59" s="75"/>
      <c r="U59" s="75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8" t="s">
        <v>985</v>
      </c>
      <c r="AW59" s="194">
        <v>0.965</v>
      </c>
      <c r="AX59" s="195"/>
      <c r="BB59" s="79">
        <f>ROUND(ROUND(O59*AW59,0)*AZ51,0)</f>
        <v>295</v>
      </c>
      <c r="BC59" s="52"/>
    </row>
    <row r="60" spans="1:55" s="32" customFormat="1" ht="16.5" customHeight="1">
      <c r="A60" s="41">
        <v>42</v>
      </c>
      <c r="B60" s="42">
        <v>8311</v>
      </c>
      <c r="C60" s="43" t="s">
        <v>577</v>
      </c>
      <c r="D60" s="302" t="s">
        <v>1225</v>
      </c>
      <c r="E60" s="303"/>
      <c r="F60" s="304"/>
      <c r="G60" s="63" t="s">
        <v>522</v>
      </c>
      <c r="H60" s="162"/>
      <c r="I60" s="162"/>
      <c r="J60" s="26"/>
      <c r="K60" s="58"/>
      <c r="L60" s="31"/>
      <c r="M60" s="31"/>
      <c r="N60" s="31"/>
      <c r="O60" s="59"/>
      <c r="P60" s="59"/>
      <c r="Q60" s="58"/>
      <c r="R60" s="58"/>
      <c r="S60" s="48"/>
      <c r="T60" s="75"/>
      <c r="U60" s="75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26"/>
      <c r="AW60" s="26"/>
      <c r="AX60" s="50"/>
      <c r="BB60" s="51">
        <f>ROUND(O61*AZ51,0)</f>
        <v>713</v>
      </c>
      <c r="BC60" s="52"/>
    </row>
    <row r="61" spans="1:55" s="32" customFormat="1" ht="16.5" customHeight="1">
      <c r="A61" s="41">
        <v>42</v>
      </c>
      <c r="B61" s="42">
        <v>8312</v>
      </c>
      <c r="C61" s="43" t="s">
        <v>1316</v>
      </c>
      <c r="D61" s="305"/>
      <c r="E61" s="306"/>
      <c r="F61" s="307"/>
      <c r="G61" s="65"/>
      <c r="H61" s="163"/>
      <c r="I61" s="163"/>
      <c r="J61" s="37"/>
      <c r="K61" s="38"/>
      <c r="L61" s="37"/>
      <c r="M61" s="37"/>
      <c r="N61" s="37"/>
      <c r="O61" s="185">
        <f>O24</f>
        <v>1019</v>
      </c>
      <c r="P61" s="185"/>
      <c r="Q61" s="38" t="s">
        <v>1608</v>
      </c>
      <c r="R61" s="35"/>
      <c r="S61" s="161" t="s">
        <v>539</v>
      </c>
      <c r="T61" s="75"/>
      <c r="U61" s="75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8" t="s">
        <v>985</v>
      </c>
      <c r="AW61" s="194">
        <v>0.965</v>
      </c>
      <c r="AX61" s="195"/>
      <c r="BB61" s="79">
        <f>ROUND(ROUND(O61*AW61,0)*AZ51,0)</f>
        <v>688</v>
      </c>
      <c r="BC61" s="52"/>
    </row>
    <row r="62" spans="1:55" s="32" customFormat="1" ht="16.5" customHeight="1">
      <c r="A62" s="41">
        <v>42</v>
      </c>
      <c r="B62" s="42">
        <v>8321</v>
      </c>
      <c r="C62" s="43" t="s">
        <v>578</v>
      </c>
      <c r="D62" s="305"/>
      <c r="E62" s="306"/>
      <c r="F62" s="307"/>
      <c r="G62" s="63" t="s">
        <v>309</v>
      </c>
      <c r="H62" s="162"/>
      <c r="I62" s="162"/>
      <c r="J62" s="26"/>
      <c r="K62" s="58"/>
      <c r="L62" s="31"/>
      <c r="M62" s="31"/>
      <c r="N62" s="31"/>
      <c r="O62" s="59"/>
      <c r="P62" s="59"/>
      <c r="Q62" s="58"/>
      <c r="R62" s="58"/>
      <c r="S62" s="48"/>
      <c r="T62" s="75"/>
      <c r="U62" s="75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26"/>
      <c r="AW62" s="26"/>
      <c r="AX62" s="50"/>
      <c r="BB62" s="51">
        <f>ROUND(O63*AZ51,0)</f>
        <v>656</v>
      </c>
      <c r="BC62" s="52"/>
    </row>
    <row r="63" spans="1:55" s="32" customFormat="1" ht="16.5" customHeight="1">
      <c r="A63" s="41">
        <v>42</v>
      </c>
      <c r="B63" s="42">
        <v>8322</v>
      </c>
      <c r="C63" s="43" t="s">
        <v>1317</v>
      </c>
      <c r="D63" s="305"/>
      <c r="E63" s="306"/>
      <c r="F63" s="307"/>
      <c r="G63" s="65"/>
      <c r="H63" s="163"/>
      <c r="I63" s="163"/>
      <c r="J63" s="37"/>
      <c r="K63" s="38"/>
      <c r="L63" s="37"/>
      <c r="M63" s="37"/>
      <c r="N63" s="37"/>
      <c r="O63" s="193">
        <f>O26</f>
        <v>937</v>
      </c>
      <c r="P63" s="193"/>
      <c r="Q63" s="38" t="s">
        <v>1608</v>
      </c>
      <c r="R63" s="35"/>
      <c r="S63" s="161" t="s">
        <v>539</v>
      </c>
      <c r="T63" s="75"/>
      <c r="U63" s="75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8" t="s">
        <v>985</v>
      </c>
      <c r="AW63" s="194">
        <v>0.965</v>
      </c>
      <c r="AX63" s="195"/>
      <c r="BB63" s="79">
        <f>ROUND(ROUND(O63*AW63,0)*AZ51,0)</f>
        <v>633</v>
      </c>
      <c r="BC63" s="52"/>
    </row>
    <row r="64" spans="1:55" s="32" customFormat="1" ht="16.5" customHeight="1">
      <c r="A64" s="41">
        <v>42</v>
      </c>
      <c r="B64" s="42">
        <v>8331</v>
      </c>
      <c r="C64" s="43" t="s">
        <v>579</v>
      </c>
      <c r="D64" s="305"/>
      <c r="E64" s="306"/>
      <c r="F64" s="307"/>
      <c r="G64" s="63" t="s">
        <v>536</v>
      </c>
      <c r="H64" s="162"/>
      <c r="I64" s="162"/>
      <c r="J64" s="26"/>
      <c r="K64" s="58"/>
      <c r="L64" s="31"/>
      <c r="M64" s="31"/>
      <c r="N64" s="31"/>
      <c r="O64" s="59"/>
      <c r="P64" s="59"/>
      <c r="Q64" s="58"/>
      <c r="R64" s="58"/>
      <c r="S64" s="48"/>
      <c r="T64" s="75"/>
      <c r="U64" s="75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26"/>
      <c r="AW64" s="26"/>
      <c r="AX64" s="50"/>
      <c r="BB64" s="51">
        <f>ROUND(O65*AZ51,0)</f>
        <v>598</v>
      </c>
      <c r="BC64" s="52"/>
    </row>
    <row r="65" spans="1:55" s="32" customFormat="1" ht="16.5" customHeight="1">
      <c r="A65" s="41">
        <v>42</v>
      </c>
      <c r="B65" s="42">
        <v>8332</v>
      </c>
      <c r="C65" s="43" t="s">
        <v>1318</v>
      </c>
      <c r="D65" s="308"/>
      <c r="E65" s="309"/>
      <c r="F65" s="310"/>
      <c r="G65" s="65"/>
      <c r="H65" s="163"/>
      <c r="I65" s="163"/>
      <c r="J65" s="37"/>
      <c r="K65" s="38"/>
      <c r="L65" s="37"/>
      <c r="M65" s="37"/>
      <c r="N65" s="37"/>
      <c r="O65" s="193">
        <f>O28</f>
        <v>854</v>
      </c>
      <c r="P65" s="193"/>
      <c r="Q65" s="38" t="s">
        <v>1608</v>
      </c>
      <c r="R65" s="35"/>
      <c r="S65" s="161" t="s">
        <v>539</v>
      </c>
      <c r="T65" s="75"/>
      <c r="U65" s="75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8" t="s">
        <v>985</v>
      </c>
      <c r="AW65" s="194">
        <v>0.965</v>
      </c>
      <c r="AX65" s="195"/>
      <c r="AY65" s="36"/>
      <c r="AZ65" s="37"/>
      <c r="BA65" s="72"/>
      <c r="BB65" s="79">
        <f>ROUND(ROUND(O65*AW65,0)*AZ51,0)</f>
        <v>577</v>
      </c>
      <c r="BC65" s="86"/>
    </row>
    <row r="66" spans="1:55" s="32" customFormat="1" ht="16.5" customHeight="1">
      <c r="A66" s="88"/>
      <c r="B66" s="88"/>
      <c r="C66" s="58"/>
      <c r="D66" s="126"/>
      <c r="E66" s="100"/>
      <c r="F66" s="10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31"/>
      <c r="AN66" s="31"/>
      <c r="AO66" s="31"/>
      <c r="AP66" s="31"/>
      <c r="AQ66" s="31"/>
      <c r="AR66" s="31"/>
      <c r="AS66" s="31"/>
      <c r="AT66" s="31"/>
      <c r="AU66" s="31"/>
      <c r="AV66" s="59"/>
      <c r="AW66" s="59"/>
      <c r="AX66" s="96"/>
      <c r="AY66" s="96"/>
      <c r="AZ66" s="58"/>
      <c r="BA66" s="58"/>
      <c r="BB66" s="91"/>
      <c r="BC66" s="100"/>
    </row>
    <row r="67" spans="1:55" s="32" customFormat="1" ht="16.5" customHeight="1">
      <c r="A67" s="88"/>
      <c r="B67" s="88"/>
      <c r="C67" s="58"/>
      <c r="D67" s="126"/>
      <c r="E67" s="100"/>
      <c r="F67" s="100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31"/>
      <c r="AN67" s="31"/>
      <c r="AO67" s="31"/>
      <c r="AP67" s="31"/>
      <c r="AQ67" s="31"/>
      <c r="AR67" s="31"/>
      <c r="AS67" s="31"/>
      <c r="AT67" s="31"/>
      <c r="AU67" s="31"/>
      <c r="AV67" s="59"/>
      <c r="AW67" s="59"/>
      <c r="AX67" s="96"/>
      <c r="AY67" s="96"/>
      <c r="AZ67" s="58"/>
      <c r="BA67" s="58"/>
      <c r="BB67" s="91"/>
      <c r="BC67" s="100"/>
    </row>
    <row r="68" spans="1:55" s="32" customFormat="1" ht="16.5" customHeight="1">
      <c r="A68" s="88"/>
      <c r="B68" s="88"/>
      <c r="C68" s="58"/>
      <c r="D68" s="126"/>
      <c r="E68" s="100"/>
      <c r="F68" s="100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31"/>
      <c r="AN68" s="31"/>
      <c r="AO68" s="31"/>
      <c r="AP68" s="31"/>
      <c r="AQ68" s="31"/>
      <c r="AR68" s="31"/>
      <c r="AS68" s="31"/>
      <c r="AT68" s="31"/>
      <c r="AU68" s="31"/>
      <c r="AV68" s="59"/>
      <c r="AW68" s="59"/>
      <c r="AX68" s="96"/>
      <c r="AY68" s="96"/>
      <c r="AZ68" s="58"/>
      <c r="BA68" s="58"/>
      <c r="BB68" s="91"/>
      <c r="BC68" s="100"/>
    </row>
    <row r="69" spans="1:55" s="32" customFormat="1" ht="16.5" customHeight="1">
      <c r="A69" s="88"/>
      <c r="B69" s="88"/>
      <c r="C69" s="58"/>
      <c r="D69" s="58"/>
      <c r="E69" s="58"/>
      <c r="F69" s="58"/>
      <c r="G69" s="58"/>
      <c r="H69" s="58"/>
      <c r="I69" s="58"/>
      <c r="J69" s="58"/>
      <c r="L69" s="58"/>
      <c r="M69" s="58"/>
      <c r="N69" s="58"/>
      <c r="O69" s="58"/>
      <c r="P69" s="58"/>
      <c r="Q69" s="58"/>
      <c r="R69" s="58"/>
      <c r="S69" s="58"/>
      <c r="T69" s="58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58"/>
      <c r="BA69" s="58"/>
      <c r="BB69" s="91"/>
      <c r="BC69" s="31"/>
    </row>
    <row r="70" spans="1:55" s="32" customFormat="1" ht="16.5" customHeight="1">
      <c r="A70" s="88"/>
      <c r="B70" s="8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31"/>
      <c r="BA70" s="58"/>
      <c r="BB70" s="91"/>
      <c r="BC70" s="31"/>
    </row>
    <row r="71" spans="1:55" s="32" customFormat="1" ht="16.5" customHeight="1">
      <c r="A71" s="88"/>
      <c r="B71" s="8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90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5"/>
      <c r="AZ71" s="96"/>
      <c r="BA71" s="58"/>
      <c r="BB71" s="91"/>
      <c r="BC71" s="31"/>
    </row>
    <row r="72" spans="1:55" s="32" customFormat="1" ht="16.5" customHeight="1">
      <c r="A72" s="88"/>
      <c r="B72" s="8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59"/>
      <c r="AZ72" s="96"/>
      <c r="BA72" s="58"/>
      <c r="BB72" s="91"/>
      <c r="BC72" s="31"/>
    </row>
    <row r="73" spans="1:55" s="32" customFormat="1" ht="16.5" customHeight="1">
      <c r="A73" s="88"/>
      <c r="B73" s="8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59"/>
      <c r="AZ73" s="96"/>
      <c r="BA73" s="58"/>
      <c r="BB73" s="91"/>
      <c r="BC73" s="31"/>
    </row>
  </sheetData>
  <sheetProtection/>
  <mergeCells count="60">
    <mergeCell ref="AV38:AW38"/>
    <mergeCell ref="D60:F65"/>
    <mergeCell ref="O61:P61"/>
    <mergeCell ref="AW61:AX61"/>
    <mergeCell ref="O63:P63"/>
    <mergeCell ref="AW63:AX63"/>
    <mergeCell ref="O65:P65"/>
    <mergeCell ref="AW65:AX65"/>
    <mergeCell ref="O57:P57"/>
    <mergeCell ref="AW57:AX57"/>
    <mergeCell ref="O59:P59"/>
    <mergeCell ref="AW59:AX59"/>
    <mergeCell ref="AZ51:BA51"/>
    <mergeCell ref="O53:P53"/>
    <mergeCell ref="AW53:AX53"/>
    <mergeCell ref="O55:P55"/>
    <mergeCell ref="AW55:AX55"/>
    <mergeCell ref="O45:P45"/>
    <mergeCell ref="AW45:AX45"/>
    <mergeCell ref="AY45:BA50"/>
    <mergeCell ref="D46:F59"/>
    <mergeCell ref="O47:P47"/>
    <mergeCell ref="AW47:AX47"/>
    <mergeCell ref="O49:P49"/>
    <mergeCell ref="AW49:AX49"/>
    <mergeCell ref="O51:P51"/>
    <mergeCell ref="AW51:AX51"/>
    <mergeCell ref="O8:P8"/>
    <mergeCell ref="AV32:AW32"/>
    <mergeCell ref="AV33:AW33"/>
    <mergeCell ref="AV36:AW36"/>
    <mergeCell ref="O16:P16"/>
    <mergeCell ref="O14:P14"/>
    <mergeCell ref="O12:P12"/>
    <mergeCell ref="O10:P10"/>
    <mergeCell ref="AV29:AW29"/>
    <mergeCell ref="AV31:AW31"/>
    <mergeCell ref="D9:F22"/>
    <mergeCell ref="D23:F28"/>
    <mergeCell ref="O28:P28"/>
    <mergeCell ref="O26:P26"/>
    <mergeCell ref="O24:P24"/>
    <mergeCell ref="O22:P22"/>
    <mergeCell ref="O20:P20"/>
    <mergeCell ref="O18:P18"/>
    <mergeCell ref="AV35:AW35"/>
    <mergeCell ref="AZ24:BA24"/>
    <mergeCell ref="AZ26:BA26"/>
    <mergeCell ref="AZ28:BA28"/>
    <mergeCell ref="AV34:AW34"/>
    <mergeCell ref="AV37:AW37"/>
    <mergeCell ref="AZ8:BA8"/>
    <mergeCell ref="AV30:AW30"/>
    <mergeCell ref="AZ10:BA10"/>
    <mergeCell ref="AZ12:BA12"/>
    <mergeCell ref="AZ14:BA14"/>
    <mergeCell ref="AZ16:BA16"/>
    <mergeCell ref="AZ18:BA18"/>
    <mergeCell ref="AZ20:BA20"/>
    <mergeCell ref="AZ22:BA22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（通所）</oddHeader>
    <oddFooter>&amp;C&amp;14&amp;P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3"/>
  </sheetPr>
  <dimension ref="A1:BD107"/>
  <sheetViews>
    <sheetView zoomScaleSheetLayoutView="75" workbookViewId="0" topLeftCell="A82">
      <selection activeCell="G37" sqref="G37:R5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585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43</v>
      </c>
      <c r="B7" s="42">
        <v>1111</v>
      </c>
      <c r="C7" s="43" t="s">
        <v>1396</v>
      </c>
      <c r="D7" s="227" t="s">
        <v>542</v>
      </c>
      <c r="E7" s="196"/>
      <c r="F7" s="197"/>
      <c r="G7" s="135" t="s">
        <v>586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699</v>
      </c>
      <c r="BC7" s="52" t="s">
        <v>1606</v>
      </c>
    </row>
    <row r="8" spans="1:55" s="32" customFormat="1" ht="16.5" customHeight="1">
      <c r="A8" s="41">
        <v>43</v>
      </c>
      <c r="B8" s="42">
        <v>1112</v>
      </c>
      <c r="C8" s="43" t="s">
        <v>587</v>
      </c>
      <c r="D8" s="198"/>
      <c r="E8" s="199"/>
      <c r="F8" s="189"/>
      <c r="G8" s="136"/>
      <c r="H8" s="136"/>
      <c r="I8" s="136"/>
      <c r="J8" s="136"/>
      <c r="K8" s="31"/>
      <c r="L8" s="31"/>
      <c r="M8" s="58"/>
      <c r="N8" s="58"/>
      <c r="O8" s="186">
        <v>699</v>
      </c>
      <c r="P8" s="186"/>
      <c r="Q8" s="58" t="s">
        <v>1608</v>
      </c>
      <c r="R8" s="58"/>
      <c r="S8" s="157" t="s">
        <v>588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985</v>
      </c>
      <c r="AZ8" s="187">
        <v>0.965</v>
      </c>
      <c r="BA8" s="188"/>
      <c r="BB8" s="51">
        <f>ROUND(O8*AZ8,0)</f>
        <v>675</v>
      </c>
      <c r="BC8" s="52"/>
    </row>
    <row r="9" spans="1:55" s="32" customFormat="1" ht="16.5" customHeight="1">
      <c r="A9" s="41">
        <v>43</v>
      </c>
      <c r="B9" s="42">
        <v>1121</v>
      </c>
      <c r="C9" s="43" t="s">
        <v>1397</v>
      </c>
      <c r="D9" s="198"/>
      <c r="E9" s="199"/>
      <c r="F9" s="189"/>
      <c r="G9" s="135" t="s">
        <v>589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47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ROUND(O10,0)</f>
        <v>690</v>
      </c>
      <c r="BC9" s="52"/>
    </row>
    <row r="10" spans="1:55" s="32" customFormat="1" ht="16.5" customHeight="1">
      <c r="A10" s="41">
        <v>43</v>
      </c>
      <c r="B10" s="42">
        <v>1122</v>
      </c>
      <c r="C10" s="43" t="s">
        <v>590</v>
      </c>
      <c r="D10" s="198"/>
      <c r="E10" s="199"/>
      <c r="F10" s="189"/>
      <c r="G10" s="136"/>
      <c r="H10" s="136"/>
      <c r="I10" s="136"/>
      <c r="J10" s="136"/>
      <c r="K10" s="31"/>
      <c r="L10" s="31"/>
      <c r="M10" s="58"/>
      <c r="N10" s="58"/>
      <c r="O10" s="186">
        <v>690</v>
      </c>
      <c r="P10" s="186"/>
      <c r="Q10" s="58" t="s">
        <v>1608</v>
      </c>
      <c r="R10" s="58"/>
      <c r="S10" s="157" t="s">
        <v>588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2" t="s">
        <v>985</v>
      </c>
      <c r="AZ10" s="187">
        <v>0.965</v>
      </c>
      <c r="BA10" s="188"/>
      <c r="BB10" s="51">
        <f>ROUND(O10*AZ10,0)</f>
        <v>666</v>
      </c>
      <c r="BC10" s="52"/>
    </row>
    <row r="11" spans="1:55" s="32" customFormat="1" ht="16.5" customHeight="1">
      <c r="A11" s="41">
        <v>43</v>
      </c>
      <c r="B11" s="42">
        <v>1131</v>
      </c>
      <c r="C11" s="43" t="s">
        <v>1398</v>
      </c>
      <c r="D11" s="198"/>
      <c r="E11" s="199"/>
      <c r="F11" s="189"/>
      <c r="G11" s="135" t="s">
        <v>592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47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ROUND(O12,0)</f>
        <v>678</v>
      </c>
      <c r="BC11" s="52"/>
    </row>
    <row r="12" spans="1:55" s="32" customFormat="1" ht="16.5" customHeight="1">
      <c r="A12" s="41">
        <v>43</v>
      </c>
      <c r="B12" s="42">
        <v>1132</v>
      </c>
      <c r="C12" s="43" t="s">
        <v>593</v>
      </c>
      <c r="D12" s="198"/>
      <c r="E12" s="199"/>
      <c r="F12" s="189"/>
      <c r="G12" s="136"/>
      <c r="H12" s="136"/>
      <c r="I12" s="136"/>
      <c r="J12" s="136"/>
      <c r="K12" s="31"/>
      <c r="L12" s="31"/>
      <c r="M12" s="58"/>
      <c r="N12" s="58"/>
      <c r="O12" s="186">
        <v>678</v>
      </c>
      <c r="P12" s="186"/>
      <c r="Q12" s="58" t="s">
        <v>1608</v>
      </c>
      <c r="R12" s="58"/>
      <c r="S12" s="157" t="s">
        <v>588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2" t="s">
        <v>985</v>
      </c>
      <c r="AZ12" s="187">
        <v>0.965</v>
      </c>
      <c r="BA12" s="188"/>
      <c r="BB12" s="51">
        <f>ROUND(O12*AZ12,0)</f>
        <v>654</v>
      </c>
      <c r="BC12" s="52"/>
    </row>
    <row r="13" spans="1:55" s="32" customFormat="1" ht="16.5" customHeight="1">
      <c r="A13" s="41">
        <v>43</v>
      </c>
      <c r="B13" s="42">
        <v>1141</v>
      </c>
      <c r="C13" s="43" t="s">
        <v>1399</v>
      </c>
      <c r="D13" s="198"/>
      <c r="E13" s="199"/>
      <c r="F13" s="189"/>
      <c r="G13" s="135" t="s">
        <v>594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47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ROUND(O14,0)</f>
        <v>665</v>
      </c>
      <c r="BC13" s="52"/>
    </row>
    <row r="14" spans="1:55" s="32" customFormat="1" ht="16.5" customHeight="1">
      <c r="A14" s="41">
        <v>43</v>
      </c>
      <c r="B14" s="42">
        <v>1142</v>
      </c>
      <c r="C14" s="43" t="s">
        <v>595</v>
      </c>
      <c r="D14" s="190"/>
      <c r="E14" s="191"/>
      <c r="F14" s="192"/>
      <c r="G14" s="136"/>
      <c r="H14" s="136"/>
      <c r="I14" s="136"/>
      <c r="J14" s="136"/>
      <c r="K14" s="31"/>
      <c r="L14" s="31"/>
      <c r="M14" s="58"/>
      <c r="N14" s="58"/>
      <c r="O14" s="186">
        <v>665</v>
      </c>
      <c r="P14" s="186"/>
      <c r="Q14" s="58" t="s">
        <v>1608</v>
      </c>
      <c r="R14" s="58"/>
      <c r="S14" s="157" t="s">
        <v>588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2" t="s">
        <v>985</v>
      </c>
      <c r="AZ14" s="187">
        <v>0.965</v>
      </c>
      <c r="BA14" s="188"/>
      <c r="BB14" s="51">
        <f>ROUND(O14*AZ14,0)</f>
        <v>642</v>
      </c>
      <c r="BC14" s="52"/>
    </row>
    <row r="15" spans="1:55" s="32" customFormat="1" ht="16.5" customHeight="1">
      <c r="A15" s="41">
        <v>43</v>
      </c>
      <c r="B15" s="42">
        <v>5320</v>
      </c>
      <c r="C15" s="43" t="s">
        <v>1439</v>
      </c>
      <c r="D15" s="137" t="s">
        <v>1531</v>
      </c>
      <c r="E15" s="133"/>
      <c r="F15" s="133"/>
      <c r="G15" s="133"/>
      <c r="H15" s="133"/>
      <c r="I15" s="133"/>
      <c r="J15" s="133"/>
      <c r="K15" s="75"/>
      <c r="L15" s="75"/>
      <c r="M15" s="76"/>
      <c r="N15" s="76"/>
      <c r="O15" s="75"/>
      <c r="P15" s="75"/>
      <c r="Q15" s="75"/>
      <c r="R15" s="75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175">
        <v>198</v>
      </c>
      <c r="AW15" s="175"/>
      <c r="AX15" s="83" t="s">
        <v>41</v>
      </c>
      <c r="AY15" s="83"/>
      <c r="AZ15" s="76"/>
      <c r="BA15" s="84"/>
      <c r="BB15" s="79">
        <f>ROUND(AV15,0)</f>
        <v>198</v>
      </c>
      <c r="BC15" s="52"/>
    </row>
    <row r="16" spans="1:55" s="32" customFormat="1" ht="16.5" customHeight="1">
      <c r="A16" s="41">
        <v>43</v>
      </c>
      <c r="B16" s="42">
        <v>5110</v>
      </c>
      <c r="C16" s="43" t="s">
        <v>596</v>
      </c>
      <c r="D16" s="137" t="s">
        <v>1533</v>
      </c>
      <c r="E16" s="133"/>
      <c r="F16" s="133"/>
      <c r="G16" s="133"/>
      <c r="H16" s="133"/>
      <c r="I16" s="133"/>
      <c r="J16" s="133"/>
      <c r="K16" s="75"/>
      <c r="L16" s="75"/>
      <c r="M16" s="76"/>
      <c r="N16" s="76"/>
      <c r="O16" s="75"/>
      <c r="P16" s="75"/>
      <c r="Q16" s="75"/>
      <c r="R16" s="75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75">
        <v>111</v>
      </c>
      <c r="AW16" s="175"/>
      <c r="AX16" s="83" t="s">
        <v>41</v>
      </c>
      <c r="AY16" s="83"/>
      <c r="AZ16" s="76"/>
      <c r="BA16" s="84"/>
      <c r="BB16" s="79">
        <f aca="true" t="shared" si="0" ref="BB16:BB84">ROUND(AV16,0)</f>
        <v>111</v>
      </c>
      <c r="BC16" s="52"/>
    </row>
    <row r="17" spans="1:55" s="32" customFormat="1" ht="16.5" customHeight="1">
      <c r="A17" s="41">
        <v>43</v>
      </c>
      <c r="B17" s="42">
        <v>5380</v>
      </c>
      <c r="C17" s="43" t="s">
        <v>1375</v>
      </c>
      <c r="D17" s="227" t="s">
        <v>614</v>
      </c>
      <c r="E17" s="196"/>
      <c r="F17" s="197"/>
      <c r="G17" s="227" t="s">
        <v>615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7"/>
      <c r="S17" s="27" t="s">
        <v>883</v>
      </c>
      <c r="T17" s="27"/>
      <c r="U17" s="27"/>
      <c r="V17" s="27"/>
      <c r="W17" s="27"/>
      <c r="X17" s="27"/>
      <c r="Y17" s="27"/>
      <c r="Z17" s="27"/>
      <c r="AA17" s="26"/>
      <c r="AB17" s="26"/>
      <c r="AC17" s="26"/>
      <c r="AD17" s="107"/>
      <c r="AE17" s="82"/>
      <c r="AF17" s="75"/>
      <c r="AG17" s="75"/>
      <c r="AH17" s="75"/>
      <c r="AI17" s="75"/>
      <c r="AJ17" s="75"/>
      <c r="AK17" s="82"/>
      <c r="AL17" s="82"/>
      <c r="AM17" s="82"/>
      <c r="AN17" s="82"/>
      <c r="AO17" s="82"/>
      <c r="AP17" s="82"/>
      <c r="AQ17" s="82"/>
      <c r="AR17" s="82"/>
      <c r="AS17" s="75"/>
      <c r="AT17" s="75"/>
      <c r="AU17" s="75"/>
      <c r="AV17" s="75"/>
      <c r="AW17" s="75"/>
      <c r="AX17" s="75"/>
      <c r="AY17" s="78"/>
      <c r="AZ17" s="38"/>
      <c r="BA17" s="35"/>
      <c r="BB17" s="79">
        <f>ROUND(AA18,0)</f>
        <v>320</v>
      </c>
      <c r="BC17" s="52"/>
    </row>
    <row r="18" spans="1:55" s="32" customFormat="1" ht="16.5" customHeight="1">
      <c r="A18" s="41">
        <v>43</v>
      </c>
      <c r="B18" s="42">
        <v>5381</v>
      </c>
      <c r="C18" s="43" t="s">
        <v>1376</v>
      </c>
      <c r="D18" s="198"/>
      <c r="E18" s="199"/>
      <c r="F18" s="189"/>
      <c r="G18" s="198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89"/>
      <c r="S18" s="38"/>
      <c r="T18" s="38"/>
      <c r="U18" s="38"/>
      <c r="V18" s="38"/>
      <c r="W18" s="38"/>
      <c r="X18" s="38"/>
      <c r="Y18" s="38"/>
      <c r="Z18" s="38"/>
      <c r="AA18" s="193">
        <v>320</v>
      </c>
      <c r="AB18" s="193"/>
      <c r="AC18" s="78" t="s">
        <v>1608</v>
      </c>
      <c r="AD18" s="108"/>
      <c r="AE18" s="157" t="s">
        <v>588</v>
      </c>
      <c r="AF18" s="75"/>
      <c r="AG18" s="75"/>
      <c r="AH18" s="75"/>
      <c r="AI18" s="75"/>
      <c r="AJ18" s="75"/>
      <c r="AK18" s="82"/>
      <c r="AL18" s="82"/>
      <c r="AM18" s="82"/>
      <c r="AN18" s="82"/>
      <c r="AO18" s="82"/>
      <c r="AP18" s="82"/>
      <c r="AQ18" s="82"/>
      <c r="AR18" s="82"/>
      <c r="AS18" s="75"/>
      <c r="AT18" s="75"/>
      <c r="AU18" s="75"/>
      <c r="AV18" s="75"/>
      <c r="AW18" s="75"/>
      <c r="AX18" s="75"/>
      <c r="AY18" s="68" t="s">
        <v>985</v>
      </c>
      <c r="AZ18" s="194">
        <v>0.965</v>
      </c>
      <c r="BA18" s="195"/>
      <c r="BB18" s="79">
        <f>ROUND(AA18*AZ18,0)</f>
        <v>309</v>
      </c>
      <c r="BC18" s="52"/>
    </row>
    <row r="19" spans="1:55" s="32" customFormat="1" ht="16.5" customHeight="1">
      <c r="A19" s="41">
        <v>43</v>
      </c>
      <c r="B19" s="42">
        <v>5382</v>
      </c>
      <c r="C19" s="43" t="s">
        <v>1377</v>
      </c>
      <c r="D19" s="198"/>
      <c r="E19" s="199"/>
      <c r="F19" s="189"/>
      <c r="G19" s="198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89"/>
      <c r="S19" s="27" t="s">
        <v>887</v>
      </c>
      <c r="T19" s="27"/>
      <c r="U19" s="27"/>
      <c r="V19" s="27"/>
      <c r="W19" s="27"/>
      <c r="X19" s="27"/>
      <c r="Y19" s="27"/>
      <c r="Z19" s="27"/>
      <c r="AA19" s="31"/>
      <c r="AB19" s="31"/>
      <c r="AC19" s="31"/>
      <c r="AD19" s="107"/>
      <c r="AE19" s="82"/>
      <c r="AF19" s="75"/>
      <c r="AG19" s="75"/>
      <c r="AH19" s="75"/>
      <c r="AI19" s="75"/>
      <c r="AJ19" s="75"/>
      <c r="AK19" s="82"/>
      <c r="AL19" s="82"/>
      <c r="AM19" s="82"/>
      <c r="AN19" s="82"/>
      <c r="AO19" s="82"/>
      <c r="AP19" s="82"/>
      <c r="AQ19" s="82"/>
      <c r="AR19" s="82"/>
      <c r="AS19" s="75"/>
      <c r="AT19" s="75"/>
      <c r="AU19" s="75"/>
      <c r="AV19" s="75"/>
      <c r="AW19" s="75"/>
      <c r="AX19" s="75"/>
      <c r="AY19" s="78"/>
      <c r="AZ19" s="38"/>
      <c r="BA19" s="35"/>
      <c r="BB19" s="79">
        <f>ROUND(AA20,0)</f>
        <v>288</v>
      </c>
      <c r="BC19" s="52"/>
    </row>
    <row r="20" spans="1:55" s="32" customFormat="1" ht="16.5" customHeight="1">
      <c r="A20" s="41">
        <v>43</v>
      </c>
      <c r="B20" s="42">
        <v>5383</v>
      </c>
      <c r="C20" s="43" t="s">
        <v>1378</v>
      </c>
      <c r="D20" s="198"/>
      <c r="E20" s="199"/>
      <c r="F20" s="189"/>
      <c r="G20" s="198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89"/>
      <c r="S20" s="38"/>
      <c r="T20" s="38"/>
      <c r="U20" s="38"/>
      <c r="V20" s="38"/>
      <c r="W20" s="38"/>
      <c r="X20" s="38"/>
      <c r="Y20" s="38"/>
      <c r="Z20" s="38"/>
      <c r="AA20" s="193">
        <v>288</v>
      </c>
      <c r="AB20" s="193"/>
      <c r="AC20" s="78" t="s">
        <v>1608</v>
      </c>
      <c r="AD20" s="108"/>
      <c r="AE20" s="157" t="s">
        <v>588</v>
      </c>
      <c r="AF20" s="75"/>
      <c r="AG20" s="75"/>
      <c r="AH20" s="75"/>
      <c r="AI20" s="75"/>
      <c r="AJ20" s="75"/>
      <c r="AK20" s="82"/>
      <c r="AL20" s="82"/>
      <c r="AM20" s="82"/>
      <c r="AN20" s="82"/>
      <c r="AO20" s="82"/>
      <c r="AP20" s="82"/>
      <c r="AQ20" s="82"/>
      <c r="AR20" s="82"/>
      <c r="AS20" s="75"/>
      <c r="AT20" s="75"/>
      <c r="AU20" s="75"/>
      <c r="AV20" s="75"/>
      <c r="AW20" s="75"/>
      <c r="AX20" s="75"/>
      <c r="AY20" s="68" t="s">
        <v>985</v>
      </c>
      <c r="AZ20" s="194">
        <v>0.965</v>
      </c>
      <c r="BA20" s="195"/>
      <c r="BB20" s="79">
        <f>ROUND(AA20*AZ20,0)</f>
        <v>278</v>
      </c>
      <c r="BC20" s="52"/>
    </row>
    <row r="21" spans="1:55" s="32" customFormat="1" ht="16.5" customHeight="1">
      <c r="A21" s="41">
        <v>43</v>
      </c>
      <c r="B21" s="42">
        <v>5384</v>
      </c>
      <c r="C21" s="43" t="s">
        <v>1379</v>
      </c>
      <c r="D21" s="198"/>
      <c r="E21" s="199"/>
      <c r="F21" s="189"/>
      <c r="G21" s="198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89"/>
      <c r="S21" s="27" t="s">
        <v>890</v>
      </c>
      <c r="T21" s="27"/>
      <c r="U21" s="27"/>
      <c r="V21" s="27"/>
      <c r="W21" s="27"/>
      <c r="X21" s="27"/>
      <c r="Y21" s="27"/>
      <c r="Z21" s="27"/>
      <c r="AA21" s="31"/>
      <c r="AB21" s="31"/>
      <c r="AC21" s="31"/>
      <c r="AD21" s="107"/>
      <c r="AE21" s="82"/>
      <c r="AF21" s="75"/>
      <c r="AG21" s="75"/>
      <c r="AH21" s="75"/>
      <c r="AI21" s="75"/>
      <c r="AJ21" s="75"/>
      <c r="AK21" s="82"/>
      <c r="AL21" s="82"/>
      <c r="AM21" s="82"/>
      <c r="AN21" s="82"/>
      <c r="AO21" s="82"/>
      <c r="AP21" s="82"/>
      <c r="AQ21" s="82"/>
      <c r="AR21" s="82"/>
      <c r="AS21" s="75"/>
      <c r="AT21" s="75"/>
      <c r="AU21" s="75"/>
      <c r="AV21" s="75"/>
      <c r="AW21" s="75"/>
      <c r="AX21" s="75"/>
      <c r="AY21" s="78"/>
      <c r="AZ21" s="38"/>
      <c r="BA21" s="35"/>
      <c r="BB21" s="79">
        <f>ROUND(AA22,0)</f>
        <v>252</v>
      </c>
      <c r="BC21" s="52"/>
    </row>
    <row r="22" spans="1:55" s="32" customFormat="1" ht="16.5" customHeight="1">
      <c r="A22" s="41">
        <v>43</v>
      </c>
      <c r="B22" s="42">
        <v>5385</v>
      </c>
      <c r="C22" s="43" t="s">
        <v>1380</v>
      </c>
      <c r="D22" s="198"/>
      <c r="E22" s="199"/>
      <c r="F22" s="189"/>
      <c r="G22" s="190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2"/>
      <c r="S22" s="38"/>
      <c r="T22" s="38"/>
      <c r="U22" s="38"/>
      <c r="V22" s="38"/>
      <c r="W22" s="38"/>
      <c r="X22" s="38"/>
      <c r="Y22" s="38"/>
      <c r="Z22" s="38"/>
      <c r="AA22" s="193">
        <v>252</v>
      </c>
      <c r="AB22" s="193"/>
      <c r="AC22" s="78" t="s">
        <v>1608</v>
      </c>
      <c r="AD22" s="108"/>
      <c r="AE22" s="157" t="s">
        <v>588</v>
      </c>
      <c r="AF22" s="75"/>
      <c r="AG22" s="75"/>
      <c r="AH22" s="75"/>
      <c r="AI22" s="75"/>
      <c r="AJ22" s="75"/>
      <c r="AK22" s="82"/>
      <c r="AL22" s="82"/>
      <c r="AM22" s="82"/>
      <c r="AN22" s="82"/>
      <c r="AO22" s="82"/>
      <c r="AP22" s="82"/>
      <c r="AQ22" s="82"/>
      <c r="AR22" s="82"/>
      <c r="AS22" s="75"/>
      <c r="AT22" s="75"/>
      <c r="AU22" s="75"/>
      <c r="AV22" s="75"/>
      <c r="AW22" s="75"/>
      <c r="AX22" s="75"/>
      <c r="AY22" s="68" t="s">
        <v>985</v>
      </c>
      <c r="AZ22" s="194">
        <v>0.965</v>
      </c>
      <c r="BA22" s="195"/>
      <c r="BB22" s="79">
        <f>ROUND(AA22*AZ22,0)</f>
        <v>243</v>
      </c>
      <c r="BC22" s="52"/>
    </row>
    <row r="23" spans="1:55" s="32" customFormat="1" ht="16.5" customHeight="1">
      <c r="A23" s="41">
        <v>43</v>
      </c>
      <c r="B23" s="42">
        <v>5386</v>
      </c>
      <c r="C23" s="43" t="s">
        <v>1381</v>
      </c>
      <c r="D23" s="198"/>
      <c r="E23" s="199"/>
      <c r="F23" s="189"/>
      <c r="G23" s="198" t="s">
        <v>616</v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89"/>
      <c r="S23" s="27" t="s">
        <v>883</v>
      </c>
      <c r="T23" s="27"/>
      <c r="U23" s="27"/>
      <c r="V23" s="27"/>
      <c r="W23" s="27"/>
      <c r="X23" s="27"/>
      <c r="Y23" s="27"/>
      <c r="Z23" s="27"/>
      <c r="AA23" s="31"/>
      <c r="AB23" s="31"/>
      <c r="AC23" s="31"/>
      <c r="AD23" s="107"/>
      <c r="AE23" s="82"/>
      <c r="AF23" s="75"/>
      <c r="AG23" s="75"/>
      <c r="AH23" s="75"/>
      <c r="AI23" s="75"/>
      <c r="AJ23" s="75"/>
      <c r="AK23" s="82"/>
      <c r="AL23" s="82"/>
      <c r="AM23" s="82"/>
      <c r="AN23" s="82"/>
      <c r="AO23" s="82"/>
      <c r="AP23" s="82"/>
      <c r="AQ23" s="82"/>
      <c r="AR23" s="82"/>
      <c r="AS23" s="75"/>
      <c r="AT23" s="75"/>
      <c r="AU23" s="75"/>
      <c r="AV23" s="75"/>
      <c r="AW23" s="75"/>
      <c r="AX23" s="75"/>
      <c r="AY23" s="78"/>
      <c r="AZ23" s="38"/>
      <c r="BA23" s="35"/>
      <c r="BB23" s="79">
        <f>ROUND(AA24,0)</f>
        <v>160</v>
      </c>
      <c r="BC23" s="52"/>
    </row>
    <row r="24" spans="1:55" s="32" customFormat="1" ht="16.5" customHeight="1">
      <c r="A24" s="41">
        <v>43</v>
      </c>
      <c r="B24" s="42">
        <v>5387</v>
      </c>
      <c r="C24" s="43" t="s">
        <v>1382</v>
      </c>
      <c r="D24" s="198"/>
      <c r="E24" s="199"/>
      <c r="F24" s="189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89"/>
      <c r="S24" s="38"/>
      <c r="T24" s="38"/>
      <c r="U24" s="38"/>
      <c r="V24" s="38"/>
      <c r="W24" s="38"/>
      <c r="X24" s="38"/>
      <c r="Y24" s="38"/>
      <c r="Z24" s="38"/>
      <c r="AA24" s="193">
        <v>160</v>
      </c>
      <c r="AB24" s="193"/>
      <c r="AC24" s="78" t="s">
        <v>1608</v>
      </c>
      <c r="AD24" s="108"/>
      <c r="AE24" s="157" t="s">
        <v>588</v>
      </c>
      <c r="AF24" s="75"/>
      <c r="AG24" s="75"/>
      <c r="AH24" s="75"/>
      <c r="AI24" s="75"/>
      <c r="AJ24" s="75"/>
      <c r="AK24" s="82"/>
      <c r="AL24" s="82"/>
      <c r="AM24" s="82"/>
      <c r="AN24" s="82"/>
      <c r="AO24" s="82"/>
      <c r="AP24" s="82"/>
      <c r="AQ24" s="82"/>
      <c r="AR24" s="82"/>
      <c r="AS24" s="75"/>
      <c r="AT24" s="75"/>
      <c r="AU24" s="75"/>
      <c r="AV24" s="75"/>
      <c r="AW24" s="75"/>
      <c r="AX24" s="75"/>
      <c r="AY24" s="68" t="s">
        <v>985</v>
      </c>
      <c r="AZ24" s="194">
        <v>0.965</v>
      </c>
      <c r="BA24" s="195"/>
      <c r="BB24" s="79">
        <f>ROUND(AA24*AZ24,0)</f>
        <v>154</v>
      </c>
      <c r="BC24" s="52"/>
    </row>
    <row r="25" spans="1:55" s="32" customFormat="1" ht="16.5" customHeight="1">
      <c r="A25" s="41">
        <v>43</v>
      </c>
      <c r="B25" s="42">
        <v>5388</v>
      </c>
      <c r="C25" s="43" t="s">
        <v>1383</v>
      </c>
      <c r="D25" s="198"/>
      <c r="E25" s="199"/>
      <c r="F25" s="189"/>
      <c r="G25" s="198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89"/>
      <c r="S25" s="27" t="s">
        <v>887</v>
      </c>
      <c r="T25" s="27"/>
      <c r="U25" s="27"/>
      <c r="V25" s="27"/>
      <c r="W25" s="27"/>
      <c r="X25" s="27"/>
      <c r="Y25" s="27"/>
      <c r="Z25" s="27"/>
      <c r="AA25" s="31"/>
      <c r="AB25" s="31"/>
      <c r="AC25" s="31"/>
      <c r="AD25" s="107"/>
      <c r="AE25" s="82"/>
      <c r="AF25" s="75"/>
      <c r="AG25" s="75"/>
      <c r="AH25" s="75"/>
      <c r="AI25" s="75"/>
      <c r="AJ25" s="75"/>
      <c r="AK25" s="82"/>
      <c r="AL25" s="82"/>
      <c r="AM25" s="82"/>
      <c r="AN25" s="82"/>
      <c r="AO25" s="82"/>
      <c r="AP25" s="82"/>
      <c r="AQ25" s="82"/>
      <c r="AR25" s="82"/>
      <c r="AS25" s="75"/>
      <c r="AT25" s="75"/>
      <c r="AU25" s="75"/>
      <c r="AV25" s="75"/>
      <c r="AW25" s="75"/>
      <c r="AX25" s="75"/>
      <c r="AY25" s="78"/>
      <c r="AZ25" s="38"/>
      <c r="BA25" s="35"/>
      <c r="BB25" s="79">
        <f>ROUND(AA26,0)</f>
        <v>144</v>
      </c>
      <c r="BC25" s="52"/>
    </row>
    <row r="26" spans="1:55" s="32" customFormat="1" ht="16.5" customHeight="1">
      <c r="A26" s="41">
        <v>43</v>
      </c>
      <c r="B26" s="42">
        <v>5389</v>
      </c>
      <c r="C26" s="43" t="s">
        <v>1384</v>
      </c>
      <c r="D26" s="198"/>
      <c r="E26" s="199"/>
      <c r="F26" s="189"/>
      <c r="G26" s="198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89"/>
      <c r="S26" s="38"/>
      <c r="T26" s="38"/>
      <c r="U26" s="38"/>
      <c r="V26" s="38"/>
      <c r="W26" s="38"/>
      <c r="X26" s="38"/>
      <c r="Y26" s="38"/>
      <c r="Z26" s="38"/>
      <c r="AA26" s="193">
        <v>144</v>
      </c>
      <c r="AB26" s="193"/>
      <c r="AC26" s="78" t="s">
        <v>1608</v>
      </c>
      <c r="AD26" s="108"/>
      <c r="AE26" s="157" t="s">
        <v>588</v>
      </c>
      <c r="AF26" s="75"/>
      <c r="AG26" s="75"/>
      <c r="AH26" s="75"/>
      <c r="AI26" s="75"/>
      <c r="AJ26" s="75"/>
      <c r="AK26" s="82"/>
      <c r="AL26" s="82"/>
      <c r="AM26" s="82"/>
      <c r="AN26" s="82"/>
      <c r="AO26" s="82"/>
      <c r="AP26" s="82"/>
      <c r="AQ26" s="82"/>
      <c r="AR26" s="82"/>
      <c r="AS26" s="75"/>
      <c r="AT26" s="75"/>
      <c r="AU26" s="75"/>
      <c r="AV26" s="75"/>
      <c r="AW26" s="75"/>
      <c r="AX26" s="75"/>
      <c r="AY26" s="68" t="s">
        <v>985</v>
      </c>
      <c r="AZ26" s="194">
        <v>0.965</v>
      </c>
      <c r="BA26" s="195"/>
      <c r="BB26" s="79">
        <f>ROUND(AA26*AZ26,0)</f>
        <v>139</v>
      </c>
      <c r="BC26" s="52"/>
    </row>
    <row r="27" spans="1:55" s="32" customFormat="1" ht="16.5" customHeight="1">
      <c r="A27" s="41">
        <v>43</v>
      </c>
      <c r="B27" s="42">
        <v>5390</v>
      </c>
      <c r="C27" s="43" t="s">
        <v>1385</v>
      </c>
      <c r="D27" s="198"/>
      <c r="E27" s="199"/>
      <c r="F27" s="189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89"/>
      <c r="S27" s="27" t="s">
        <v>890</v>
      </c>
      <c r="T27" s="27"/>
      <c r="U27" s="27"/>
      <c r="V27" s="27"/>
      <c r="W27" s="27"/>
      <c r="X27" s="27"/>
      <c r="Y27" s="27"/>
      <c r="Z27" s="27"/>
      <c r="AA27" s="31"/>
      <c r="AB27" s="31"/>
      <c r="AC27" s="31"/>
      <c r="AD27" s="107"/>
      <c r="AE27" s="82"/>
      <c r="AF27" s="75"/>
      <c r="AG27" s="75"/>
      <c r="AH27" s="75"/>
      <c r="AI27" s="75"/>
      <c r="AJ27" s="75"/>
      <c r="AK27" s="82"/>
      <c r="AL27" s="82"/>
      <c r="AM27" s="82"/>
      <c r="AN27" s="82"/>
      <c r="AO27" s="82"/>
      <c r="AP27" s="82"/>
      <c r="AQ27" s="82"/>
      <c r="AR27" s="82"/>
      <c r="AS27" s="75"/>
      <c r="AT27" s="75"/>
      <c r="AU27" s="75"/>
      <c r="AV27" s="75"/>
      <c r="AW27" s="75"/>
      <c r="AX27" s="75"/>
      <c r="AY27" s="78"/>
      <c r="AZ27" s="38"/>
      <c r="BA27" s="35"/>
      <c r="BB27" s="79">
        <f>ROUND(AA28,0)</f>
        <v>126</v>
      </c>
      <c r="BC27" s="52"/>
    </row>
    <row r="28" spans="1:55" s="32" customFormat="1" ht="16.5" customHeight="1">
      <c r="A28" s="41">
        <v>43</v>
      </c>
      <c r="B28" s="42">
        <v>5391</v>
      </c>
      <c r="C28" s="43" t="s">
        <v>1386</v>
      </c>
      <c r="D28" s="190"/>
      <c r="E28" s="191"/>
      <c r="F28" s="192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38"/>
      <c r="T28" s="38"/>
      <c r="U28" s="38"/>
      <c r="V28" s="38"/>
      <c r="W28" s="38"/>
      <c r="X28" s="38"/>
      <c r="Y28" s="38"/>
      <c r="Z28" s="38"/>
      <c r="AA28" s="193">
        <v>126</v>
      </c>
      <c r="AB28" s="193"/>
      <c r="AC28" s="78" t="s">
        <v>1608</v>
      </c>
      <c r="AD28" s="108"/>
      <c r="AE28" s="157" t="s">
        <v>588</v>
      </c>
      <c r="AF28" s="75"/>
      <c r="AG28" s="75"/>
      <c r="AH28" s="75"/>
      <c r="AI28" s="75"/>
      <c r="AJ28" s="75"/>
      <c r="AK28" s="82"/>
      <c r="AL28" s="82"/>
      <c r="AM28" s="82"/>
      <c r="AN28" s="82"/>
      <c r="AO28" s="82"/>
      <c r="AP28" s="82"/>
      <c r="AQ28" s="82"/>
      <c r="AR28" s="82"/>
      <c r="AS28" s="75"/>
      <c r="AT28" s="75"/>
      <c r="AU28" s="75"/>
      <c r="AV28" s="75"/>
      <c r="AW28" s="75"/>
      <c r="AX28" s="75"/>
      <c r="AY28" s="68" t="s">
        <v>985</v>
      </c>
      <c r="AZ28" s="194">
        <v>0.965</v>
      </c>
      <c r="BA28" s="195"/>
      <c r="BB28" s="79">
        <f>ROUND(AA28*AZ28,0)</f>
        <v>122</v>
      </c>
      <c r="BC28" s="86"/>
    </row>
    <row r="29" spans="1:55" s="32" customFormat="1" ht="16.5" customHeight="1">
      <c r="A29" s="41">
        <v>43</v>
      </c>
      <c r="B29" s="42">
        <v>5340</v>
      </c>
      <c r="C29" s="43" t="s">
        <v>544</v>
      </c>
      <c r="D29" s="134" t="s">
        <v>543</v>
      </c>
      <c r="E29" s="135"/>
      <c r="F29" s="135"/>
      <c r="G29" s="135"/>
      <c r="H29" s="135"/>
      <c r="I29" s="135"/>
      <c r="J29" s="135"/>
      <c r="K29" s="172"/>
      <c r="L29" s="172"/>
      <c r="M29" s="27"/>
      <c r="N29" s="27"/>
      <c r="O29" s="172"/>
      <c r="P29" s="172"/>
      <c r="Q29" s="172"/>
      <c r="R29" s="206"/>
      <c r="S29" s="76" t="s">
        <v>73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75">
        <v>561</v>
      </c>
      <c r="AW29" s="175"/>
      <c r="AX29" s="83" t="s">
        <v>41</v>
      </c>
      <c r="AY29" s="83"/>
      <c r="AZ29" s="76"/>
      <c r="BA29" s="84"/>
      <c r="BB29" s="79">
        <f>ROUND(AV29,0)</f>
        <v>561</v>
      </c>
      <c r="BC29" s="52" t="s">
        <v>979</v>
      </c>
    </row>
    <row r="30" spans="1:55" s="32" customFormat="1" ht="16.5" customHeight="1">
      <c r="A30" s="41">
        <v>43</v>
      </c>
      <c r="B30" s="42">
        <v>5341</v>
      </c>
      <c r="C30" s="43" t="s">
        <v>548</v>
      </c>
      <c r="D30" s="132"/>
      <c r="E30" s="136"/>
      <c r="F30" s="136"/>
      <c r="G30" s="136"/>
      <c r="H30" s="136"/>
      <c r="I30" s="136"/>
      <c r="J30" s="136"/>
      <c r="K30" s="183"/>
      <c r="L30" s="183"/>
      <c r="M30" s="38"/>
      <c r="N30" s="38"/>
      <c r="O30" s="183"/>
      <c r="P30" s="183"/>
      <c r="Q30" s="183"/>
      <c r="R30" s="184"/>
      <c r="S30" s="76" t="s">
        <v>74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312">
        <v>1122</v>
      </c>
      <c r="AW30" s="175"/>
      <c r="AX30" s="83" t="s">
        <v>41</v>
      </c>
      <c r="AY30" s="83"/>
      <c r="AZ30" s="76"/>
      <c r="BA30" s="84"/>
      <c r="BB30" s="79">
        <f>ROUND(AV30,0)</f>
        <v>1122</v>
      </c>
      <c r="BC30" s="86"/>
    </row>
    <row r="31" spans="1:55" s="32" customFormat="1" ht="16.5" customHeight="1">
      <c r="A31" s="41">
        <v>43</v>
      </c>
      <c r="B31" s="42">
        <v>5392</v>
      </c>
      <c r="C31" s="43" t="s">
        <v>853</v>
      </c>
      <c r="D31" s="231" t="s">
        <v>854</v>
      </c>
      <c r="E31" s="232"/>
      <c r="F31" s="233"/>
      <c r="G31" s="227" t="s">
        <v>835</v>
      </c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7"/>
      <c r="S31" s="27" t="s">
        <v>883</v>
      </c>
      <c r="T31" s="27"/>
      <c r="U31" s="27"/>
      <c r="V31" s="27"/>
      <c r="W31" s="27"/>
      <c r="X31" s="27"/>
      <c r="Y31" s="27"/>
      <c r="Z31" s="27"/>
      <c r="AA31" s="172"/>
      <c r="AB31" s="172"/>
      <c r="AC31" s="172"/>
      <c r="AD31" s="107"/>
      <c r="AE31" s="82"/>
      <c r="AF31" s="173"/>
      <c r="AG31" s="173"/>
      <c r="AH31" s="173"/>
      <c r="AI31" s="173"/>
      <c r="AJ31" s="173"/>
      <c r="AK31" s="82"/>
      <c r="AL31" s="82"/>
      <c r="AM31" s="82"/>
      <c r="AN31" s="82"/>
      <c r="AO31" s="82"/>
      <c r="AP31" s="82"/>
      <c r="AQ31" s="82"/>
      <c r="AR31" s="82"/>
      <c r="AS31" s="173"/>
      <c r="AT31" s="173"/>
      <c r="AU31" s="173"/>
      <c r="AV31" s="173"/>
      <c r="AW31" s="173"/>
      <c r="AX31" s="173"/>
      <c r="AY31" s="78"/>
      <c r="AZ31" s="38"/>
      <c r="BA31" s="35"/>
      <c r="BB31" s="79">
        <f>ROUND(AA32,0)</f>
        <v>160</v>
      </c>
      <c r="BC31" s="52" t="s">
        <v>1606</v>
      </c>
    </row>
    <row r="32" spans="1:55" s="32" customFormat="1" ht="16.5" customHeight="1">
      <c r="A32" s="41">
        <v>43</v>
      </c>
      <c r="B32" s="42">
        <v>5393</v>
      </c>
      <c r="C32" s="43" t="s">
        <v>1161</v>
      </c>
      <c r="D32" s="234"/>
      <c r="E32" s="235"/>
      <c r="F32" s="236"/>
      <c r="G32" s="198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89"/>
      <c r="S32" s="38"/>
      <c r="T32" s="38"/>
      <c r="U32" s="38"/>
      <c r="V32" s="38"/>
      <c r="W32" s="38"/>
      <c r="X32" s="38"/>
      <c r="Y32" s="38"/>
      <c r="Z32" s="38"/>
      <c r="AA32" s="193">
        <v>160</v>
      </c>
      <c r="AB32" s="193"/>
      <c r="AC32" s="78" t="s">
        <v>1608</v>
      </c>
      <c r="AD32" s="108"/>
      <c r="AE32" s="157" t="s">
        <v>588</v>
      </c>
      <c r="AF32" s="173"/>
      <c r="AG32" s="173"/>
      <c r="AH32" s="173"/>
      <c r="AI32" s="173"/>
      <c r="AJ32" s="173"/>
      <c r="AK32" s="82"/>
      <c r="AL32" s="82"/>
      <c r="AM32" s="82"/>
      <c r="AN32" s="82"/>
      <c r="AO32" s="82"/>
      <c r="AP32" s="82"/>
      <c r="AQ32" s="82"/>
      <c r="AR32" s="82"/>
      <c r="AS32" s="173"/>
      <c r="AT32" s="173"/>
      <c r="AU32" s="173"/>
      <c r="AV32" s="173"/>
      <c r="AW32" s="173"/>
      <c r="AX32" s="173"/>
      <c r="AY32" s="68" t="s">
        <v>371</v>
      </c>
      <c r="AZ32" s="194">
        <v>0.965</v>
      </c>
      <c r="BA32" s="195"/>
      <c r="BB32" s="79">
        <f>ROUND(AA32*AZ32,0)</f>
        <v>154</v>
      </c>
      <c r="BC32" s="52"/>
    </row>
    <row r="33" spans="1:55" s="32" customFormat="1" ht="16.5" customHeight="1">
      <c r="A33" s="41">
        <v>43</v>
      </c>
      <c r="B33" s="42">
        <v>5394</v>
      </c>
      <c r="C33" s="43" t="s">
        <v>1162</v>
      </c>
      <c r="D33" s="234"/>
      <c r="E33" s="235"/>
      <c r="F33" s="236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89"/>
      <c r="S33" s="27" t="s">
        <v>887</v>
      </c>
      <c r="T33" s="27"/>
      <c r="U33" s="27"/>
      <c r="V33" s="27"/>
      <c r="W33" s="27"/>
      <c r="X33" s="27"/>
      <c r="Y33" s="27"/>
      <c r="Z33" s="27"/>
      <c r="AA33" s="174"/>
      <c r="AB33" s="174"/>
      <c r="AC33" s="174"/>
      <c r="AD33" s="107"/>
      <c r="AE33" s="82"/>
      <c r="AF33" s="173"/>
      <c r="AG33" s="173"/>
      <c r="AH33" s="173"/>
      <c r="AI33" s="173"/>
      <c r="AJ33" s="173"/>
      <c r="AK33" s="82"/>
      <c r="AL33" s="82"/>
      <c r="AM33" s="82"/>
      <c r="AN33" s="82"/>
      <c r="AO33" s="82"/>
      <c r="AP33" s="82"/>
      <c r="AQ33" s="82"/>
      <c r="AR33" s="82"/>
      <c r="AS33" s="173"/>
      <c r="AT33" s="173"/>
      <c r="AU33" s="173"/>
      <c r="AV33" s="173"/>
      <c r="AW33" s="173"/>
      <c r="AX33" s="173"/>
      <c r="AY33" s="78"/>
      <c r="AZ33" s="38"/>
      <c r="BA33" s="35"/>
      <c r="BB33" s="79">
        <f>ROUND(AA34,0)</f>
        <v>144</v>
      </c>
      <c r="BC33" s="52"/>
    </row>
    <row r="34" spans="1:55" s="32" customFormat="1" ht="16.5" customHeight="1">
      <c r="A34" s="41">
        <v>43</v>
      </c>
      <c r="B34" s="42">
        <v>5395</v>
      </c>
      <c r="C34" s="43" t="s">
        <v>1163</v>
      </c>
      <c r="D34" s="234"/>
      <c r="E34" s="235"/>
      <c r="F34" s="236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89"/>
      <c r="S34" s="38"/>
      <c r="T34" s="38"/>
      <c r="U34" s="38"/>
      <c r="V34" s="38"/>
      <c r="W34" s="38"/>
      <c r="X34" s="38"/>
      <c r="Y34" s="38"/>
      <c r="Z34" s="38"/>
      <c r="AA34" s="193">
        <v>144</v>
      </c>
      <c r="AB34" s="193"/>
      <c r="AC34" s="78" t="s">
        <v>1608</v>
      </c>
      <c r="AD34" s="108"/>
      <c r="AE34" s="157" t="s">
        <v>588</v>
      </c>
      <c r="AF34" s="173"/>
      <c r="AG34" s="173"/>
      <c r="AH34" s="173"/>
      <c r="AI34" s="173"/>
      <c r="AJ34" s="173"/>
      <c r="AK34" s="82"/>
      <c r="AL34" s="82"/>
      <c r="AM34" s="82"/>
      <c r="AN34" s="82"/>
      <c r="AO34" s="82"/>
      <c r="AP34" s="82"/>
      <c r="AQ34" s="82"/>
      <c r="AR34" s="82"/>
      <c r="AS34" s="173"/>
      <c r="AT34" s="173"/>
      <c r="AU34" s="173"/>
      <c r="AV34" s="173"/>
      <c r="AW34" s="173"/>
      <c r="AX34" s="173"/>
      <c r="AY34" s="68" t="s">
        <v>371</v>
      </c>
      <c r="AZ34" s="194">
        <v>0.965</v>
      </c>
      <c r="BA34" s="195"/>
      <c r="BB34" s="79">
        <f>ROUND(AA34*AZ34,0)</f>
        <v>139</v>
      </c>
      <c r="BC34" s="52"/>
    </row>
    <row r="35" spans="1:55" s="32" customFormat="1" ht="16.5" customHeight="1">
      <c r="A35" s="41">
        <v>43</v>
      </c>
      <c r="B35" s="42">
        <v>5396</v>
      </c>
      <c r="C35" s="43" t="s">
        <v>1164</v>
      </c>
      <c r="D35" s="234"/>
      <c r="E35" s="235"/>
      <c r="F35" s="236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89"/>
      <c r="S35" s="27" t="s">
        <v>890</v>
      </c>
      <c r="T35" s="27"/>
      <c r="U35" s="27"/>
      <c r="V35" s="27"/>
      <c r="W35" s="27"/>
      <c r="X35" s="27"/>
      <c r="Y35" s="27"/>
      <c r="Z35" s="27"/>
      <c r="AA35" s="174"/>
      <c r="AB35" s="174"/>
      <c r="AC35" s="174"/>
      <c r="AD35" s="107"/>
      <c r="AE35" s="82"/>
      <c r="AF35" s="173"/>
      <c r="AG35" s="173"/>
      <c r="AH35" s="173"/>
      <c r="AI35" s="173"/>
      <c r="AJ35" s="173"/>
      <c r="AK35" s="82"/>
      <c r="AL35" s="82"/>
      <c r="AM35" s="82"/>
      <c r="AN35" s="82"/>
      <c r="AO35" s="82"/>
      <c r="AP35" s="82"/>
      <c r="AQ35" s="82"/>
      <c r="AR35" s="82"/>
      <c r="AS35" s="173"/>
      <c r="AT35" s="173"/>
      <c r="AU35" s="173"/>
      <c r="AV35" s="173"/>
      <c r="AW35" s="173"/>
      <c r="AX35" s="173"/>
      <c r="AY35" s="78"/>
      <c r="AZ35" s="38"/>
      <c r="BA35" s="35"/>
      <c r="BB35" s="79">
        <f>ROUND(AA36,0)</f>
        <v>126</v>
      </c>
      <c r="BC35" s="52"/>
    </row>
    <row r="36" spans="1:55" s="32" customFormat="1" ht="16.5" customHeight="1">
      <c r="A36" s="41">
        <v>43</v>
      </c>
      <c r="B36" s="42">
        <v>5397</v>
      </c>
      <c r="C36" s="43" t="s">
        <v>1165</v>
      </c>
      <c r="D36" s="237"/>
      <c r="E36" s="238"/>
      <c r="F36" s="239"/>
      <c r="G36" s="190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2"/>
      <c r="S36" s="38"/>
      <c r="T36" s="38"/>
      <c r="U36" s="38"/>
      <c r="V36" s="38"/>
      <c r="W36" s="38"/>
      <c r="X36" s="38"/>
      <c r="Y36" s="38"/>
      <c r="Z36" s="38"/>
      <c r="AA36" s="193">
        <v>126</v>
      </c>
      <c r="AB36" s="193"/>
      <c r="AC36" s="78" t="s">
        <v>1608</v>
      </c>
      <c r="AD36" s="108"/>
      <c r="AE36" s="157" t="s">
        <v>588</v>
      </c>
      <c r="AF36" s="173"/>
      <c r="AG36" s="173"/>
      <c r="AH36" s="173"/>
      <c r="AI36" s="173"/>
      <c r="AJ36" s="173"/>
      <c r="AK36" s="82"/>
      <c r="AL36" s="82"/>
      <c r="AM36" s="82"/>
      <c r="AN36" s="82"/>
      <c r="AO36" s="82"/>
      <c r="AP36" s="82"/>
      <c r="AQ36" s="82"/>
      <c r="AR36" s="82"/>
      <c r="AS36" s="173"/>
      <c r="AT36" s="173"/>
      <c r="AU36" s="173"/>
      <c r="AV36" s="173"/>
      <c r="AW36" s="173"/>
      <c r="AX36" s="173"/>
      <c r="AY36" s="68" t="s">
        <v>371</v>
      </c>
      <c r="AZ36" s="194">
        <v>0.965</v>
      </c>
      <c r="BA36" s="195"/>
      <c r="BB36" s="79">
        <f>ROUND(AA36*AZ36,0)</f>
        <v>122</v>
      </c>
      <c r="BC36" s="52"/>
    </row>
    <row r="37" spans="1:55" s="32" customFormat="1" ht="16.5" customHeight="1">
      <c r="A37" s="41">
        <v>43</v>
      </c>
      <c r="B37" s="42">
        <v>5130</v>
      </c>
      <c r="C37" s="43" t="s">
        <v>1400</v>
      </c>
      <c r="D37" s="251" t="s">
        <v>1236</v>
      </c>
      <c r="E37" s="252"/>
      <c r="F37" s="253"/>
      <c r="G37" s="271" t="s">
        <v>156</v>
      </c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3"/>
      <c r="S37" s="74" t="s">
        <v>157</v>
      </c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75">
        <v>24</v>
      </c>
      <c r="AW37" s="175"/>
      <c r="AX37" s="83" t="s">
        <v>41</v>
      </c>
      <c r="AY37" s="83"/>
      <c r="AZ37" s="76"/>
      <c r="BA37" s="84"/>
      <c r="BB37" s="51">
        <f t="shared" si="0"/>
        <v>24</v>
      </c>
      <c r="BC37" s="52"/>
    </row>
    <row r="38" spans="1:55" s="32" customFormat="1" ht="16.5" customHeight="1">
      <c r="A38" s="41">
        <v>43</v>
      </c>
      <c r="B38" s="42">
        <v>5131</v>
      </c>
      <c r="C38" s="43" t="s">
        <v>1387</v>
      </c>
      <c r="D38" s="254"/>
      <c r="E38" s="255"/>
      <c r="F38" s="256"/>
      <c r="G38" s="274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6"/>
      <c r="S38" s="74" t="s">
        <v>159</v>
      </c>
      <c r="T38" s="76"/>
      <c r="U38" s="76"/>
      <c r="V38" s="76"/>
      <c r="W38" s="76"/>
      <c r="X38" s="76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175">
        <v>20</v>
      </c>
      <c r="AW38" s="175"/>
      <c r="AX38" s="83" t="s">
        <v>41</v>
      </c>
      <c r="AY38" s="83"/>
      <c r="AZ38" s="76"/>
      <c r="BA38" s="84"/>
      <c r="BB38" s="51">
        <f t="shared" si="0"/>
        <v>20</v>
      </c>
      <c r="BC38" s="52"/>
    </row>
    <row r="39" spans="1:55" s="32" customFormat="1" ht="16.5" customHeight="1">
      <c r="A39" s="41">
        <v>43</v>
      </c>
      <c r="B39" s="42">
        <v>5132</v>
      </c>
      <c r="C39" s="43" t="s">
        <v>1401</v>
      </c>
      <c r="D39" s="254"/>
      <c r="E39" s="255"/>
      <c r="F39" s="256"/>
      <c r="G39" s="274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6"/>
      <c r="S39" s="74" t="s">
        <v>161</v>
      </c>
      <c r="T39" s="76"/>
      <c r="U39" s="76"/>
      <c r="V39" s="76"/>
      <c r="W39" s="76"/>
      <c r="X39" s="76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5"/>
      <c r="AN39" s="75"/>
      <c r="AO39" s="75"/>
      <c r="AP39" s="75"/>
      <c r="AQ39" s="75"/>
      <c r="AR39" s="75"/>
      <c r="AS39" s="75"/>
      <c r="AT39" s="75"/>
      <c r="AU39" s="75"/>
      <c r="AV39" s="175">
        <v>17</v>
      </c>
      <c r="AW39" s="175"/>
      <c r="AX39" s="83" t="s">
        <v>41</v>
      </c>
      <c r="AY39" s="83"/>
      <c r="AZ39" s="76"/>
      <c r="BA39" s="84"/>
      <c r="BB39" s="51">
        <f t="shared" si="0"/>
        <v>17</v>
      </c>
      <c r="BC39" s="52"/>
    </row>
    <row r="40" spans="1:55" s="32" customFormat="1" ht="16.5" customHeight="1">
      <c r="A40" s="41">
        <v>43</v>
      </c>
      <c r="B40" s="42">
        <v>5133</v>
      </c>
      <c r="C40" s="43" t="s">
        <v>1402</v>
      </c>
      <c r="D40" s="254"/>
      <c r="E40" s="255"/>
      <c r="F40" s="256"/>
      <c r="G40" s="274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6"/>
      <c r="S40" s="74" t="s">
        <v>163</v>
      </c>
      <c r="T40" s="76"/>
      <c r="U40" s="76"/>
      <c r="V40" s="76"/>
      <c r="W40" s="76"/>
      <c r="X40" s="76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75"/>
      <c r="AN40" s="75"/>
      <c r="AO40" s="75"/>
      <c r="AP40" s="75"/>
      <c r="AQ40" s="75"/>
      <c r="AR40" s="75"/>
      <c r="AS40" s="75"/>
      <c r="AT40" s="75"/>
      <c r="AU40" s="75"/>
      <c r="AV40" s="175">
        <v>15</v>
      </c>
      <c r="AW40" s="175"/>
      <c r="AX40" s="83" t="s">
        <v>41</v>
      </c>
      <c r="AY40" s="83"/>
      <c r="AZ40" s="76"/>
      <c r="BA40" s="84"/>
      <c r="BB40" s="51">
        <f t="shared" si="0"/>
        <v>15</v>
      </c>
      <c r="BC40" s="52"/>
    </row>
    <row r="41" spans="1:55" s="32" customFormat="1" ht="16.5" customHeight="1">
      <c r="A41" s="41">
        <v>43</v>
      </c>
      <c r="B41" s="42">
        <v>5134</v>
      </c>
      <c r="C41" s="43" t="s">
        <v>1403</v>
      </c>
      <c r="D41" s="254"/>
      <c r="E41" s="255"/>
      <c r="F41" s="256"/>
      <c r="G41" s="274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6"/>
      <c r="S41" s="74" t="s">
        <v>165</v>
      </c>
      <c r="T41" s="76"/>
      <c r="U41" s="76"/>
      <c r="V41" s="76"/>
      <c r="W41" s="76"/>
      <c r="X41" s="76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5"/>
      <c r="AN41" s="75"/>
      <c r="AO41" s="75"/>
      <c r="AP41" s="75"/>
      <c r="AQ41" s="75"/>
      <c r="AR41" s="75"/>
      <c r="AS41" s="75"/>
      <c r="AT41" s="75"/>
      <c r="AU41" s="75"/>
      <c r="AV41" s="175">
        <v>13</v>
      </c>
      <c r="AW41" s="175"/>
      <c r="AX41" s="83" t="s">
        <v>41</v>
      </c>
      <c r="AY41" s="83"/>
      <c r="AZ41" s="76"/>
      <c r="BA41" s="84"/>
      <c r="BB41" s="51">
        <f t="shared" si="0"/>
        <v>13</v>
      </c>
      <c r="BC41" s="52"/>
    </row>
    <row r="42" spans="1:55" s="32" customFormat="1" ht="16.5" customHeight="1">
      <c r="A42" s="41">
        <v>43</v>
      </c>
      <c r="B42" s="42">
        <v>5135</v>
      </c>
      <c r="C42" s="43" t="s">
        <v>1404</v>
      </c>
      <c r="D42" s="254"/>
      <c r="E42" s="255"/>
      <c r="F42" s="256"/>
      <c r="G42" s="274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6"/>
      <c r="S42" s="74" t="s">
        <v>167</v>
      </c>
      <c r="T42" s="76"/>
      <c r="U42" s="76"/>
      <c r="V42" s="76"/>
      <c r="W42" s="76"/>
      <c r="X42" s="76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75"/>
      <c r="AN42" s="75"/>
      <c r="AO42" s="75"/>
      <c r="AP42" s="75"/>
      <c r="AQ42" s="75"/>
      <c r="AR42" s="75"/>
      <c r="AS42" s="75"/>
      <c r="AT42" s="75"/>
      <c r="AU42" s="75"/>
      <c r="AV42" s="175">
        <v>12</v>
      </c>
      <c r="AW42" s="175"/>
      <c r="AX42" s="83" t="s">
        <v>41</v>
      </c>
      <c r="AY42" s="83"/>
      <c r="AZ42" s="76"/>
      <c r="BA42" s="84"/>
      <c r="BB42" s="51">
        <f t="shared" si="0"/>
        <v>12</v>
      </c>
      <c r="BC42" s="52"/>
    </row>
    <row r="43" spans="1:55" s="32" customFormat="1" ht="16.5" customHeight="1">
      <c r="A43" s="41">
        <v>43</v>
      </c>
      <c r="B43" s="42">
        <v>5136</v>
      </c>
      <c r="C43" s="43" t="s">
        <v>1405</v>
      </c>
      <c r="D43" s="254"/>
      <c r="E43" s="255"/>
      <c r="F43" s="256"/>
      <c r="G43" s="274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74" t="s">
        <v>919</v>
      </c>
      <c r="T43" s="76"/>
      <c r="U43" s="76"/>
      <c r="V43" s="76"/>
      <c r="W43" s="76"/>
      <c r="X43" s="76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75"/>
      <c r="AN43" s="75"/>
      <c r="AO43" s="75"/>
      <c r="AP43" s="75"/>
      <c r="AQ43" s="75"/>
      <c r="AR43" s="75"/>
      <c r="AS43" s="75"/>
      <c r="AT43" s="75"/>
      <c r="AU43" s="75"/>
      <c r="AV43" s="175">
        <v>10</v>
      </c>
      <c r="AW43" s="175"/>
      <c r="AX43" s="83" t="s">
        <v>41</v>
      </c>
      <c r="AY43" s="83"/>
      <c r="AZ43" s="76"/>
      <c r="BA43" s="84"/>
      <c r="BB43" s="51">
        <f t="shared" si="0"/>
        <v>10</v>
      </c>
      <c r="BC43" s="52"/>
    </row>
    <row r="44" spans="1:55" s="32" customFormat="1" ht="16.5" customHeight="1">
      <c r="A44" s="41">
        <v>43</v>
      </c>
      <c r="B44" s="42">
        <v>5137</v>
      </c>
      <c r="C44" s="43" t="s">
        <v>1406</v>
      </c>
      <c r="D44" s="11"/>
      <c r="E44" s="11"/>
      <c r="F44" s="11"/>
      <c r="G44" s="274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6"/>
      <c r="S44" s="74" t="s">
        <v>921</v>
      </c>
      <c r="T44" s="76"/>
      <c r="U44" s="76"/>
      <c r="V44" s="76"/>
      <c r="W44" s="76"/>
      <c r="X44" s="76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75"/>
      <c r="AN44" s="75"/>
      <c r="AO44" s="75"/>
      <c r="AP44" s="75"/>
      <c r="AQ44" s="75"/>
      <c r="AR44" s="75"/>
      <c r="AS44" s="75"/>
      <c r="AT44" s="75"/>
      <c r="AU44" s="75"/>
      <c r="AV44" s="175">
        <v>10</v>
      </c>
      <c r="AW44" s="175"/>
      <c r="AX44" s="83" t="s">
        <v>41</v>
      </c>
      <c r="AY44" s="83"/>
      <c r="AZ44" s="76"/>
      <c r="BA44" s="84"/>
      <c r="BB44" s="51">
        <f t="shared" si="0"/>
        <v>10</v>
      </c>
      <c r="BC44" s="52"/>
    </row>
    <row r="45" spans="1:55" s="32" customFormat="1" ht="16.5" customHeight="1">
      <c r="A45" s="41">
        <v>43</v>
      </c>
      <c r="B45" s="42">
        <v>5138</v>
      </c>
      <c r="C45" s="43" t="s">
        <v>1407</v>
      </c>
      <c r="D45" s="11"/>
      <c r="E45" s="11"/>
      <c r="F45" s="11"/>
      <c r="G45" s="274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6"/>
      <c r="S45" s="74" t="s">
        <v>923</v>
      </c>
      <c r="T45" s="76"/>
      <c r="U45" s="76"/>
      <c r="V45" s="76"/>
      <c r="W45" s="76"/>
      <c r="X45" s="76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75"/>
      <c r="AN45" s="75"/>
      <c r="AO45" s="75"/>
      <c r="AP45" s="75"/>
      <c r="AQ45" s="75"/>
      <c r="AR45" s="75"/>
      <c r="AS45" s="75"/>
      <c r="AT45" s="75"/>
      <c r="AU45" s="75"/>
      <c r="AV45" s="175">
        <v>9</v>
      </c>
      <c r="AW45" s="175"/>
      <c r="AX45" s="83" t="s">
        <v>41</v>
      </c>
      <c r="AY45" s="83"/>
      <c r="AZ45" s="76"/>
      <c r="BA45" s="84"/>
      <c r="BB45" s="51">
        <f t="shared" si="0"/>
        <v>9</v>
      </c>
      <c r="BC45" s="52"/>
    </row>
    <row r="46" spans="1:55" s="32" customFormat="1" ht="16.5" customHeight="1">
      <c r="A46" s="41">
        <v>43</v>
      </c>
      <c r="B46" s="42">
        <v>5139</v>
      </c>
      <c r="C46" s="43" t="s">
        <v>1408</v>
      </c>
      <c r="D46" s="11"/>
      <c r="E46" s="11"/>
      <c r="F46" s="11"/>
      <c r="G46" s="274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6"/>
      <c r="S46" s="74" t="s">
        <v>925</v>
      </c>
      <c r="T46" s="76"/>
      <c r="U46" s="76"/>
      <c r="V46" s="76"/>
      <c r="W46" s="76"/>
      <c r="X46" s="76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75"/>
      <c r="AN46" s="75"/>
      <c r="AO46" s="75"/>
      <c r="AP46" s="75"/>
      <c r="AQ46" s="75"/>
      <c r="AR46" s="75"/>
      <c r="AS46" s="75"/>
      <c r="AT46" s="75"/>
      <c r="AU46" s="75"/>
      <c r="AV46" s="175">
        <v>8</v>
      </c>
      <c r="AW46" s="175"/>
      <c r="AX46" s="83" t="s">
        <v>41</v>
      </c>
      <c r="AY46" s="83"/>
      <c r="AZ46" s="76"/>
      <c r="BA46" s="84"/>
      <c r="BB46" s="51">
        <f t="shared" si="0"/>
        <v>8</v>
      </c>
      <c r="BC46" s="52"/>
    </row>
    <row r="47" spans="1:55" s="32" customFormat="1" ht="16.5" customHeight="1">
      <c r="A47" s="41">
        <v>43</v>
      </c>
      <c r="B47" s="42">
        <v>5140</v>
      </c>
      <c r="C47" s="43" t="s">
        <v>1409</v>
      </c>
      <c r="D47" s="11"/>
      <c r="E47" s="11"/>
      <c r="F47" s="11"/>
      <c r="G47" s="274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6"/>
      <c r="S47" s="74" t="s">
        <v>927</v>
      </c>
      <c r="T47" s="76"/>
      <c r="U47" s="76"/>
      <c r="V47" s="76"/>
      <c r="W47" s="76"/>
      <c r="X47" s="76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75"/>
      <c r="AN47" s="75"/>
      <c r="AO47" s="75"/>
      <c r="AP47" s="75"/>
      <c r="AQ47" s="75"/>
      <c r="AR47" s="75"/>
      <c r="AS47" s="75"/>
      <c r="AT47" s="75"/>
      <c r="AU47" s="75"/>
      <c r="AV47" s="175">
        <v>8</v>
      </c>
      <c r="AW47" s="175"/>
      <c r="AX47" s="83" t="s">
        <v>41</v>
      </c>
      <c r="AY47" s="83"/>
      <c r="AZ47" s="76"/>
      <c r="BA47" s="84"/>
      <c r="BB47" s="51">
        <f t="shared" si="0"/>
        <v>8</v>
      </c>
      <c r="BC47" s="52"/>
    </row>
    <row r="48" spans="1:55" s="32" customFormat="1" ht="16.5" customHeight="1">
      <c r="A48" s="41">
        <v>43</v>
      </c>
      <c r="B48" s="42">
        <v>5141</v>
      </c>
      <c r="C48" s="43" t="s">
        <v>1410</v>
      </c>
      <c r="D48" s="11"/>
      <c r="E48" s="11"/>
      <c r="F48" s="11"/>
      <c r="G48" s="274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6"/>
      <c r="S48" s="74" t="s">
        <v>929</v>
      </c>
      <c r="T48" s="76"/>
      <c r="U48" s="76"/>
      <c r="V48" s="76"/>
      <c r="W48" s="76"/>
      <c r="X48" s="76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75"/>
      <c r="AN48" s="75"/>
      <c r="AO48" s="75"/>
      <c r="AP48" s="75"/>
      <c r="AQ48" s="75"/>
      <c r="AR48" s="75"/>
      <c r="AS48" s="75"/>
      <c r="AT48" s="75"/>
      <c r="AU48" s="75"/>
      <c r="AV48" s="175">
        <v>7</v>
      </c>
      <c r="AW48" s="175"/>
      <c r="AX48" s="83" t="s">
        <v>41</v>
      </c>
      <c r="AY48" s="83"/>
      <c r="AZ48" s="76"/>
      <c r="BA48" s="84"/>
      <c r="BB48" s="51">
        <f t="shared" si="0"/>
        <v>7</v>
      </c>
      <c r="BC48" s="52"/>
    </row>
    <row r="49" spans="1:55" s="32" customFormat="1" ht="16.5" customHeight="1">
      <c r="A49" s="41">
        <v>43</v>
      </c>
      <c r="B49" s="42">
        <v>5142</v>
      </c>
      <c r="C49" s="43" t="s">
        <v>1411</v>
      </c>
      <c r="D49" s="11"/>
      <c r="E49" s="11"/>
      <c r="F49" s="11"/>
      <c r="G49" s="274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6"/>
      <c r="S49" s="74" t="s">
        <v>931</v>
      </c>
      <c r="T49" s="76"/>
      <c r="U49" s="76"/>
      <c r="V49" s="76"/>
      <c r="W49" s="76"/>
      <c r="X49" s="76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75"/>
      <c r="AN49" s="75"/>
      <c r="AO49" s="75"/>
      <c r="AP49" s="75"/>
      <c r="AQ49" s="75"/>
      <c r="AR49" s="75"/>
      <c r="AS49" s="75"/>
      <c r="AT49" s="75"/>
      <c r="AU49" s="75"/>
      <c r="AV49" s="175">
        <v>7</v>
      </c>
      <c r="AW49" s="175"/>
      <c r="AX49" s="83" t="s">
        <v>41</v>
      </c>
      <c r="AY49" s="83"/>
      <c r="AZ49" s="76"/>
      <c r="BA49" s="84"/>
      <c r="BB49" s="51">
        <f t="shared" si="0"/>
        <v>7</v>
      </c>
      <c r="BC49" s="52"/>
    </row>
    <row r="50" spans="1:55" s="32" customFormat="1" ht="16.5" customHeight="1">
      <c r="A50" s="41">
        <v>43</v>
      </c>
      <c r="B50" s="42">
        <v>5143</v>
      </c>
      <c r="C50" s="43" t="s">
        <v>1412</v>
      </c>
      <c r="D50" s="11"/>
      <c r="E50" s="11"/>
      <c r="F50" s="11"/>
      <c r="G50" s="274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6"/>
      <c r="S50" s="74" t="s">
        <v>933</v>
      </c>
      <c r="T50" s="76"/>
      <c r="U50" s="76"/>
      <c r="V50" s="76"/>
      <c r="W50" s="76"/>
      <c r="X50" s="76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75"/>
      <c r="AN50" s="75"/>
      <c r="AO50" s="75"/>
      <c r="AP50" s="75"/>
      <c r="AQ50" s="75"/>
      <c r="AR50" s="75"/>
      <c r="AS50" s="75"/>
      <c r="AT50" s="75"/>
      <c r="AU50" s="75"/>
      <c r="AV50" s="175">
        <v>6</v>
      </c>
      <c r="AW50" s="175"/>
      <c r="AX50" s="83" t="s">
        <v>41</v>
      </c>
      <c r="AY50" s="83"/>
      <c r="AZ50" s="76"/>
      <c r="BA50" s="84"/>
      <c r="BB50" s="51">
        <f t="shared" si="0"/>
        <v>6</v>
      </c>
      <c r="BC50" s="52"/>
    </row>
    <row r="51" spans="1:55" s="32" customFormat="1" ht="16.5" customHeight="1">
      <c r="A51" s="41">
        <v>43</v>
      </c>
      <c r="B51" s="42">
        <v>5144</v>
      </c>
      <c r="C51" s="43" t="s">
        <v>1413</v>
      </c>
      <c r="D51" s="11"/>
      <c r="E51" s="11"/>
      <c r="F51" s="11"/>
      <c r="G51" s="274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6"/>
      <c r="S51" s="74" t="s">
        <v>935</v>
      </c>
      <c r="T51" s="76"/>
      <c r="U51" s="76"/>
      <c r="V51" s="76"/>
      <c r="W51" s="76"/>
      <c r="X51" s="76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75"/>
      <c r="AN51" s="75"/>
      <c r="AO51" s="75"/>
      <c r="AP51" s="75"/>
      <c r="AQ51" s="75"/>
      <c r="AR51" s="75"/>
      <c r="AS51" s="75"/>
      <c r="AT51" s="75"/>
      <c r="AU51" s="75"/>
      <c r="AV51" s="175">
        <v>6</v>
      </c>
      <c r="AW51" s="175"/>
      <c r="AX51" s="83" t="s">
        <v>41</v>
      </c>
      <c r="AY51" s="83"/>
      <c r="AZ51" s="76"/>
      <c r="BA51" s="84"/>
      <c r="BB51" s="51">
        <f t="shared" si="0"/>
        <v>6</v>
      </c>
      <c r="BC51" s="52"/>
    </row>
    <row r="52" spans="1:55" s="32" customFormat="1" ht="16.5" customHeight="1">
      <c r="A52" s="41">
        <v>43</v>
      </c>
      <c r="B52" s="42">
        <v>5145</v>
      </c>
      <c r="C52" s="43" t="s">
        <v>1414</v>
      </c>
      <c r="D52" s="11"/>
      <c r="E52" s="11"/>
      <c r="F52" s="11"/>
      <c r="G52" s="277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9"/>
      <c r="S52" s="74" t="s">
        <v>937</v>
      </c>
      <c r="T52" s="76"/>
      <c r="U52" s="76"/>
      <c r="V52" s="76"/>
      <c r="W52" s="76"/>
      <c r="X52" s="76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5"/>
      <c r="AN52" s="75"/>
      <c r="AO52" s="75"/>
      <c r="AP52" s="75"/>
      <c r="AQ52" s="75"/>
      <c r="AR52" s="75"/>
      <c r="AS52" s="75"/>
      <c r="AT52" s="75"/>
      <c r="AU52" s="75"/>
      <c r="AV52" s="175">
        <v>6</v>
      </c>
      <c r="AW52" s="175"/>
      <c r="AX52" s="83" t="s">
        <v>41</v>
      </c>
      <c r="AY52" s="83"/>
      <c r="AZ52" s="76"/>
      <c r="BA52" s="84"/>
      <c r="BB52" s="51">
        <f t="shared" si="0"/>
        <v>6</v>
      </c>
      <c r="BC52" s="52"/>
    </row>
    <row r="53" spans="1:55" s="32" customFormat="1" ht="16.5" customHeight="1">
      <c r="A53" s="41">
        <v>43</v>
      </c>
      <c r="B53" s="42">
        <v>5200</v>
      </c>
      <c r="C53" s="43" t="s">
        <v>1415</v>
      </c>
      <c r="D53" s="11"/>
      <c r="E53" s="11"/>
      <c r="F53" s="11"/>
      <c r="G53" s="271" t="s">
        <v>1388</v>
      </c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3"/>
      <c r="S53" s="74" t="s">
        <v>157</v>
      </c>
      <c r="T53" s="76"/>
      <c r="U53" s="76"/>
      <c r="V53" s="76"/>
      <c r="W53" s="76"/>
      <c r="X53" s="76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5"/>
      <c r="AN53" s="75"/>
      <c r="AO53" s="75"/>
      <c r="AP53" s="75"/>
      <c r="AQ53" s="75"/>
      <c r="AR53" s="75"/>
      <c r="AS53" s="75"/>
      <c r="AT53" s="75"/>
      <c r="AU53" s="75"/>
      <c r="AV53" s="175">
        <v>22</v>
      </c>
      <c r="AW53" s="175"/>
      <c r="AX53" s="83" t="s">
        <v>41</v>
      </c>
      <c r="AY53" s="83"/>
      <c r="AZ53" s="76"/>
      <c r="BA53" s="84"/>
      <c r="BB53" s="51">
        <f t="shared" si="0"/>
        <v>22</v>
      </c>
      <c r="BC53" s="52"/>
    </row>
    <row r="54" spans="1:55" s="32" customFormat="1" ht="16.5" customHeight="1">
      <c r="A54" s="41">
        <v>43</v>
      </c>
      <c r="B54" s="42">
        <v>5201</v>
      </c>
      <c r="C54" s="43" t="s">
        <v>1389</v>
      </c>
      <c r="D54" s="11"/>
      <c r="E54" s="11"/>
      <c r="F54" s="11"/>
      <c r="G54" s="274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6"/>
      <c r="S54" s="74" t="s">
        <v>159</v>
      </c>
      <c r="T54" s="76"/>
      <c r="U54" s="76"/>
      <c r="V54" s="76"/>
      <c r="W54" s="76"/>
      <c r="X54" s="76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75"/>
      <c r="AN54" s="75"/>
      <c r="AO54" s="75"/>
      <c r="AP54" s="75"/>
      <c r="AQ54" s="75"/>
      <c r="AR54" s="75"/>
      <c r="AS54" s="75"/>
      <c r="AT54" s="75"/>
      <c r="AU54" s="75"/>
      <c r="AV54" s="175">
        <v>18</v>
      </c>
      <c r="AW54" s="175"/>
      <c r="AX54" s="83" t="s">
        <v>41</v>
      </c>
      <c r="AY54" s="83"/>
      <c r="AZ54" s="76"/>
      <c r="BA54" s="84"/>
      <c r="BB54" s="51">
        <f t="shared" si="0"/>
        <v>18</v>
      </c>
      <c r="BC54" s="52"/>
    </row>
    <row r="55" spans="1:55" s="32" customFormat="1" ht="16.5" customHeight="1">
      <c r="A55" s="41">
        <v>43</v>
      </c>
      <c r="B55" s="42">
        <v>5202</v>
      </c>
      <c r="C55" s="43" t="s">
        <v>1416</v>
      </c>
      <c r="D55" s="11"/>
      <c r="E55" s="11"/>
      <c r="F55" s="11"/>
      <c r="G55" s="274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6"/>
      <c r="S55" s="74" t="s">
        <v>161</v>
      </c>
      <c r="T55" s="76"/>
      <c r="U55" s="76"/>
      <c r="V55" s="76"/>
      <c r="W55" s="76"/>
      <c r="X55" s="76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75"/>
      <c r="AN55" s="75"/>
      <c r="AO55" s="75"/>
      <c r="AP55" s="75"/>
      <c r="AQ55" s="75"/>
      <c r="AR55" s="75"/>
      <c r="AS55" s="75"/>
      <c r="AT55" s="75"/>
      <c r="AU55" s="75"/>
      <c r="AV55" s="175">
        <v>15</v>
      </c>
      <c r="AW55" s="175"/>
      <c r="AX55" s="83" t="s">
        <v>41</v>
      </c>
      <c r="AY55" s="83"/>
      <c r="AZ55" s="76"/>
      <c r="BA55" s="84"/>
      <c r="BB55" s="51">
        <f t="shared" si="0"/>
        <v>15</v>
      </c>
      <c r="BC55" s="52"/>
    </row>
    <row r="56" spans="1:55" s="32" customFormat="1" ht="16.5" customHeight="1">
      <c r="A56" s="41">
        <v>43</v>
      </c>
      <c r="B56" s="42">
        <v>5203</v>
      </c>
      <c r="C56" s="43" t="s">
        <v>1417</v>
      </c>
      <c r="D56" s="11"/>
      <c r="E56" s="11"/>
      <c r="F56" s="11"/>
      <c r="G56" s="274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6"/>
      <c r="S56" s="74" t="s">
        <v>163</v>
      </c>
      <c r="T56" s="76"/>
      <c r="U56" s="76"/>
      <c r="V56" s="76"/>
      <c r="W56" s="76"/>
      <c r="X56" s="76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75"/>
      <c r="AN56" s="75"/>
      <c r="AO56" s="75"/>
      <c r="AP56" s="75"/>
      <c r="AQ56" s="75"/>
      <c r="AR56" s="75"/>
      <c r="AS56" s="75"/>
      <c r="AT56" s="75"/>
      <c r="AU56" s="75"/>
      <c r="AV56" s="175">
        <v>13</v>
      </c>
      <c r="AW56" s="175"/>
      <c r="AX56" s="83" t="s">
        <v>41</v>
      </c>
      <c r="AY56" s="83"/>
      <c r="AZ56" s="76"/>
      <c r="BA56" s="84"/>
      <c r="BB56" s="51">
        <f t="shared" si="0"/>
        <v>13</v>
      </c>
      <c r="BC56" s="52"/>
    </row>
    <row r="57" spans="1:55" s="32" customFormat="1" ht="16.5" customHeight="1">
      <c r="A57" s="41">
        <v>43</v>
      </c>
      <c r="B57" s="42">
        <v>5204</v>
      </c>
      <c r="C57" s="43" t="s">
        <v>1418</v>
      </c>
      <c r="D57" s="11"/>
      <c r="E57" s="11"/>
      <c r="F57" s="11"/>
      <c r="G57" s="274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6"/>
      <c r="S57" s="74" t="s">
        <v>165</v>
      </c>
      <c r="T57" s="76"/>
      <c r="U57" s="76"/>
      <c r="V57" s="76"/>
      <c r="W57" s="76"/>
      <c r="X57" s="76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75"/>
      <c r="AN57" s="75"/>
      <c r="AO57" s="75"/>
      <c r="AP57" s="75"/>
      <c r="AQ57" s="75"/>
      <c r="AR57" s="75"/>
      <c r="AS57" s="75"/>
      <c r="AT57" s="75"/>
      <c r="AU57" s="75"/>
      <c r="AV57" s="175">
        <v>12</v>
      </c>
      <c r="AW57" s="175"/>
      <c r="AX57" s="83" t="s">
        <v>41</v>
      </c>
      <c r="AY57" s="83"/>
      <c r="AZ57" s="76"/>
      <c r="BA57" s="84"/>
      <c r="BB57" s="51">
        <f t="shared" si="0"/>
        <v>12</v>
      </c>
      <c r="BC57" s="52"/>
    </row>
    <row r="58" spans="1:55" s="32" customFormat="1" ht="16.5" customHeight="1">
      <c r="A58" s="41">
        <v>43</v>
      </c>
      <c r="B58" s="42">
        <v>5205</v>
      </c>
      <c r="C58" s="43" t="s">
        <v>1419</v>
      </c>
      <c r="D58" s="11"/>
      <c r="E58" s="11"/>
      <c r="F58" s="11"/>
      <c r="G58" s="274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6"/>
      <c r="S58" s="74" t="s">
        <v>167</v>
      </c>
      <c r="T58" s="76"/>
      <c r="U58" s="76"/>
      <c r="V58" s="76"/>
      <c r="W58" s="76"/>
      <c r="X58" s="76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75"/>
      <c r="AN58" s="75"/>
      <c r="AO58" s="75"/>
      <c r="AP58" s="75"/>
      <c r="AQ58" s="75"/>
      <c r="AR58" s="75"/>
      <c r="AS58" s="75"/>
      <c r="AT58" s="75"/>
      <c r="AU58" s="75"/>
      <c r="AV58" s="175">
        <v>11</v>
      </c>
      <c r="AW58" s="175"/>
      <c r="AX58" s="83" t="s">
        <v>41</v>
      </c>
      <c r="AY58" s="83"/>
      <c r="AZ58" s="76"/>
      <c r="BA58" s="84"/>
      <c r="BB58" s="51">
        <f t="shared" si="0"/>
        <v>11</v>
      </c>
      <c r="BC58" s="52"/>
    </row>
    <row r="59" spans="1:55" s="32" customFormat="1" ht="16.5" customHeight="1">
      <c r="A59" s="41">
        <v>43</v>
      </c>
      <c r="B59" s="42">
        <v>5206</v>
      </c>
      <c r="C59" s="43" t="s">
        <v>1420</v>
      </c>
      <c r="D59" s="11"/>
      <c r="E59" s="11"/>
      <c r="F59" s="11"/>
      <c r="G59" s="274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6"/>
      <c r="S59" s="74" t="s">
        <v>919</v>
      </c>
      <c r="T59" s="76"/>
      <c r="U59" s="76"/>
      <c r="V59" s="76"/>
      <c r="W59" s="76"/>
      <c r="X59" s="76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75"/>
      <c r="AN59" s="75"/>
      <c r="AO59" s="75"/>
      <c r="AP59" s="75"/>
      <c r="AQ59" s="75"/>
      <c r="AR59" s="75"/>
      <c r="AS59" s="75"/>
      <c r="AT59" s="75"/>
      <c r="AU59" s="75"/>
      <c r="AV59" s="175">
        <v>10</v>
      </c>
      <c r="AW59" s="175"/>
      <c r="AX59" s="83" t="s">
        <v>41</v>
      </c>
      <c r="AY59" s="83"/>
      <c r="AZ59" s="76"/>
      <c r="BA59" s="84"/>
      <c r="BB59" s="51">
        <f t="shared" si="0"/>
        <v>10</v>
      </c>
      <c r="BC59" s="52"/>
    </row>
    <row r="60" spans="1:55" s="32" customFormat="1" ht="16.5" customHeight="1">
      <c r="A60" s="41">
        <v>43</v>
      </c>
      <c r="B60" s="42">
        <v>5207</v>
      </c>
      <c r="C60" s="43" t="s">
        <v>1421</v>
      </c>
      <c r="D60" s="11"/>
      <c r="E60" s="11"/>
      <c r="F60" s="11"/>
      <c r="G60" s="274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6"/>
      <c r="S60" s="74" t="s">
        <v>921</v>
      </c>
      <c r="T60" s="76"/>
      <c r="U60" s="76"/>
      <c r="V60" s="76"/>
      <c r="W60" s="76"/>
      <c r="X60" s="76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75"/>
      <c r="AN60" s="75"/>
      <c r="AO60" s="75"/>
      <c r="AP60" s="75"/>
      <c r="AQ60" s="75"/>
      <c r="AR60" s="75"/>
      <c r="AS60" s="75"/>
      <c r="AT60" s="75"/>
      <c r="AU60" s="75"/>
      <c r="AV60" s="175">
        <v>9</v>
      </c>
      <c r="AW60" s="175"/>
      <c r="AX60" s="83" t="s">
        <v>41</v>
      </c>
      <c r="AY60" s="83"/>
      <c r="AZ60" s="76"/>
      <c r="BA60" s="84"/>
      <c r="BB60" s="51">
        <f t="shared" si="0"/>
        <v>9</v>
      </c>
      <c r="BC60" s="52"/>
    </row>
    <row r="61" spans="1:55" s="32" customFormat="1" ht="16.5" customHeight="1">
      <c r="A61" s="41">
        <v>43</v>
      </c>
      <c r="B61" s="42">
        <v>5208</v>
      </c>
      <c r="C61" s="43" t="s">
        <v>1422</v>
      </c>
      <c r="D61" s="11"/>
      <c r="E61" s="11"/>
      <c r="F61" s="11"/>
      <c r="G61" s="274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6"/>
      <c r="S61" s="74" t="s">
        <v>923</v>
      </c>
      <c r="T61" s="76"/>
      <c r="U61" s="76"/>
      <c r="V61" s="76"/>
      <c r="W61" s="76"/>
      <c r="X61" s="76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75"/>
      <c r="AN61" s="75"/>
      <c r="AO61" s="75"/>
      <c r="AP61" s="75"/>
      <c r="AQ61" s="75"/>
      <c r="AR61" s="75"/>
      <c r="AS61" s="75"/>
      <c r="AT61" s="75"/>
      <c r="AU61" s="75"/>
      <c r="AV61" s="175">
        <v>8</v>
      </c>
      <c r="AW61" s="175"/>
      <c r="AX61" s="83" t="s">
        <v>41</v>
      </c>
      <c r="AY61" s="83"/>
      <c r="AZ61" s="76"/>
      <c r="BA61" s="84"/>
      <c r="BB61" s="51">
        <f t="shared" si="0"/>
        <v>8</v>
      </c>
      <c r="BC61" s="52"/>
    </row>
    <row r="62" spans="1:55" s="32" customFormat="1" ht="16.5" customHeight="1">
      <c r="A62" s="41">
        <v>43</v>
      </c>
      <c r="B62" s="42">
        <v>5209</v>
      </c>
      <c r="C62" s="43" t="s">
        <v>1423</v>
      </c>
      <c r="D62" s="11"/>
      <c r="E62" s="11"/>
      <c r="F62" s="11"/>
      <c r="G62" s="274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6"/>
      <c r="S62" s="74" t="s">
        <v>925</v>
      </c>
      <c r="T62" s="76"/>
      <c r="U62" s="76"/>
      <c r="V62" s="76"/>
      <c r="W62" s="76"/>
      <c r="X62" s="76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75"/>
      <c r="AN62" s="75"/>
      <c r="AO62" s="75"/>
      <c r="AP62" s="75"/>
      <c r="AQ62" s="75"/>
      <c r="AR62" s="75"/>
      <c r="AS62" s="75"/>
      <c r="AT62" s="75"/>
      <c r="AU62" s="75"/>
      <c r="AV62" s="175">
        <v>7</v>
      </c>
      <c r="AW62" s="175"/>
      <c r="AX62" s="83" t="s">
        <v>41</v>
      </c>
      <c r="AY62" s="83"/>
      <c r="AZ62" s="76"/>
      <c r="BA62" s="84"/>
      <c r="BB62" s="51">
        <f t="shared" si="0"/>
        <v>7</v>
      </c>
      <c r="BC62" s="52"/>
    </row>
    <row r="63" spans="1:55" s="32" customFormat="1" ht="16.5" customHeight="1">
      <c r="A63" s="41">
        <v>43</v>
      </c>
      <c r="B63" s="42">
        <v>5210</v>
      </c>
      <c r="C63" s="43" t="s">
        <v>1424</v>
      </c>
      <c r="D63" s="11"/>
      <c r="E63" s="11"/>
      <c r="F63" s="11"/>
      <c r="G63" s="274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6"/>
      <c r="S63" s="74" t="s">
        <v>927</v>
      </c>
      <c r="T63" s="76"/>
      <c r="U63" s="76"/>
      <c r="V63" s="76"/>
      <c r="W63" s="76"/>
      <c r="X63" s="76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75"/>
      <c r="AN63" s="75"/>
      <c r="AO63" s="75"/>
      <c r="AP63" s="75"/>
      <c r="AQ63" s="75"/>
      <c r="AR63" s="75"/>
      <c r="AS63" s="75"/>
      <c r="AT63" s="75"/>
      <c r="AU63" s="75"/>
      <c r="AV63" s="175">
        <v>7</v>
      </c>
      <c r="AW63" s="175"/>
      <c r="AX63" s="83" t="s">
        <v>41</v>
      </c>
      <c r="AY63" s="83"/>
      <c r="AZ63" s="76"/>
      <c r="BA63" s="84"/>
      <c r="BB63" s="51">
        <f t="shared" si="0"/>
        <v>7</v>
      </c>
      <c r="BC63" s="52"/>
    </row>
    <row r="64" spans="1:55" s="32" customFormat="1" ht="16.5" customHeight="1">
      <c r="A64" s="41">
        <v>43</v>
      </c>
      <c r="B64" s="42">
        <v>5211</v>
      </c>
      <c r="C64" s="43" t="s">
        <v>600</v>
      </c>
      <c r="D64" s="11"/>
      <c r="E64" s="11"/>
      <c r="F64" s="11"/>
      <c r="G64" s="274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6"/>
      <c r="S64" s="74" t="s">
        <v>929</v>
      </c>
      <c r="T64" s="76"/>
      <c r="U64" s="76"/>
      <c r="V64" s="76"/>
      <c r="W64" s="76"/>
      <c r="X64" s="76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75"/>
      <c r="AN64" s="75"/>
      <c r="AO64" s="75"/>
      <c r="AP64" s="75"/>
      <c r="AQ64" s="75"/>
      <c r="AR64" s="75"/>
      <c r="AS64" s="75"/>
      <c r="AT64" s="75"/>
      <c r="AU64" s="75"/>
      <c r="AV64" s="175">
        <v>6</v>
      </c>
      <c r="AW64" s="175"/>
      <c r="AX64" s="83" t="s">
        <v>41</v>
      </c>
      <c r="AY64" s="83"/>
      <c r="AZ64" s="76"/>
      <c r="BA64" s="84"/>
      <c r="BB64" s="51">
        <f t="shared" si="0"/>
        <v>6</v>
      </c>
      <c r="BC64" s="52"/>
    </row>
    <row r="65" spans="1:55" s="32" customFormat="1" ht="16.5" customHeight="1">
      <c r="A65" s="41">
        <v>43</v>
      </c>
      <c r="B65" s="42">
        <v>5212</v>
      </c>
      <c r="C65" s="43" t="s">
        <v>601</v>
      </c>
      <c r="D65" s="11"/>
      <c r="E65" s="11"/>
      <c r="F65" s="11"/>
      <c r="G65" s="274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6"/>
      <c r="S65" s="74" t="s">
        <v>931</v>
      </c>
      <c r="T65" s="76"/>
      <c r="U65" s="76"/>
      <c r="V65" s="76"/>
      <c r="W65" s="76"/>
      <c r="X65" s="76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75"/>
      <c r="AN65" s="75"/>
      <c r="AO65" s="75"/>
      <c r="AP65" s="75"/>
      <c r="AQ65" s="75"/>
      <c r="AR65" s="75"/>
      <c r="AS65" s="75"/>
      <c r="AT65" s="75"/>
      <c r="AU65" s="75"/>
      <c r="AV65" s="175">
        <v>6</v>
      </c>
      <c r="AW65" s="175"/>
      <c r="AX65" s="83" t="s">
        <v>41</v>
      </c>
      <c r="AY65" s="83"/>
      <c r="AZ65" s="76"/>
      <c r="BA65" s="84"/>
      <c r="BB65" s="51">
        <f t="shared" si="0"/>
        <v>6</v>
      </c>
      <c r="BC65" s="52"/>
    </row>
    <row r="66" spans="1:55" s="32" customFormat="1" ht="16.5" customHeight="1">
      <c r="A66" s="41">
        <v>43</v>
      </c>
      <c r="B66" s="42">
        <v>5213</v>
      </c>
      <c r="C66" s="43" t="s">
        <v>602</v>
      </c>
      <c r="D66" s="11"/>
      <c r="E66" s="11"/>
      <c r="F66" s="11"/>
      <c r="G66" s="274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6"/>
      <c r="S66" s="74" t="s">
        <v>933</v>
      </c>
      <c r="T66" s="76"/>
      <c r="U66" s="76"/>
      <c r="V66" s="76"/>
      <c r="W66" s="76"/>
      <c r="X66" s="76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5"/>
      <c r="AN66" s="75"/>
      <c r="AO66" s="75"/>
      <c r="AP66" s="75"/>
      <c r="AQ66" s="75"/>
      <c r="AR66" s="75"/>
      <c r="AS66" s="75"/>
      <c r="AT66" s="75"/>
      <c r="AU66" s="75"/>
      <c r="AV66" s="175">
        <v>6</v>
      </c>
      <c r="AW66" s="175"/>
      <c r="AX66" s="83" t="s">
        <v>41</v>
      </c>
      <c r="AY66" s="83"/>
      <c r="AZ66" s="76"/>
      <c r="BA66" s="84"/>
      <c r="BB66" s="51">
        <f t="shared" si="0"/>
        <v>6</v>
      </c>
      <c r="BC66" s="52"/>
    </row>
    <row r="67" spans="1:55" s="32" customFormat="1" ht="16.5" customHeight="1">
      <c r="A67" s="41">
        <v>43</v>
      </c>
      <c r="B67" s="42">
        <v>5214</v>
      </c>
      <c r="C67" s="43" t="s">
        <v>603</v>
      </c>
      <c r="D67" s="11"/>
      <c r="E67" s="11"/>
      <c r="F67" s="11"/>
      <c r="G67" s="274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6"/>
      <c r="S67" s="74" t="s">
        <v>935</v>
      </c>
      <c r="T67" s="76"/>
      <c r="U67" s="76"/>
      <c r="V67" s="76"/>
      <c r="W67" s="76"/>
      <c r="X67" s="76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5"/>
      <c r="AN67" s="75"/>
      <c r="AO67" s="75"/>
      <c r="AP67" s="75"/>
      <c r="AQ67" s="75"/>
      <c r="AR67" s="75"/>
      <c r="AS67" s="75"/>
      <c r="AT67" s="75"/>
      <c r="AU67" s="75"/>
      <c r="AV67" s="175">
        <v>5</v>
      </c>
      <c r="AW67" s="175"/>
      <c r="AX67" s="83" t="s">
        <v>41</v>
      </c>
      <c r="AY67" s="83"/>
      <c r="AZ67" s="76"/>
      <c r="BA67" s="84"/>
      <c r="BB67" s="51">
        <f t="shared" si="0"/>
        <v>5</v>
      </c>
      <c r="BC67" s="52"/>
    </row>
    <row r="68" spans="1:55" s="32" customFormat="1" ht="16.5" customHeight="1">
      <c r="A68" s="41">
        <v>43</v>
      </c>
      <c r="B68" s="42">
        <v>5215</v>
      </c>
      <c r="C68" s="43" t="s">
        <v>604</v>
      </c>
      <c r="D68" s="147"/>
      <c r="E68" s="148"/>
      <c r="F68" s="149"/>
      <c r="G68" s="277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9"/>
      <c r="S68" s="74" t="s">
        <v>937</v>
      </c>
      <c r="T68" s="76"/>
      <c r="U68" s="76"/>
      <c r="V68" s="76"/>
      <c r="W68" s="76"/>
      <c r="X68" s="76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75"/>
      <c r="AN68" s="75"/>
      <c r="AO68" s="75"/>
      <c r="AP68" s="75"/>
      <c r="AQ68" s="75"/>
      <c r="AR68" s="75"/>
      <c r="AS68" s="75"/>
      <c r="AT68" s="75"/>
      <c r="AU68" s="75"/>
      <c r="AV68" s="175">
        <v>5</v>
      </c>
      <c r="AW68" s="175"/>
      <c r="AX68" s="83" t="s">
        <v>41</v>
      </c>
      <c r="AY68" s="83"/>
      <c r="AZ68" s="76"/>
      <c r="BA68" s="84"/>
      <c r="BB68" s="79">
        <f t="shared" si="0"/>
        <v>5</v>
      </c>
      <c r="BC68" s="52"/>
    </row>
    <row r="69" spans="1:55" s="32" customFormat="1" ht="16.5" customHeight="1">
      <c r="A69" s="41">
        <v>43</v>
      </c>
      <c r="B69" s="42">
        <v>5250</v>
      </c>
      <c r="C69" s="43" t="s">
        <v>605</v>
      </c>
      <c r="D69" s="147"/>
      <c r="E69" s="148"/>
      <c r="F69" s="149"/>
      <c r="G69" s="271" t="s">
        <v>213</v>
      </c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3"/>
      <c r="S69" s="74" t="s">
        <v>157</v>
      </c>
      <c r="T69" s="76"/>
      <c r="U69" s="76"/>
      <c r="V69" s="76"/>
      <c r="W69" s="76"/>
      <c r="X69" s="76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5"/>
      <c r="AN69" s="75"/>
      <c r="AO69" s="75"/>
      <c r="AP69" s="75"/>
      <c r="AQ69" s="75"/>
      <c r="AR69" s="75"/>
      <c r="AS69" s="75"/>
      <c r="AT69" s="75"/>
      <c r="AU69" s="75"/>
      <c r="AV69" s="175">
        <v>12</v>
      </c>
      <c r="AW69" s="175"/>
      <c r="AX69" s="83" t="s">
        <v>41</v>
      </c>
      <c r="AY69" s="83"/>
      <c r="AZ69" s="76"/>
      <c r="BA69" s="84"/>
      <c r="BB69" s="51">
        <f t="shared" si="0"/>
        <v>12</v>
      </c>
      <c r="BC69" s="52"/>
    </row>
    <row r="70" spans="1:55" s="32" customFormat="1" ht="16.5" customHeight="1">
      <c r="A70" s="41">
        <v>43</v>
      </c>
      <c r="B70" s="42">
        <v>5251</v>
      </c>
      <c r="C70" s="43" t="s">
        <v>1390</v>
      </c>
      <c r="D70" s="11"/>
      <c r="E70" s="11"/>
      <c r="F70" s="11"/>
      <c r="G70" s="274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6"/>
      <c r="S70" s="74" t="s">
        <v>159</v>
      </c>
      <c r="T70" s="76"/>
      <c r="U70" s="76"/>
      <c r="V70" s="76"/>
      <c r="W70" s="76"/>
      <c r="X70" s="76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5"/>
      <c r="AN70" s="75"/>
      <c r="AO70" s="75"/>
      <c r="AP70" s="75"/>
      <c r="AQ70" s="75"/>
      <c r="AR70" s="75"/>
      <c r="AS70" s="75"/>
      <c r="AT70" s="75"/>
      <c r="AU70" s="75"/>
      <c r="AV70" s="175">
        <v>10</v>
      </c>
      <c r="AW70" s="175"/>
      <c r="AX70" s="83" t="s">
        <v>41</v>
      </c>
      <c r="AY70" s="83"/>
      <c r="AZ70" s="76"/>
      <c r="BA70" s="84"/>
      <c r="BB70" s="51">
        <f t="shared" si="0"/>
        <v>10</v>
      </c>
      <c r="BC70" s="52"/>
    </row>
    <row r="71" spans="1:55" s="32" customFormat="1" ht="16.5" customHeight="1">
      <c r="A71" s="41">
        <v>43</v>
      </c>
      <c r="B71" s="42">
        <v>5252</v>
      </c>
      <c r="C71" s="43" t="s">
        <v>606</v>
      </c>
      <c r="D71" s="11"/>
      <c r="E71" s="11"/>
      <c r="F71" s="11"/>
      <c r="G71" s="274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6"/>
      <c r="S71" s="74" t="s">
        <v>161</v>
      </c>
      <c r="T71" s="76"/>
      <c r="U71" s="76"/>
      <c r="V71" s="76"/>
      <c r="W71" s="76"/>
      <c r="X71" s="76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75"/>
      <c r="AN71" s="75"/>
      <c r="AO71" s="75"/>
      <c r="AP71" s="75"/>
      <c r="AQ71" s="75"/>
      <c r="AR71" s="75"/>
      <c r="AS71" s="75"/>
      <c r="AT71" s="75"/>
      <c r="AU71" s="75"/>
      <c r="AV71" s="175">
        <v>8</v>
      </c>
      <c r="AW71" s="175"/>
      <c r="AX71" s="83" t="s">
        <v>41</v>
      </c>
      <c r="AY71" s="83"/>
      <c r="AZ71" s="76"/>
      <c r="BA71" s="84"/>
      <c r="BB71" s="51">
        <f t="shared" si="0"/>
        <v>8</v>
      </c>
      <c r="BC71" s="52"/>
    </row>
    <row r="72" spans="1:55" s="32" customFormat="1" ht="16.5" customHeight="1">
      <c r="A72" s="41">
        <v>43</v>
      </c>
      <c r="B72" s="42">
        <v>5253</v>
      </c>
      <c r="C72" s="43" t="s">
        <v>607</v>
      </c>
      <c r="D72" s="11"/>
      <c r="E72" s="11"/>
      <c r="F72" s="11"/>
      <c r="G72" s="274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6"/>
      <c r="S72" s="74" t="s">
        <v>163</v>
      </c>
      <c r="T72" s="76"/>
      <c r="U72" s="76"/>
      <c r="V72" s="76"/>
      <c r="W72" s="76"/>
      <c r="X72" s="76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75"/>
      <c r="AN72" s="75"/>
      <c r="AO72" s="75"/>
      <c r="AP72" s="75"/>
      <c r="AQ72" s="75"/>
      <c r="AR72" s="75"/>
      <c r="AS72" s="75"/>
      <c r="AT72" s="75"/>
      <c r="AU72" s="75"/>
      <c r="AV72" s="175">
        <v>7</v>
      </c>
      <c r="AW72" s="175"/>
      <c r="AX72" s="83" t="s">
        <v>41</v>
      </c>
      <c r="AY72" s="83"/>
      <c r="AZ72" s="76"/>
      <c r="BA72" s="84"/>
      <c r="BB72" s="51">
        <f t="shared" si="0"/>
        <v>7</v>
      </c>
      <c r="BC72" s="52"/>
    </row>
    <row r="73" spans="1:55" s="32" customFormat="1" ht="16.5" customHeight="1">
      <c r="A73" s="41">
        <v>43</v>
      </c>
      <c r="B73" s="42">
        <v>5254</v>
      </c>
      <c r="C73" s="43" t="s">
        <v>608</v>
      </c>
      <c r="D73" s="11"/>
      <c r="E73" s="11"/>
      <c r="F73" s="11"/>
      <c r="G73" s="274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6"/>
      <c r="S73" s="74" t="s">
        <v>165</v>
      </c>
      <c r="T73" s="76"/>
      <c r="U73" s="76"/>
      <c r="V73" s="76"/>
      <c r="W73" s="76"/>
      <c r="X73" s="76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75"/>
      <c r="AN73" s="75"/>
      <c r="AO73" s="75"/>
      <c r="AP73" s="75"/>
      <c r="AQ73" s="75"/>
      <c r="AR73" s="75"/>
      <c r="AS73" s="75"/>
      <c r="AT73" s="75"/>
      <c r="AU73" s="75"/>
      <c r="AV73" s="175">
        <v>6</v>
      </c>
      <c r="AW73" s="175"/>
      <c r="AX73" s="83" t="s">
        <v>41</v>
      </c>
      <c r="AY73" s="83"/>
      <c r="AZ73" s="76"/>
      <c r="BA73" s="84"/>
      <c r="BB73" s="51">
        <f t="shared" si="0"/>
        <v>6</v>
      </c>
      <c r="BC73" s="52"/>
    </row>
    <row r="74" spans="1:55" s="32" customFormat="1" ht="16.5" customHeight="1">
      <c r="A74" s="41">
        <v>43</v>
      </c>
      <c r="B74" s="42">
        <v>5255</v>
      </c>
      <c r="C74" s="43" t="s">
        <v>609</v>
      </c>
      <c r="D74" s="11"/>
      <c r="E74" s="11"/>
      <c r="F74" s="11"/>
      <c r="G74" s="274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6"/>
      <c r="S74" s="74" t="s">
        <v>167</v>
      </c>
      <c r="T74" s="76"/>
      <c r="U74" s="76"/>
      <c r="V74" s="76"/>
      <c r="W74" s="76"/>
      <c r="X74" s="76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75"/>
      <c r="AN74" s="75"/>
      <c r="AO74" s="75"/>
      <c r="AP74" s="75"/>
      <c r="AQ74" s="75"/>
      <c r="AR74" s="75"/>
      <c r="AS74" s="75"/>
      <c r="AT74" s="75"/>
      <c r="AU74" s="75"/>
      <c r="AV74" s="175">
        <v>6</v>
      </c>
      <c r="AW74" s="175"/>
      <c r="AX74" s="83" t="s">
        <v>41</v>
      </c>
      <c r="AY74" s="83"/>
      <c r="AZ74" s="76"/>
      <c r="BA74" s="84"/>
      <c r="BB74" s="51">
        <f t="shared" si="0"/>
        <v>6</v>
      </c>
      <c r="BC74" s="52"/>
    </row>
    <row r="75" spans="1:55" s="32" customFormat="1" ht="16.5" customHeight="1">
      <c r="A75" s="41">
        <v>43</v>
      </c>
      <c r="B75" s="42">
        <v>5256</v>
      </c>
      <c r="C75" s="43" t="s">
        <v>610</v>
      </c>
      <c r="D75" s="11"/>
      <c r="E75" s="11"/>
      <c r="F75" s="11"/>
      <c r="G75" s="274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6"/>
      <c r="S75" s="74" t="s">
        <v>919</v>
      </c>
      <c r="T75" s="76"/>
      <c r="U75" s="76"/>
      <c r="V75" s="76"/>
      <c r="W75" s="76"/>
      <c r="X75" s="76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75"/>
      <c r="AN75" s="75"/>
      <c r="AO75" s="75"/>
      <c r="AP75" s="75"/>
      <c r="AQ75" s="75"/>
      <c r="AR75" s="75"/>
      <c r="AS75" s="75"/>
      <c r="AT75" s="75"/>
      <c r="AU75" s="75"/>
      <c r="AV75" s="175">
        <v>5</v>
      </c>
      <c r="AW75" s="175"/>
      <c r="AX75" s="83" t="s">
        <v>41</v>
      </c>
      <c r="AY75" s="83"/>
      <c r="AZ75" s="76"/>
      <c r="BA75" s="84"/>
      <c r="BB75" s="51">
        <f t="shared" si="0"/>
        <v>5</v>
      </c>
      <c r="BC75" s="52"/>
    </row>
    <row r="76" spans="1:55" s="32" customFormat="1" ht="16.5" customHeight="1">
      <c r="A76" s="41">
        <v>43</v>
      </c>
      <c r="B76" s="42">
        <v>5257</v>
      </c>
      <c r="C76" s="43" t="s">
        <v>1489</v>
      </c>
      <c r="D76" s="11"/>
      <c r="E76" s="11"/>
      <c r="F76" s="11"/>
      <c r="G76" s="274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6"/>
      <c r="S76" s="74" t="s">
        <v>921</v>
      </c>
      <c r="T76" s="76"/>
      <c r="U76" s="76"/>
      <c r="V76" s="76"/>
      <c r="W76" s="76"/>
      <c r="X76" s="76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75"/>
      <c r="AN76" s="75"/>
      <c r="AO76" s="75"/>
      <c r="AP76" s="75"/>
      <c r="AQ76" s="75"/>
      <c r="AR76" s="75"/>
      <c r="AS76" s="75"/>
      <c r="AT76" s="75"/>
      <c r="AU76" s="75"/>
      <c r="AV76" s="175">
        <v>5</v>
      </c>
      <c r="AW76" s="175"/>
      <c r="AX76" s="83" t="s">
        <v>41</v>
      </c>
      <c r="AY76" s="83"/>
      <c r="AZ76" s="76"/>
      <c r="BA76" s="84"/>
      <c r="BB76" s="51">
        <f t="shared" si="0"/>
        <v>5</v>
      </c>
      <c r="BC76" s="52"/>
    </row>
    <row r="77" spans="1:55" s="32" customFormat="1" ht="16.5" customHeight="1">
      <c r="A77" s="41">
        <v>43</v>
      </c>
      <c r="B77" s="42">
        <v>5258</v>
      </c>
      <c r="C77" s="43" t="s">
        <v>1490</v>
      </c>
      <c r="D77" s="11"/>
      <c r="E77" s="11"/>
      <c r="F77" s="11"/>
      <c r="G77" s="274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6"/>
      <c r="S77" s="74" t="s">
        <v>923</v>
      </c>
      <c r="T77" s="76"/>
      <c r="U77" s="76"/>
      <c r="V77" s="76"/>
      <c r="W77" s="76"/>
      <c r="X77" s="76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75"/>
      <c r="AN77" s="75"/>
      <c r="AO77" s="75"/>
      <c r="AP77" s="75"/>
      <c r="AQ77" s="75"/>
      <c r="AR77" s="75"/>
      <c r="AS77" s="75"/>
      <c r="AT77" s="75"/>
      <c r="AU77" s="75"/>
      <c r="AV77" s="175">
        <v>4</v>
      </c>
      <c r="AW77" s="175"/>
      <c r="AX77" s="83" t="s">
        <v>41</v>
      </c>
      <c r="AY77" s="83"/>
      <c r="AZ77" s="76"/>
      <c r="BA77" s="84"/>
      <c r="BB77" s="51">
        <f t="shared" si="0"/>
        <v>4</v>
      </c>
      <c r="BC77" s="52"/>
    </row>
    <row r="78" spans="1:55" s="32" customFormat="1" ht="16.5" customHeight="1">
      <c r="A78" s="41">
        <v>43</v>
      </c>
      <c r="B78" s="42">
        <v>5259</v>
      </c>
      <c r="C78" s="43" t="s">
        <v>1491</v>
      </c>
      <c r="D78" s="11"/>
      <c r="E78" s="11"/>
      <c r="F78" s="11"/>
      <c r="G78" s="274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6"/>
      <c r="S78" s="74" t="s">
        <v>925</v>
      </c>
      <c r="T78" s="76"/>
      <c r="U78" s="76"/>
      <c r="V78" s="76"/>
      <c r="W78" s="76"/>
      <c r="X78" s="76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75"/>
      <c r="AN78" s="75"/>
      <c r="AO78" s="75"/>
      <c r="AP78" s="75"/>
      <c r="AQ78" s="75"/>
      <c r="AR78" s="75"/>
      <c r="AS78" s="75"/>
      <c r="AT78" s="75"/>
      <c r="AU78" s="75"/>
      <c r="AV78" s="175">
        <v>4</v>
      </c>
      <c r="AW78" s="175"/>
      <c r="AX78" s="83" t="s">
        <v>41</v>
      </c>
      <c r="AY78" s="83"/>
      <c r="AZ78" s="76"/>
      <c r="BA78" s="84"/>
      <c r="BB78" s="51">
        <f t="shared" si="0"/>
        <v>4</v>
      </c>
      <c r="BC78" s="52"/>
    </row>
    <row r="79" spans="1:55" s="32" customFormat="1" ht="16.5" customHeight="1">
      <c r="A79" s="41">
        <v>43</v>
      </c>
      <c r="B79" s="42">
        <v>5260</v>
      </c>
      <c r="C79" s="43" t="s">
        <v>1492</v>
      </c>
      <c r="D79" s="11"/>
      <c r="E79" s="11"/>
      <c r="F79" s="11"/>
      <c r="G79" s="274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6"/>
      <c r="S79" s="74" t="s">
        <v>927</v>
      </c>
      <c r="T79" s="76"/>
      <c r="U79" s="76"/>
      <c r="V79" s="76"/>
      <c r="W79" s="76"/>
      <c r="X79" s="76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75"/>
      <c r="AN79" s="75"/>
      <c r="AO79" s="75"/>
      <c r="AP79" s="75"/>
      <c r="AQ79" s="75"/>
      <c r="AR79" s="75"/>
      <c r="AS79" s="75"/>
      <c r="AT79" s="75"/>
      <c r="AU79" s="75"/>
      <c r="AV79" s="175">
        <v>4</v>
      </c>
      <c r="AW79" s="175"/>
      <c r="AX79" s="83" t="s">
        <v>41</v>
      </c>
      <c r="AY79" s="83"/>
      <c r="AZ79" s="76"/>
      <c r="BA79" s="84"/>
      <c r="BB79" s="51">
        <f t="shared" si="0"/>
        <v>4</v>
      </c>
      <c r="BC79" s="52"/>
    </row>
    <row r="80" spans="1:55" s="32" customFormat="1" ht="16.5" customHeight="1">
      <c r="A80" s="41">
        <v>43</v>
      </c>
      <c r="B80" s="42">
        <v>5261</v>
      </c>
      <c r="C80" s="43" t="s">
        <v>1493</v>
      </c>
      <c r="D80" s="11"/>
      <c r="E80" s="11"/>
      <c r="F80" s="11"/>
      <c r="G80" s="274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6"/>
      <c r="S80" s="74" t="s">
        <v>929</v>
      </c>
      <c r="T80" s="76"/>
      <c r="U80" s="76"/>
      <c r="V80" s="76"/>
      <c r="W80" s="76"/>
      <c r="X80" s="76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75"/>
      <c r="AN80" s="75"/>
      <c r="AO80" s="75"/>
      <c r="AP80" s="75"/>
      <c r="AQ80" s="75"/>
      <c r="AR80" s="75"/>
      <c r="AS80" s="75"/>
      <c r="AT80" s="75"/>
      <c r="AU80" s="75"/>
      <c r="AV80" s="175">
        <v>3</v>
      </c>
      <c r="AW80" s="175"/>
      <c r="AX80" s="83" t="s">
        <v>41</v>
      </c>
      <c r="AY80" s="83"/>
      <c r="AZ80" s="76"/>
      <c r="BA80" s="84"/>
      <c r="BB80" s="51">
        <f t="shared" si="0"/>
        <v>3</v>
      </c>
      <c r="BC80" s="52"/>
    </row>
    <row r="81" spans="1:55" s="32" customFormat="1" ht="16.5" customHeight="1">
      <c r="A81" s="41">
        <v>43</v>
      </c>
      <c r="B81" s="42">
        <v>5262</v>
      </c>
      <c r="C81" s="43" t="s">
        <v>1494</v>
      </c>
      <c r="D81" s="11"/>
      <c r="E81" s="11"/>
      <c r="F81" s="11"/>
      <c r="G81" s="274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6"/>
      <c r="S81" s="74" t="s">
        <v>931</v>
      </c>
      <c r="T81" s="76"/>
      <c r="U81" s="76"/>
      <c r="V81" s="76"/>
      <c r="W81" s="76"/>
      <c r="X81" s="76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75"/>
      <c r="AN81" s="75"/>
      <c r="AO81" s="75"/>
      <c r="AP81" s="75"/>
      <c r="AQ81" s="75"/>
      <c r="AR81" s="75"/>
      <c r="AS81" s="75"/>
      <c r="AT81" s="75"/>
      <c r="AU81" s="75"/>
      <c r="AV81" s="175">
        <v>3</v>
      </c>
      <c r="AW81" s="175"/>
      <c r="AX81" s="83" t="s">
        <v>41</v>
      </c>
      <c r="AY81" s="83"/>
      <c r="AZ81" s="76"/>
      <c r="BA81" s="84"/>
      <c r="BB81" s="51">
        <f t="shared" si="0"/>
        <v>3</v>
      </c>
      <c r="BC81" s="52"/>
    </row>
    <row r="82" spans="1:55" s="32" customFormat="1" ht="16.5" customHeight="1">
      <c r="A82" s="41">
        <v>43</v>
      </c>
      <c r="B82" s="42">
        <v>5263</v>
      </c>
      <c r="C82" s="43" t="s">
        <v>1495</v>
      </c>
      <c r="D82" s="11"/>
      <c r="E82" s="11"/>
      <c r="F82" s="11"/>
      <c r="G82" s="274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6"/>
      <c r="S82" s="74" t="s">
        <v>933</v>
      </c>
      <c r="T82" s="76"/>
      <c r="U82" s="76"/>
      <c r="V82" s="76"/>
      <c r="W82" s="76"/>
      <c r="X82" s="76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75"/>
      <c r="AN82" s="75"/>
      <c r="AO82" s="75"/>
      <c r="AP82" s="75"/>
      <c r="AQ82" s="75"/>
      <c r="AR82" s="75"/>
      <c r="AS82" s="75"/>
      <c r="AT82" s="75"/>
      <c r="AU82" s="75"/>
      <c r="AV82" s="175">
        <v>3</v>
      </c>
      <c r="AW82" s="175"/>
      <c r="AX82" s="83" t="s">
        <v>41</v>
      </c>
      <c r="AY82" s="83"/>
      <c r="AZ82" s="76"/>
      <c r="BA82" s="84"/>
      <c r="BB82" s="51">
        <f t="shared" si="0"/>
        <v>3</v>
      </c>
      <c r="BC82" s="52"/>
    </row>
    <row r="83" spans="1:55" s="32" customFormat="1" ht="16.5" customHeight="1">
      <c r="A83" s="41">
        <v>43</v>
      </c>
      <c r="B83" s="42">
        <v>5264</v>
      </c>
      <c r="C83" s="43" t="s">
        <v>1496</v>
      </c>
      <c r="D83" s="11"/>
      <c r="E83" s="11"/>
      <c r="F83" s="11"/>
      <c r="G83" s="274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6"/>
      <c r="S83" s="74" t="s">
        <v>935</v>
      </c>
      <c r="T83" s="76"/>
      <c r="U83" s="76"/>
      <c r="V83" s="76"/>
      <c r="W83" s="76"/>
      <c r="X83" s="76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175">
        <v>3</v>
      </c>
      <c r="AW83" s="175"/>
      <c r="AX83" s="83" t="s">
        <v>41</v>
      </c>
      <c r="AY83" s="83"/>
      <c r="AZ83" s="76"/>
      <c r="BA83" s="84"/>
      <c r="BB83" s="51">
        <f t="shared" si="0"/>
        <v>3</v>
      </c>
      <c r="BC83" s="52"/>
    </row>
    <row r="84" spans="1:55" s="32" customFormat="1" ht="16.5" customHeight="1">
      <c r="A84" s="41">
        <v>43</v>
      </c>
      <c r="B84" s="42">
        <v>5265</v>
      </c>
      <c r="C84" s="43" t="s">
        <v>1497</v>
      </c>
      <c r="D84" s="138"/>
      <c r="E84" s="139"/>
      <c r="F84" s="140"/>
      <c r="G84" s="277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9"/>
      <c r="S84" s="74" t="s">
        <v>937</v>
      </c>
      <c r="T84" s="76"/>
      <c r="U84" s="76"/>
      <c r="V84" s="76"/>
      <c r="W84" s="76"/>
      <c r="X84" s="76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5"/>
      <c r="AN84" s="75"/>
      <c r="AO84" s="75"/>
      <c r="AP84" s="75"/>
      <c r="AQ84" s="75"/>
      <c r="AR84" s="75"/>
      <c r="AS84" s="75"/>
      <c r="AT84" s="75"/>
      <c r="AU84" s="75"/>
      <c r="AV84" s="175">
        <v>3</v>
      </c>
      <c r="AW84" s="175"/>
      <c r="AX84" s="83" t="s">
        <v>41</v>
      </c>
      <c r="AY84" s="83"/>
      <c r="AZ84" s="76"/>
      <c r="BA84" s="84"/>
      <c r="BB84" s="79">
        <f t="shared" si="0"/>
        <v>3</v>
      </c>
      <c r="BC84" s="52"/>
    </row>
    <row r="85" spans="1:55" s="32" customFormat="1" ht="16.5" customHeight="1">
      <c r="A85" s="41">
        <v>43</v>
      </c>
      <c r="B85" s="42">
        <v>5990</v>
      </c>
      <c r="C85" s="43" t="s">
        <v>1391</v>
      </c>
      <c r="D85" s="105" t="s">
        <v>981</v>
      </c>
      <c r="E85" s="106"/>
      <c r="F85" s="10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75"/>
      <c r="AN85" s="75"/>
      <c r="AO85" s="75"/>
      <c r="AP85" s="75"/>
      <c r="AQ85" s="75"/>
      <c r="AR85" s="75"/>
      <c r="AS85" s="75"/>
      <c r="AT85" s="75"/>
      <c r="AU85" s="75"/>
      <c r="AV85" s="175"/>
      <c r="AW85" s="175"/>
      <c r="AX85" s="83" t="s">
        <v>41</v>
      </c>
      <c r="AY85" s="83"/>
      <c r="AZ85" s="76"/>
      <c r="BA85" s="84"/>
      <c r="BB85" s="79"/>
      <c r="BC85" s="52"/>
    </row>
    <row r="86" spans="1:55" s="32" customFormat="1" ht="16.5" customHeight="1">
      <c r="A86" s="41">
        <v>43</v>
      </c>
      <c r="B86" s="42">
        <v>9990</v>
      </c>
      <c r="C86" s="43" t="s">
        <v>622</v>
      </c>
      <c r="D86" s="105" t="s">
        <v>1508</v>
      </c>
      <c r="E86" s="106"/>
      <c r="F86" s="10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75"/>
      <c r="AN86" s="75"/>
      <c r="AO86" s="75"/>
      <c r="AP86" s="75"/>
      <c r="AQ86" s="75"/>
      <c r="AR86" s="75"/>
      <c r="AS86" s="75"/>
      <c r="AT86" s="75"/>
      <c r="AU86" s="75"/>
      <c r="AV86" s="175"/>
      <c r="AW86" s="175"/>
      <c r="AX86" s="83" t="s">
        <v>41</v>
      </c>
      <c r="AY86" s="83"/>
      <c r="AZ86" s="76"/>
      <c r="BA86" s="84"/>
      <c r="BB86" s="79"/>
      <c r="BC86" s="86"/>
    </row>
    <row r="87" spans="1:55" s="32" customFormat="1" ht="16.5" customHeight="1">
      <c r="A87" s="145"/>
      <c r="B87" s="145"/>
      <c r="C87" s="27"/>
      <c r="D87" s="61"/>
      <c r="E87" s="110"/>
      <c r="F87" s="110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26"/>
      <c r="AN87" s="26"/>
      <c r="AO87" s="26"/>
      <c r="AP87" s="26"/>
      <c r="AQ87" s="26"/>
      <c r="AR87" s="26"/>
      <c r="AS87" s="26"/>
      <c r="AT87" s="26"/>
      <c r="AU87" s="26"/>
      <c r="AV87" s="49"/>
      <c r="AW87" s="49"/>
      <c r="AX87" s="28"/>
      <c r="AY87" s="28"/>
      <c r="AZ87" s="27"/>
      <c r="BA87" s="27"/>
      <c r="BB87" s="158"/>
      <c r="BC87" s="110"/>
    </row>
    <row r="88" spans="1:55" s="32" customFormat="1" ht="16.5" customHeight="1">
      <c r="A88" s="88"/>
      <c r="B88" s="88"/>
      <c r="C88" s="58"/>
      <c r="D88" s="126"/>
      <c r="E88" s="100"/>
      <c r="F88" s="100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31"/>
      <c r="AN88" s="31"/>
      <c r="AO88" s="31"/>
      <c r="AP88" s="31"/>
      <c r="AQ88" s="31"/>
      <c r="AR88" s="31"/>
      <c r="AS88" s="31"/>
      <c r="AT88" s="31"/>
      <c r="AU88" s="31"/>
      <c r="AV88" s="59"/>
      <c r="AW88" s="59"/>
      <c r="AX88" s="96"/>
      <c r="AY88" s="96"/>
      <c r="AZ88" s="58"/>
      <c r="BA88" s="58"/>
      <c r="BB88" s="91"/>
      <c r="BC88" s="100"/>
    </row>
    <row r="89" spans="1:55" s="32" customFormat="1" ht="16.5" customHeight="1">
      <c r="A89" s="88"/>
      <c r="B89" s="88"/>
      <c r="C89" s="58"/>
      <c r="D89" s="126"/>
      <c r="E89" s="100"/>
      <c r="F89" s="100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31"/>
      <c r="AN89" s="31"/>
      <c r="AO89" s="31"/>
      <c r="AP89" s="31"/>
      <c r="AQ89" s="31"/>
      <c r="AR89" s="31"/>
      <c r="AS89" s="31"/>
      <c r="AT89" s="31"/>
      <c r="AU89" s="31"/>
      <c r="AV89" s="59"/>
      <c r="AW89" s="59"/>
      <c r="AX89" s="96"/>
      <c r="AY89" s="96"/>
      <c r="AZ89" s="58"/>
      <c r="BA89" s="58"/>
      <c r="BB89" s="91"/>
      <c r="BC89" s="100"/>
    </row>
    <row r="90" spans="1:55" s="32" customFormat="1" ht="16.5" customHeight="1">
      <c r="A90" s="88"/>
      <c r="B90" s="88"/>
      <c r="C90" s="58"/>
      <c r="D90" s="126"/>
      <c r="E90" s="100"/>
      <c r="F90" s="100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31"/>
      <c r="AN90" s="31"/>
      <c r="AO90" s="31"/>
      <c r="AP90" s="31"/>
      <c r="AQ90" s="31"/>
      <c r="AR90" s="31"/>
      <c r="AS90" s="31"/>
      <c r="AT90" s="31"/>
      <c r="AU90" s="31"/>
      <c r="AV90" s="59"/>
      <c r="AW90" s="59"/>
      <c r="AX90" s="96"/>
      <c r="AY90" s="96"/>
      <c r="AZ90" s="58"/>
      <c r="BA90" s="58"/>
      <c r="BB90" s="91"/>
      <c r="BC90" s="100"/>
    </row>
    <row r="91" spans="1:51" ht="16.5" customHeight="1">
      <c r="A91" s="18"/>
      <c r="B91" s="18" t="s">
        <v>982</v>
      </c>
      <c r="N91" s="11"/>
      <c r="O91" s="11"/>
      <c r="P91" s="11"/>
      <c r="R91" s="20"/>
      <c r="S91" s="20"/>
      <c r="T91" s="20"/>
      <c r="AW91" s="11"/>
      <c r="AX91" s="11"/>
      <c r="AY91" s="11"/>
    </row>
    <row r="92" spans="1:56" s="32" customFormat="1" ht="16.5" customHeight="1">
      <c r="A92" s="22" t="s">
        <v>1040</v>
      </c>
      <c r="B92" s="23"/>
      <c r="C92" s="24" t="s">
        <v>1596</v>
      </c>
      <c r="D92" s="25"/>
      <c r="E92" s="26"/>
      <c r="F92" s="26"/>
      <c r="G92" s="26"/>
      <c r="H92" s="27"/>
      <c r="I92" s="27"/>
      <c r="J92" s="27"/>
      <c r="K92" s="27"/>
      <c r="L92" s="27"/>
      <c r="M92" s="27"/>
      <c r="N92" s="27"/>
      <c r="O92" s="27"/>
      <c r="P92" s="27"/>
      <c r="Q92" s="26"/>
      <c r="R92" s="26"/>
      <c r="S92" s="26"/>
      <c r="T92" s="28"/>
      <c r="U92" s="29"/>
      <c r="V92" s="29"/>
      <c r="W92" s="29"/>
      <c r="X92" s="29"/>
      <c r="Y92" s="29"/>
      <c r="Z92" s="29"/>
      <c r="AA92" s="29"/>
      <c r="AB92" s="97" t="s">
        <v>1037</v>
      </c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6"/>
      <c r="AX92" s="26"/>
      <c r="AY92" s="26"/>
      <c r="AZ92" s="26"/>
      <c r="BA92" s="26"/>
      <c r="BB92" s="30" t="s">
        <v>1597</v>
      </c>
      <c r="BC92" s="30" t="s">
        <v>1598</v>
      </c>
      <c r="BD92" s="31"/>
    </row>
    <row r="93" spans="1:56" s="32" customFormat="1" ht="16.5" customHeight="1">
      <c r="A93" s="33" t="s">
        <v>1599</v>
      </c>
      <c r="B93" s="34" t="s">
        <v>1600</v>
      </c>
      <c r="C93" s="35"/>
      <c r="D93" s="36"/>
      <c r="E93" s="37"/>
      <c r="F93" s="37"/>
      <c r="G93" s="37"/>
      <c r="H93" s="38"/>
      <c r="I93" s="38"/>
      <c r="J93" s="38"/>
      <c r="K93" s="38"/>
      <c r="L93" s="38"/>
      <c r="M93" s="38"/>
      <c r="N93" s="37"/>
      <c r="O93" s="37"/>
      <c r="P93" s="37"/>
      <c r="Q93" s="37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7"/>
      <c r="AX93" s="37"/>
      <c r="AY93" s="37"/>
      <c r="AZ93" s="37"/>
      <c r="BA93" s="37"/>
      <c r="BB93" s="40" t="s">
        <v>1601</v>
      </c>
      <c r="BC93" s="40" t="s">
        <v>1602</v>
      </c>
      <c r="BD93" s="31"/>
    </row>
    <row r="94" spans="1:55" s="32" customFormat="1" ht="16.5" customHeight="1">
      <c r="A94" s="41">
        <v>43</v>
      </c>
      <c r="B94" s="42">
        <v>8111</v>
      </c>
      <c r="C94" s="43" t="s">
        <v>1498</v>
      </c>
      <c r="D94" s="227" t="s">
        <v>542</v>
      </c>
      <c r="E94" s="196"/>
      <c r="F94" s="197"/>
      <c r="G94" s="135" t="s">
        <v>586</v>
      </c>
      <c r="H94" s="135"/>
      <c r="I94" s="135"/>
      <c r="J94" s="135"/>
      <c r="K94" s="27"/>
      <c r="L94" s="27"/>
      <c r="M94" s="27"/>
      <c r="N94" s="27"/>
      <c r="O94" s="27"/>
      <c r="P94" s="26"/>
      <c r="Q94" s="49"/>
      <c r="R94" s="107"/>
      <c r="S94" s="48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26"/>
      <c r="AW94" s="26"/>
      <c r="AX94" s="50"/>
      <c r="AY94" s="115"/>
      <c r="AZ94" s="116"/>
      <c r="BA94" s="117"/>
      <c r="BB94" s="51">
        <f>ROUND(O95*AZ100,0)</f>
        <v>489</v>
      </c>
      <c r="BC94" s="52" t="s">
        <v>1606</v>
      </c>
    </row>
    <row r="95" spans="1:55" s="32" customFormat="1" ht="16.5" customHeight="1">
      <c r="A95" s="41">
        <v>43</v>
      </c>
      <c r="B95" s="42">
        <v>8112</v>
      </c>
      <c r="C95" s="43" t="s">
        <v>1392</v>
      </c>
      <c r="D95" s="198"/>
      <c r="E95" s="199"/>
      <c r="F95" s="189"/>
      <c r="G95" s="136"/>
      <c r="H95" s="136"/>
      <c r="I95" s="136"/>
      <c r="J95" s="136"/>
      <c r="K95" s="31"/>
      <c r="O95" s="186">
        <v>699</v>
      </c>
      <c r="P95" s="186"/>
      <c r="Q95" s="58" t="s">
        <v>1608</v>
      </c>
      <c r="R95" s="168"/>
      <c r="S95" s="157" t="s">
        <v>588</v>
      </c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2" t="s">
        <v>985</v>
      </c>
      <c r="AW95" s="187">
        <v>0.965</v>
      </c>
      <c r="AX95" s="188"/>
      <c r="AY95" s="240" t="s">
        <v>484</v>
      </c>
      <c r="AZ95" s="241"/>
      <c r="BA95" s="242"/>
      <c r="BB95" s="51">
        <f>ROUND(ROUND(O95*AW95,0)*AZ100,0)</f>
        <v>473</v>
      </c>
      <c r="BC95" s="52"/>
    </row>
    <row r="96" spans="1:55" s="32" customFormat="1" ht="16.5" customHeight="1">
      <c r="A96" s="41">
        <v>43</v>
      </c>
      <c r="B96" s="42">
        <v>8121</v>
      </c>
      <c r="C96" s="43" t="s">
        <v>1499</v>
      </c>
      <c r="D96" s="198"/>
      <c r="E96" s="199"/>
      <c r="F96" s="189"/>
      <c r="G96" s="135" t="s">
        <v>589</v>
      </c>
      <c r="H96" s="135"/>
      <c r="I96" s="135"/>
      <c r="J96" s="135"/>
      <c r="K96" s="27"/>
      <c r="L96" s="27"/>
      <c r="M96" s="27"/>
      <c r="N96" s="27"/>
      <c r="O96" s="27"/>
      <c r="P96" s="26"/>
      <c r="Q96" s="49"/>
      <c r="R96" s="107"/>
      <c r="S96" s="48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26"/>
      <c r="AW96" s="26"/>
      <c r="AX96" s="50"/>
      <c r="AY96" s="240"/>
      <c r="AZ96" s="241"/>
      <c r="BA96" s="242"/>
      <c r="BB96" s="51">
        <f>ROUND(O97*AZ100,0)</f>
        <v>483</v>
      </c>
      <c r="BC96" s="52"/>
    </row>
    <row r="97" spans="1:55" s="32" customFormat="1" ht="16.5" customHeight="1">
      <c r="A97" s="41">
        <v>43</v>
      </c>
      <c r="B97" s="42">
        <v>8122</v>
      </c>
      <c r="C97" s="43" t="s">
        <v>1393</v>
      </c>
      <c r="D97" s="198"/>
      <c r="E97" s="199"/>
      <c r="F97" s="189"/>
      <c r="G97" s="136"/>
      <c r="H97" s="136"/>
      <c r="I97" s="136"/>
      <c r="J97" s="136"/>
      <c r="K97" s="31"/>
      <c r="O97" s="186">
        <v>690</v>
      </c>
      <c r="P97" s="186"/>
      <c r="Q97" s="58" t="s">
        <v>1608</v>
      </c>
      <c r="R97" s="126"/>
      <c r="S97" s="157" t="s">
        <v>588</v>
      </c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2" t="s">
        <v>985</v>
      </c>
      <c r="AW97" s="187">
        <v>0.965</v>
      </c>
      <c r="AX97" s="188"/>
      <c r="AY97" s="240"/>
      <c r="AZ97" s="241"/>
      <c r="BA97" s="242"/>
      <c r="BB97" s="51">
        <f>ROUND(ROUND(O97*AW97,0)*AZ100,0)</f>
        <v>466</v>
      </c>
      <c r="BC97" s="52"/>
    </row>
    <row r="98" spans="1:55" s="32" customFormat="1" ht="16.5" customHeight="1">
      <c r="A98" s="41">
        <v>43</v>
      </c>
      <c r="B98" s="42">
        <v>8131</v>
      </c>
      <c r="C98" s="43" t="s">
        <v>1500</v>
      </c>
      <c r="D98" s="198"/>
      <c r="E98" s="199"/>
      <c r="F98" s="189"/>
      <c r="G98" s="135" t="s">
        <v>592</v>
      </c>
      <c r="H98" s="135"/>
      <c r="I98" s="135"/>
      <c r="J98" s="135"/>
      <c r="K98" s="27"/>
      <c r="L98" s="27"/>
      <c r="M98" s="27"/>
      <c r="N98" s="27"/>
      <c r="O98" s="27"/>
      <c r="P98" s="26"/>
      <c r="Q98" s="49"/>
      <c r="R98" s="107"/>
      <c r="S98" s="48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26"/>
      <c r="AW98" s="26"/>
      <c r="AX98" s="50"/>
      <c r="AY98" s="240"/>
      <c r="AZ98" s="241"/>
      <c r="BA98" s="242"/>
      <c r="BB98" s="51">
        <f>ROUND(O99*AZ100,0)</f>
        <v>475</v>
      </c>
      <c r="BC98" s="52"/>
    </row>
    <row r="99" spans="1:55" s="32" customFormat="1" ht="16.5" customHeight="1">
      <c r="A99" s="41">
        <v>43</v>
      </c>
      <c r="B99" s="42">
        <v>8132</v>
      </c>
      <c r="C99" s="43" t="s">
        <v>1394</v>
      </c>
      <c r="D99" s="198"/>
      <c r="E99" s="199"/>
      <c r="F99" s="189"/>
      <c r="G99" s="136"/>
      <c r="H99" s="136"/>
      <c r="I99" s="136"/>
      <c r="J99" s="136"/>
      <c r="K99" s="31"/>
      <c r="O99" s="186">
        <v>678</v>
      </c>
      <c r="P99" s="186"/>
      <c r="Q99" s="58" t="s">
        <v>1608</v>
      </c>
      <c r="R99" s="126"/>
      <c r="S99" s="157" t="s">
        <v>588</v>
      </c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2" t="s">
        <v>985</v>
      </c>
      <c r="AW99" s="187">
        <v>0.965</v>
      </c>
      <c r="AX99" s="188"/>
      <c r="AY99" s="112"/>
      <c r="AZ99" s="113"/>
      <c r="BA99" s="114"/>
      <c r="BB99" s="51">
        <f>ROUND(ROUND(O99*AW99,0)*AZ100,0)</f>
        <v>458</v>
      </c>
      <c r="BC99" s="52"/>
    </row>
    <row r="100" spans="1:55" s="32" customFormat="1" ht="16.5" customHeight="1">
      <c r="A100" s="41">
        <v>43</v>
      </c>
      <c r="B100" s="42">
        <v>8141</v>
      </c>
      <c r="C100" s="43" t="s">
        <v>1501</v>
      </c>
      <c r="D100" s="198"/>
      <c r="E100" s="199"/>
      <c r="F100" s="189"/>
      <c r="G100" s="135" t="s">
        <v>594</v>
      </c>
      <c r="H100" s="135"/>
      <c r="I100" s="135"/>
      <c r="J100" s="135"/>
      <c r="K100" s="27"/>
      <c r="L100" s="27"/>
      <c r="M100" s="27"/>
      <c r="N100" s="27"/>
      <c r="O100" s="27"/>
      <c r="P100" s="26"/>
      <c r="Q100" s="49"/>
      <c r="R100" s="107"/>
      <c r="S100" s="48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26"/>
      <c r="AW100" s="26"/>
      <c r="AX100" s="50"/>
      <c r="AY100" s="118" t="s">
        <v>714</v>
      </c>
      <c r="AZ100" s="243">
        <v>0.7</v>
      </c>
      <c r="BA100" s="244"/>
      <c r="BB100" s="51">
        <f>ROUND(O101*AZ100,0)</f>
        <v>466</v>
      </c>
      <c r="BC100" s="52"/>
    </row>
    <row r="101" spans="1:55" s="32" customFormat="1" ht="16.5" customHeight="1">
      <c r="A101" s="41">
        <v>43</v>
      </c>
      <c r="B101" s="42">
        <v>8142</v>
      </c>
      <c r="C101" s="43" t="s">
        <v>1395</v>
      </c>
      <c r="D101" s="190"/>
      <c r="E101" s="191"/>
      <c r="F101" s="192"/>
      <c r="G101" s="136"/>
      <c r="H101" s="136"/>
      <c r="I101" s="136"/>
      <c r="J101" s="136"/>
      <c r="K101" s="37"/>
      <c r="L101" s="37"/>
      <c r="M101" s="37"/>
      <c r="N101" s="37"/>
      <c r="O101" s="193">
        <v>665</v>
      </c>
      <c r="P101" s="193"/>
      <c r="Q101" s="38" t="s">
        <v>1608</v>
      </c>
      <c r="R101" s="77"/>
      <c r="S101" s="161" t="s">
        <v>588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8" t="s">
        <v>985</v>
      </c>
      <c r="AW101" s="194">
        <v>0.965</v>
      </c>
      <c r="AX101" s="195"/>
      <c r="AY101" s="123"/>
      <c r="AZ101" s="124"/>
      <c r="BA101" s="125"/>
      <c r="BB101" s="79">
        <f>ROUND(ROUND(O101*AW101,0)*AZ100,0)</f>
        <v>449</v>
      </c>
      <c r="BC101" s="86"/>
    </row>
    <row r="102" spans="1:55" s="32" customFormat="1" ht="16.5" customHeight="1">
      <c r="A102" s="88"/>
      <c r="B102" s="88"/>
      <c r="C102" s="58"/>
      <c r="D102" s="126"/>
      <c r="E102" s="100"/>
      <c r="F102" s="100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31"/>
      <c r="AN102" s="31"/>
      <c r="AO102" s="31"/>
      <c r="AP102" s="31"/>
      <c r="AQ102" s="31"/>
      <c r="AR102" s="31"/>
      <c r="AS102" s="31"/>
      <c r="AT102" s="31"/>
      <c r="AU102" s="31"/>
      <c r="AV102" s="59"/>
      <c r="AW102" s="59"/>
      <c r="AX102" s="96"/>
      <c r="AY102" s="96"/>
      <c r="AZ102" s="58"/>
      <c r="BA102" s="58"/>
      <c r="BB102" s="91"/>
      <c r="BC102" s="100"/>
    </row>
    <row r="103" spans="1:55" s="32" customFormat="1" ht="16.5" customHeight="1">
      <c r="A103" s="88"/>
      <c r="B103" s="88"/>
      <c r="C103" s="58"/>
      <c r="D103" s="58"/>
      <c r="E103" s="58"/>
      <c r="F103" s="58"/>
      <c r="G103" s="58"/>
      <c r="H103" s="58"/>
      <c r="I103" s="58"/>
      <c r="J103" s="58"/>
      <c r="L103" s="58"/>
      <c r="M103" s="58"/>
      <c r="N103" s="58"/>
      <c r="O103" s="58"/>
      <c r="P103" s="58"/>
      <c r="Q103" s="58"/>
      <c r="R103" s="58"/>
      <c r="S103" s="58"/>
      <c r="T103" s="58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58"/>
      <c r="BA103" s="58"/>
      <c r="BB103" s="91"/>
      <c r="BC103" s="31"/>
    </row>
    <row r="104" spans="1:55" s="32" customFormat="1" ht="16.5" customHeight="1">
      <c r="A104" s="88"/>
      <c r="B104" s="8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92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31"/>
      <c r="BA104" s="58"/>
      <c r="BB104" s="91"/>
      <c r="BC104" s="31"/>
    </row>
    <row r="105" spans="1:55" s="32" customFormat="1" ht="16.5" customHeight="1">
      <c r="A105" s="88"/>
      <c r="B105" s="8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90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5"/>
      <c r="AZ105" s="96"/>
      <c r="BA105" s="58"/>
      <c r="BB105" s="91"/>
      <c r="BC105" s="31"/>
    </row>
    <row r="106" spans="1:55" s="32" customFormat="1" ht="16.5" customHeight="1">
      <c r="A106" s="88"/>
      <c r="B106" s="8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59"/>
      <c r="AZ106" s="96"/>
      <c r="BA106" s="58"/>
      <c r="BB106" s="91"/>
      <c r="BC106" s="31"/>
    </row>
    <row r="107" spans="1:55" s="32" customFormat="1" ht="16.5" customHeight="1">
      <c r="A107" s="88"/>
      <c r="B107" s="8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59"/>
      <c r="AZ107" s="96"/>
      <c r="BA107" s="58"/>
      <c r="BB107" s="91"/>
      <c r="BC107" s="31"/>
    </row>
  </sheetData>
  <sheetProtection/>
  <mergeCells count="101">
    <mergeCell ref="D31:F36"/>
    <mergeCell ref="G31:R36"/>
    <mergeCell ref="AA32:AB32"/>
    <mergeCell ref="AZ32:BA32"/>
    <mergeCell ref="AA34:AB34"/>
    <mergeCell ref="AZ34:BA34"/>
    <mergeCell ref="AA36:AB36"/>
    <mergeCell ref="AZ36:BA36"/>
    <mergeCell ref="AV86:AW86"/>
    <mergeCell ref="G23:R28"/>
    <mergeCell ref="AZ24:BA24"/>
    <mergeCell ref="AA26:AB26"/>
    <mergeCell ref="AZ26:BA26"/>
    <mergeCell ref="AA28:AB28"/>
    <mergeCell ref="AV85:AW85"/>
    <mergeCell ref="G37:R52"/>
    <mergeCell ref="G53:R68"/>
    <mergeCell ref="G69:R84"/>
    <mergeCell ref="D17:F28"/>
    <mergeCell ref="AA18:AB18"/>
    <mergeCell ref="AZ18:BA18"/>
    <mergeCell ref="AA20:AB20"/>
    <mergeCell ref="AZ20:BA20"/>
    <mergeCell ref="AA22:AB22"/>
    <mergeCell ref="AZ22:BA22"/>
    <mergeCell ref="AA24:AB24"/>
    <mergeCell ref="AZ28:BA28"/>
    <mergeCell ref="G17:R22"/>
    <mergeCell ref="AV81:AW81"/>
    <mergeCell ref="AV82:AW82"/>
    <mergeCell ref="AV83:AW83"/>
    <mergeCell ref="AV84:AW84"/>
    <mergeCell ref="AV78:AW78"/>
    <mergeCell ref="AV79:AW79"/>
    <mergeCell ref="AV80:AW80"/>
    <mergeCell ref="AV29:AW29"/>
    <mergeCell ref="AV74:AW74"/>
    <mergeCell ref="AV75:AW75"/>
    <mergeCell ref="AV76:AW76"/>
    <mergeCell ref="AV77:AW77"/>
    <mergeCell ref="AV30:AW30"/>
    <mergeCell ref="AV70:AW70"/>
    <mergeCell ref="AV71:AW71"/>
    <mergeCell ref="AV72:AW72"/>
    <mergeCell ref="AV73:AW73"/>
    <mergeCell ref="AV66:AW66"/>
    <mergeCell ref="AV67:AW67"/>
    <mergeCell ref="AV68:AW68"/>
    <mergeCell ref="AV69:AW69"/>
    <mergeCell ref="AV62:AW62"/>
    <mergeCell ref="AV63:AW63"/>
    <mergeCell ref="AV64:AW64"/>
    <mergeCell ref="AV65:AW65"/>
    <mergeCell ref="AV58:AW58"/>
    <mergeCell ref="AV59:AW59"/>
    <mergeCell ref="AV60:AW60"/>
    <mergeCell ref="AV61:AW61"/>
    <mergeCell ref="AV54:AW54"/>
    <mergeCell ref="AV55:AW55"/>
    <mergeCell ref="AV56:AW56"/>
    <mergeCell ref="AV57:AW57"/>
    <mergeCell ref="AV50:AW50"/>
    <mergeCell ref="AV51:AW51"/>
    <mergeCell ref="AV52:AW52"/>
    <mergeCell ref="AV53:AW53"/>
    <mergeCell ref="AV46:AW46"/>
    <mergeCell ref="AV47:AW47"/>
    <mergeCell ref="AV48:AW48"/>
    <mergeCell ref="AV49:AW49"/>
    <mergeCell ref="AV42:AW42"/>
    <mergeCell ref="AV43:AW43"/>
    <mergeCell ref="AV44:AW44"/>
    <mergeCell ref="AV45:AW45"/>
    <mergeCell ref="AZ12:BA12"/>
    <mergeCell ref="O14:P14"/>
    <mergeCell ref="AZ14:BA14"/>
    <mergeCell ref="O8:P8"/>
    <mergeCell ref="AZ8:BA8"/>
    <mergeCell ref="O10:P10"/>
    <mergeCell ref="AZ10:BA10"/>
    <mergeCell ref="D37:F43"/>
    <mergeCell ref="D7:F14"/>
    <mergeCell ref="O12:P12"/>
    <mergeCell ref="AV15:AW15"/>
    <mergeCell ref="AV16:AW16"/>
    <mergeCell ref="AV37:AW37"/>
    <mergeCell ref="AV38:AW38"/>
    <mergeCell ref="AV39:AW39"/>
    <mergeCell ref="AV40:AW40"/>
    <mergeCell ref="AV41:AW41"/>
    <mergeCell ref="O101:P101"/>
    <mergeCell ref="AW101:AX101"/>
    <mergeCell ref="D94:F101"/>
    <mergeCell ref="O95:P95"/>
    <mergeCell ref="AW95:AX95"/>
    <mergeCell ref="O97:P97"/>
    <mergeCell ref="AW97:AX97"/>
    <mergeCell ref="AY95:BA98"/>
    <mergeCell ref="AZ100:BA100"/>
    <mergeCell ref="O99:P99"/>
    <mergeCell ref="AW99:AX99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&amp;R&amp;9肢体不自由児療護</oddHeader>
    <oddFooter>&amp;C&amp;14&amp;P</oddFooter>
  </headerFooter>
  <rowBreaks count="1" manualBreakCount="1">
    <brk id="88" max="5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3"/>
  </sheetPr>
  <dimension ref="A1:BD73"/>
  <sheetViews>
    <sheetView zoomScaleSheetLayoutView="75" workbookViewId="0" topLeftCell="A1">
      <selection activeCell="W49" sqref="W4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617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44</v>
      </c>
      <c r="B7" s="42">
        <v>1111</v>
      </c>
      <c r="C7" s="43" t="s">
        <v>657</v>
      </c>
      <c r="D7" s="134" t="s">
        <v>1210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316</v>
      </c>
      <c r="BC7" s="52" t="s">
        <v>1606</v>
      </c>
    </row>
    <row r="8" spans="1:55" s="32" customFormat="1" ht="16.5" customHeight="1">
      <c r="A8" s="41">
        <v>44</v>
      </c>
      <c r="B8" s="42">
        <v>1112</v>
      </c>
      <c r="C8" s="43" t="s">
        <v>618</v>
      </c>
      <c r="D8" s="132"/>
      <c r="E8" s="136"/>
      <c r="F8" s="136"/>
      <c r="G8" s="136"/>
      <c r="H8" s="136"/>
      <c r="I8" s="136"/>
      <c r="J8" s="136"/>
      <c r="K8" s="37"/>
      <c r="L8" s="37"/>
      <c r="M8" s="38"/>
      <c r="N8" s="38"/>
      <c r="O8" s="193">
        <v>316</v>
      </c>
      <c r="P8" s="193"/>
      <c r="Q8" s="38" t="s">
        <v>1608</v>
      </c>
      <c r="R8" s="38"/>
      <c r="S8" s="157" t="s">
        <v>541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985</v>
      </c>
      <c r="AZ8" s="194">
        <v>0.965</v>
      </c>
      <c r="BA8" s="195"/>
      <c r="BB8" s="79">
        <f>ROUND(O8*AZ8,0)</f>
        <v>305</v>
      </c>
      <c r="BC8" s="52"/>
    </row>
    <row r="9" spans="1:55" s="32" customFormat="1" ht="16.5" customHeight="1">
      <c r="A9" s="41">
        <v>44</v>
      </c>
      <c r="B9" s="42">
        <v>1211</v>
      </c>
      <c r="C9" s="43" t="s">
        <v>619</v>
      </c>
      <c r="D9" s="227" t="s">
        <v>410</v>
      </c>
      <c r="E9" s="196"/>
      <c r="F9" s="197"/>
      <c r="G9" s="63" t="s">
        <v>522</v>
      </c>
      <c r="H9" s="162"/>
      <c r="I9" s="162"/>
      <c r="J9" s="26"/>
      <c r="K9" s="58"/>
      <c r="L9" s="31"/>
      <c r="M9" s="31"/>
      <c r="N9" s="31"/>
      <c r="O9" s="59"/>
      <c r="P9" s="59"/>
      <c r="Q9" s="58"/>
      <c r="R9" s="58"/>
      <c r="S9" s="48"/>
      <c r="T9" s="75"/>
      <c r="U9" s="7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75"/>
      <c r="AW9" s="75"/>
      <c r="AX9" s="75"/>
      <c r="AY9" s="26"/>
      <c r="AZ9" s="26"/>
      <c r="BA9" s="50"/>
      <c r="BB9" s="51">
        <f>ROUND(O10,0)</f>
        <v>663</v>
      </c>
      <c r="BC9" s="52"/>
    </row>
    <row r="10" spans="1:55" s="32" customFormat="1" ht="16.5" customHeight="1">
      <c r="A10" s="41">
        <v>44</v>
      </c>
      <c r="B10" s="42">
        <v>1212</v>
      </c>
      <c r="C10" s="43" t="s">
        <v>620</v>
      </c>
      <c r="D10" s="198"/>
      <c r="E10" s="199"/>
      <c r="F10" s="189"/>
      <c r="G10" s="65"/>
      <c r="H10" s="163"/>
      <c r="I10" s="163"/>
      <c r="J10" s="37"/>
      <c r="K10" s="38"/>
      <c r="L10" s="37"/>
      <c r="M10" s="37"/>
      <c r="N10" s="37"/>
      <c r="O10" s="193">
        <v>663</v>
      </c>
      <c r="P10" s="193"/>
      <c r="Q10" s="38" t="s">
        <v>1608</v>
      </c>
      <c r="R10" s="35"/>
      <c r="S10" s="157" t="s">
        <v>541</v>
      </c>
      <c r="T10" s="75"/>
      <c r="U10" s="7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5"/>
      <c r="AW10" s="75"/>
      <c r="AX10" s="75"/>
      <c r="AY10" s="68" t="s">
        <v>985</v>
      </c>
      <c r="AZ10" s="194">
        <v>0.965</v>
      </c>
      <c r="BA10" s="195"/>
      <c r="BB10" s="51">
        <f>ROUND(O10*AZ10,0)</f>
        <v>640</v>
      </c>
      <c r="BC10" s="52"/>
    </row>
    <row r="11" spans="1:55" s="32" customFormat="1" ht="16.5" customHeight="1">
      <c r="A11" s="41">
        <v>44</v>
      </c>
      <c r="B11" s="42">
        <v>1221</v>
      </c>
      <c r="C11" s="43" t="s">
        <v>1512</v>
      </c>
      <c r="D11" s="198"/>
      <c r="E11" s="199"/>
      <c r="F11" s="189"/>
      <c r="G11" s="63" t="s">
        <v>309</v>
      </c>
      <c r="H11" s="164"/>
      <c r="I11" s="165"/>
      <c r="J11" s="31"/>
      <c r="K11" s="58"/>
      <c r="L11" s="31"/>
      <c r="M11" s="31"/>
      <c r="N11" s="31"/>
      <c r="O11" s="59"/>
      <c r="P11" s="59"/>
      <c r="Q11" s="58"/>
      <c r="R11" s="58"/>
      <c r="S11" s="48"/>
      <c r="T11" s="75"/>
      <c r="U11" s="7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75"/>
      <c r="AW11" s="75"/>
      <c r="AX11" s="75"/>
      <c r="AY11" s="26"/>
      <c r="AZ11" s="26"/>
      <c r="BA11" s="50"/>
      <c r="BB11" s="51">
        <f>ROUND(O12,0)</f>
        <v>607</v>
      </c>
      <c r="BC11" s="52"/>
    </row>
    <row r="12" spans="1:55" s="32" customFormat="1" ht="16.5" customHeight="1">
      <c r="A12" s="41">
        <v>44</v>
      </c>
      <c r="B12" s="42">
        <v>1222</v>
      </c>
      <c r="C12" s="43" t="s">
        <v>1513</v>
      </c>
      <c r="D12" s="198"/>
      <c r="E12" s="199"/>
      <c r="F12" s="189"/>
      <c r="G12" s="65"/>
      <c r="H12" s="163"/>
      <c r="I12" s="163"/>
      <c r="J12" s="37"/>
      <c r="K12" s="38"/>
      <c r="L12" s="37"/>
      <c r="M12" s="37"/>
      <c r="N12" s="37"/>
      <c r="O12" s="193">
        <v>607</v>
      </c>
      <c r="P12" s="193"/>
      <c r="Q12" s="38" t="s">
        <v>1608</v>
      </c>
      <c r="R12" s="35"/>
      <c r="S12" s="157" t="s">
        <v>541</v>
      </c>
      <c r="T12" s="75"/>
      <c r="U12" s="7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5"/>
      <c r="AW12" s="75"/>
      <c r="AX12" s="75"/>
      <c r="AY12" s="68" t="s">
        <v>985</v>
      </c>
      <c r="AZ12" s="194">
        <v>0.965</v>
      </c>
      <c r="BA12" s="195"/>
      <c r="BB12" s="51">
        <f>ROUND(O12*AZ12,0)</f>
        <v>586</v>
      </c>
      <c r="BC12" s="52"/>
    </row>
    <row r="13" spans="1:55" s="32" customFormat="1" ht="16.5" customHeight="1">
      <c r="A13" s="41">
        <v>44</v>
      </c>
      <c r="B13" s="42">
        <v>1231</v>
      </c>
      <c r="C13" s="43" t="s">
        <v>1514</v>
      </c>
      <c r="D13" s="198"/>
      <c r="E13" s="199"/>
      <c r="F13" s="189"/>
      <c r="G13" s="63" t="s">
        <v>311</v>
      </c>
      <c r="H13" s="164"/>
      <c r="I13" s="165"/>
      <c r="J13" s="31"/>
      <c r="K13" s="58"/>
      <c r="L13" s="31"/>
      <c r="M13" s="31"/>
      <c r="N13" s="31"/>
      <c r="O13" s="59"/>
      <c r="P13" s="59"/>
      <c r="Q13" s="58"/>
      <c r="R13" s="58"/>
      <c r="S13" s="48"/>
      <c r="T13" s="75"/>
      <c r="U13" s="7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75"/>
      <c r="AW13" s="75"/>
      <c r="AX13" s="75"/>
      <c r="AY13" s="26"/>
      <c r="AZ13" s="26"/>
      <c r="BA13" s="50"/>
      <c r="BB13" s="51">
        <f>ROUND(O14,0)</f>
        <v>550</v>
      </c>
      <c r="BC13" s="52"/>
    </row>
    <row r="14" spans="1:55" s="32" customFormat="1" ht="16.5" customHeight="1">
      <c r="A14" s="41">
        <v>44</v>
      </c>
      <c r="B14" s="42">
        <v>1232</v>
      </c>
      <c r="C14" s="43" t="s">
        <v>1515</v>
      </c>
      <c r="D14" s="198"/>
      <c r="E14" s="199"/>
      <c r="F14" s="189"/>
      <c r="G14" s="65"/>
      <c r="H14" s="163"/>
      <c r="I14" s="163"/>
      <c r="J14" s="37"/>
      <c r="K14" s="38"/>
      <c r="L14" s="37"/>
      <c r="M14" s="37"/>
      <c r="N14" s="37"/>
      <c r="O14" s="193">
        <v>550</v>
      </c>
      <c r="P14" s="193"/>
      <c r="Q14" s="38" t="s">
        <v>1608</v>
      </c>
      <c r="R14" s="35"/>
      <c r="S14" s="157" t="s">
        <v>541</v>
      </c>
      <c r="T14" s="75"/>
      <c r="U14" s="7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5"/>
      <c r="AW14" s="75"/>
      <c r="AX14" s="75"/>
      <c r="AY14" s="68" t="s">
        <v>985</v>
      </c>
      <c r="AZ14" s="194">
        <v>0.965</v>
      </c>
      <c r="BA14" s="195"/>
      <c r="BB14" s="79">
        <f>ROUND(O14*AZ14,0)</f>
        <v>531</v>
      </c>
      <c r="BC14" s="52"/>
    </row>
    <row r="15" spans="1:55" s="32" customFormat="1" ht="16.5" customHeight="1">
      <c r="A15" s="41">
        <v>44</v>
      </c>
      <c r="B15" s="42">
        <v>1241</v>
      </c>
      <c r="C15" s="43" t="s">
        <v>1516</v>
      </c>
      <c r="D15" s="198"/>
      <c r="E15" s="199"/>
      <c r="F15" s="189"/>
      <c r="G15" s="63" t="s">
        <v>313</v>
      </c>
      <c r="H15" s="164"/>
      <c r="I15" s="165"/>
      <c r="J15" s="31"/>
      <c r="K15" s="58"/>
      <c r="L15" s="31"/>
      <c r="M15" s="31"/>
      <c r="N15" s="31"/>
      <c r="O15" s="59"/>
      <c r="P15" s="59"/>
      <c r="Q15" s="58"/>
      <c r="R15" s="58"/>
      <c r="S15" s="48"/>
      <c r="T15" s="75"/>
      <c r="U15" s="7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75"/>
      <c r="AW15" s="75"/>
      <c r="AX15" s="75"/>
      <c r="AY15" s="26"/>
      <c r="AZ15" s="26"/>
      <c r="BA15" s="50"/>
      <c r="BB15" s="51">
        <f>ROUND(O16,0)</f>
        <v>496</v>
      </c>
      <c r="BC15" s="52"/>
    </row>
    <row r="16" spans="1:55" s="32" customFormat="1" ht="16.5" customHeight="1">
      <c r="A16" s="41">
        <v>44</v>
      </c>
      <c r="B16" s="42">
        <v>1242</v>
      </c>
      <c r="C16" s="43" t="s">
        <v>1517</v>
      </c>
      <c r="D16" s="198"/>
      <c r="E16" s="199"/>
      <c r="F16" s="189"/>
      <c r="G16" s="65"/>
      <c r="H16" s="163"/>
      <c r="I16" s="163"/>
      <c r="J16" s="37"/>
      <c r="K16" s="38"/>
      <c r="L16" s="37"/>
      <c r="M16" s="37"/>
      <c r="N16" s="37"/>
      <c r="O16" s="193">
        <v>496</v>
      </c>
      <c r="P16" s="193"/>
      <c r="Q16" s="38" t="s">
        <v>1608</v>
      </c>
      <c r="R16" s="35"/>
      <c r="S16" s="157" t="s">
        <v>541</v>
      </c>
      <c r="T16" s="75"/>
      <c r="U16" s="7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5"/>
      <c r="AW16" s="75"/>
      <c r="AX16" s="75"/>
      <c r="AY16" s="68" t="s">
        <v>985</v>
      </c>
      <c r="AZ16" s="194">
        <v>0.965</v>
      </c>
      <c r="BA16" s="195"/>
      <c r="BB16" s="51">
        <f>ROUND(O16*AZ16,0)</f>
        <v>479</v>
      </c>
      <c r="BC16" s="52"/>
    </row>
    <row r="17" spans="1:55" s="32" customFormat="1" ht="16.5" customHeight="1">
      <c r="A17" s="41">
        <v>44</v>
      </c>
      <c r="B17" s="42">
        <v>1251</v>
      </c>
      <c r="C17" s="43" t="s">
        <v>1518</v>
      </c>
      <c r="D17" s="198"/>
      <c r="E17" s="199"/>
      <c r="F17" s="189"/>
      <c r="G17" s="63" t="s">
        <v>537</v>
      </c>
      <c r="H17" s="164"/>
      <c r="I17" s="165"/>
      <c r="J17" s="31"/>
      <c r="K17" s="58"/>
      <c r="L17" s="31"/>
      <c r="M17" s="31"/>
      <c r="N17" s="31"/>
      <c r="O17" s="59"/>
      <c r="P17" s="59"/>
      <c r="Q17" s="58"/>
      <c r="R17" s="58"/>
      <c r="S17" s="48"/>
      <c r="T17" s="75"/>
      <c r="U17" s="7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75"/>
      <c r="AW17" s="75"/>
      <c r="AX17" s="75"/>
      <c r="AY17" s="26"/>
      <c r="AZ17" s="26"/>
      <c r="BA17" s="50"/>
      <c r="BB17" s="51">
        <f>ROUND(O18,0)</f>
        <v>476</v>
      </c>
      <c r="BC17" s="52"/>
    </row>
    <row r="18" spans="1:55" s="32" customFormat="1" ht="16.5" customHeight="1">
      <c r="A18" s="41">
        <v>44</v>
      </c>
      <c r="B18" s="42">
        <v>1252</v>
      </c>
      <c r="C18" s="43" t="s">
        <v>626</v>
      </c>
      <c r="D18" s="198"/>
      <c r="E18" s="199"/>
      <c r="F18" s="189"/>
      <c r="G18" s="65"/>
      <c r="H18" s="163"/>
      <c r="I18" s="163"/>
      <c r="J18" s="37"/>
      <c r="K18" s="38"/>
      <c r="L18" s="37"/>
      <c r="M18" s="37"/>
      <c r="N18" s="37"/>
      <c r="O18" s="193">
        <v>476</v>
      </c>
      <c r="P18" s="193"/>
      <c r="Q18" s="38" t="s">
        <v>1608</v>
      </c>
      <c r="R18" s="35"/>
      <c r="S18" s="157" t="s">
        <v>541</v>
      </c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5"/>
      <c r="AW18" s="75"/>
      <c r="AX18" s="75"/>
      <c r="AY18" s="68" t="s">
        <v>985</v>
      </c>
      <c r="AZ18" s="194">
        <v>0.965</v>
      </c>
      <c r="BA18" s="195"/>
      <c r="BB18" s="79">
        <f>ROUND(O18*AZ18,0)</f>
        <v>459</v>
      </c>
      <c r="BC18" s="52"/>
    </row>
    <row r="19" spans="1:55" s="32" customFormat="1" ht="16.5" customHeight="1">
      <c r="A19" s="41">
        <v>44</v>
      </c>
      <c r="B19" s="42">
        <v>1261</v>
      </c>
      <c r="C19" s="43" t="s">
        <v>627</v>
      </c>
      <c r="D19" s="198"/>
      <c r="E19" s="199"/>
      <c r="F19" s="189"/>
      <c r="G19" s="63" t="s">
        <v>317</v>
      </c>
      <c r="H19" s="164"/>
      <c r="I19" s="165"/>
      <c r="J19" s="31"/>
      <c r="K19" s="58"/>
      <c r="L19" s="31"/>
      <c r="M19" s="31"/>
      <c r="N19" s="31"/>
      <c r="O19" s="59"/>
      <c r="P19" s="59"/>
      <c r="Q19" s="58"/>
      <c r="R19" s="58"/>
      <c r="S19" s="48"/>
      <c r="T19" s="75"/>
      <c r="U19" s="7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5"/>
      <c r="AW19" s="75"/>
      <c r="AX19" s="75"/>
      <c r="AY19" s="26"/>
      <c r="AZ19" s="26"/>
      <c r="BA19" s="50"/>
      <c r="BB19" s="51">
        <f>ROUND(O20,0)</f>
        <v>457</v>
      </c>
      <c r="BC19" s="52"/>
    </row>
    <row r="20" spans="1:55" s="32" customFormat="1" ht="16.5" customHeight="1">
      <c r="A20" s="41">
        <v>44</v>
      </c>
      <c r="B20" s="42">
        <v>1262</v>
      </c>
      <c r="C20" s="43" t="s">
        <v>628</v>
      </c>
      <c r="D20" s="198"/>
      <c r="E20" s="199"/>
      <c r="F20" s="189"/>
      <c r="G20" s="65"/>
      <c r="H20" s="163"/>
      <c r="I20" s="163"/>
      <c r="J20" s="37"/>
      <c r="K20" s="38"/>
      <c r="L20" s="37"/>
      <c r="M20" s="37"/>
      <c r="N20" s="37"/>
      <c r="O20" s="193">
        <v>457</v>
      </c>
      <c r="P20" s="193"/>
      <c r="Q20" s="38" t="s">
        <v>1608</v>
      </c>
      <c r="R20" s="35"/>
      <c r="S20" s="157" t="s">
        <v>541</v>
      </c>
      <c r="T20" s="75"/>
      <c r="U20" s="7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5"/>
      <c r="AW20" s="75"/>
      <c r="AX20" s="75"/>
      <c r="AY20" s="68" t="s">
        <v>985</v>
      </c>
      <c r="AZ20" s="194">
        <v>0.965</v>
      </c>
      <c r="BA20" s="195"/>
      <c r="BB20" s="51">
        <f>ROUND(O20*AZ20,0)</f>
        <v>441</v>
      </c>
      <c r="BC20" s="52"/>
    </row>
    <row r="21" spans="1:55" s="32" customFormat="1" ht="16.5" customHeight="1">
      <c r="A21" s="41">
        <v>44</v>
      </c>
      <c r="B21" s="42">
        <v>1271</v>
      </c>
      <c r="C21" s="43" t="s">
        <v>629</v>
      </c>
      <c r="D21" s="198"/>
      <c r="E21" s="199"/>
      <c r="F21" s="189"/>
      <c r="G21" s="63" t="s">
        <v>538</v>
      </c>
      <c r="H21" s="164"/>
      <c r="I21" s="165"/>
      <c r="J21" s="31"/>
      <c r="K21" s="58"/>
      <c r="L21" s="31"/>
      <c r="M21" s="31"/>
      <c r="N21" s="31"/>
      <c r="O21" s="59"/>
      <c r="P21" s="59"/>
      <c r="Q21" s="58"/>
      <c r="R21" s="58"/>
      <c r="S21" s="48"/>
      <c r="T21" s="75"/>
      <c r="U21" s="7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75"/>
      <c r="AW21" s="75"/>
      <c r="AX21" s="75"/>
      <c r="AY21" s="26"/>
      <c r="AZ21" s="26"/>
      <c r="BA21" s="50"/>
      <c r="BB21" s="51">
        <f>ROUND(O22,0)</f>
        <v>436</v>
      </c>
      <c r="BC21" s="52"/>
    </row>
    <row r="22" spans="1:55" s="32" customFormat="1" ht="16.5" customHeight="1">
      <c r="A22" s="41">
        <v>44</v>
      </c>
      <c r="B22" s="42">
        <v>1272</v>
      </c>
      <c r="C22" s="43" t="s">
        <v>630</v>
      </c>
      <c r="D22" s="190"/>
      <c r="E22" s="191"/>
      <c r="F22" s="192"/>
      <c r="G22" s="65"/>
      <c r="H22" s="163"/>
      <c r="I22" s="163"/>
      <c r="J22" s="163"/>
      <c r="K22" s="163"/>
      <c r="L22" s="37"/>
      <c r="M22" s="37"/>
      <c r="N22" s="37"/>
      <c r="O22" s="193">
        <v>436</v>
      </c>
      <c r="P22" s="193"/>
      <c r="Q22" s="38" t="s">
        <v>1608</v>
      </c>
      <c r="R22" s="35"/>
      <c r="S22" s="157" t="s">
        <v>541</v>
      </c>
      <c r="T22" s="75"/>
      <c r="U22" s="7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5"/>
      <c r="AW22" s="75"/>
      <c r="AX22" s="75"/>
      <c r="AY22" s="68" t="s">
        <v>985</v>
      </c>
      <c r="AZ22" s="194">
        <v>0.965</v>
      </c>
      <c r="BA22" s="195"/>
      <c r="BB22" s="79">
        <f>ROUND(O22*AZ22,0)</f>
        <v>421</v>
      </c>
      <c r="BC22" s="52"/>
    </row>
    <row r="23" spans="1:55" s="32" customFormat="1" ht="16.5" customHeight="1">
      <c r="A23" s="41">
        <v>44</v>
      </c>
      <c r="B23" s="42">
        <v>1311</v>
      </c>
      <c r="C23" s="43" t="s">
        <v>631</v>
      </c>
      <c r="D23" s="302" t="s">
        <v>1225</v>
      </c>
      <c r="E23" s="303"/>
      <c r="F23" s="304"/>
      <c r="G23" s="63" t="s">
        <v>522</v>
      </c>
      <c r="H23" s="162"/>
      <c r="I23" s="162"/>
      <c r="J23" s="26"/>
      <c r="K23" s="58"/>
      <c r="L23" s="31"/>
      <c r="M23" s="31"/>
      <c r="N23" s="31"/>
      <c r="O23" s="59"/>
      <c r="P23" s="59"/>
      <c r="Q23" s="58"/>
      <c r="R23" s="58"/>
      <c r="S23" s="48"/>
      <c r="T23" s="75"/>
      <c r="U23" s="7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75"/>
      <c r="AW23" s="75"/>
      <c r="AX23" s="75"/>
      <c r="AY23" s="26"/>
      <c r="AZ23" s="26"/>
      <c r="BA23" s="50"/>
      <c r="BB23" s="51">
        <f>ROUND(O24,0)</f>
        <v>1019</v>
      </c>
      <c r="BC23" s="52"/>
    </row>
    <row r="24" spans="1:55" s="32" customFormat="1" ht="16.5" customHeight="1">
      <c r="A24" s="41">
        <v>44</v>
      </c>
      <c r="B24" s="42">
        <v>1312</v>
      </c>
      <c r="C24" s="43" t="s">
        <v>632</v>
      </c>
      <c r="D24" s="305"/>
      <c r="E24" s="306"/>
      <c r="F24" s="307"/>
      <c r="G24" s="65"/>
      <c r="H24" s="163"/>
      <c r="I24" s="163"/>
      <c r="J24" s="37"/>
      <c r="K24" s="38"/>
      <c r="L24" s="37"/>
      <c r="M24" s="37"/>
      <c r="N24" s="37"/>
      <c r="O24" s="185">
        <v>1019</v>
      </c>
      <c r="P24" s="185"/>
      <c r="Q24" s="38" t="s">
        <v>1608</v>
      </c>
      <c r="R24" s="35"/>
      <c r="S24" s="157" t="s">
        <v>541</v>
      </c>
      <c r="T24" s="75"/>
      <c r="U24" s="7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5"/>
      <c r="AW24" s="75"/>
      <c r="AX24" s="75"/>
      <c r="AY24" s="68" t="s">
        <v>985</v>
      </c>
      <c r="AZ24" s="194">
        <v>0.965</v>
      </c>
      <c r="BA24" s="195"/>
      <c r="BB24" s="51">
        <f>ROUND(O24*AZ24,0)</f>
        <v>983</v>
      </c>
      <c r="BC24" s="52"/>
    </row>
    <row r="25" spans="1:55" s="32" customFormat="1" ht="16.5" customHeight="1">
      <c r="A25" s="41">
        <v>44</v>
      </c>
      <c r="B25" s="42">
        <v>1321</v>
      </c>
      <c r="C25" s="43" t="s">
        <v>633</v>
      </c>
      <c r="D25" s="305"/>
      <c r="E25" s="306"/>
      <c r="F25" s="307"/>
      <c r="G25" s="63" t="s">
        <v>309</v>
      </c>
      <c r="H25" s="162"/>
      <c r="I25" s="162"/>
      <c r="J25" s="26"/>
      <c r="K25" s="58"/>
      <c r="L25" s="31"/>
      <c r="M25" s="31"/>
      <c r="N25" s="31"/>
      <c r="O25" s="59"/>
      <c r="P25" s="59"/>
      <c r="Q25" s="58"/>
      <c r="R25" s="58"/>
      <c r="S25" s="48"/>
      <c r="T25" s="75"/>
      <c r="U25" s="75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75"/>
      <c r="AW25" s="75"/>
      <c r="AX25" s="75"/>
      <c r="AY25" s="26"/>
      <c r="AZ25" s="26"/>
      <c r="BA25" s="50"/>
      <c r="BB25" s="51">
        <f>ROUND(O26,0)</f>
        <v>937</v>
      </c>
      <c r="BC25" s="52"/>
    </row>
    <row r="26" spans="1:55" s="32" customFormat="1" ht="16.5" customHeight="1">
      <c r="A26" s="41">
        <v>44</v>
      </c>
      <c r="B26" s="42">
        <v>1322</v>
      </c>
      <c r="C26" s="43" t="s">
        <v>634</v>
      </c>
      <c r="D26" s="305"/>
      <c r="E26" s="306"/>
      <c r="F26" s="307"/>
      <c r="G26" s="65"/>
      <c r="H26" s="163"/>
      <c r="I26" s="163"/>
      <c r="J26" s="37"/>
      <c r="K26" s="38"/>
      <c r="L26" s="37"/>
      <c r="M26" s="37"/>
      <c r="N26" s="37"/>
      <c r="O26" s="193">
        <v>937</v>
      </c>
      <c r="P26" s="193"/>
      <c r="Q26" s="38" t="s">
        <v>1608</v>
      </c>
      <c r="R26" s="35"/>
      <c r="S26" s="157" t="s">
        <v>541</v>
      </c>
      <c r="T26" s="75"/>
      <c r="U26" s="7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5"/>
      <c r="AW26" s="75"/>
      <c r="AX26" s="75"/>
      <c r="AY26" s="68" t="s">
        <v>985</v>
      </c>
      <c r="AZ26" s="194">
        <v>0.965</v>
      </c>
      <c r="BA26" s="195"/>
      <c r="BB26" s="51">
        <f>ROUND(O26*AZ26,0)</f>
        <v>904</v>
      </c>
      <c r="BC26" s="52"/>
    </row>
    <row r="27" spans="1:55" s="32" customFormat="1" ht="16.5" customHeight="1">
      <c r="A27" s="41">
        <v>44</v>
      </c>
      <c r="B27" s="42">
        <v>1331</v>
      </c>
      <c r="C27" s="43" t="s">
        <v>635</v>
      </c>
      <c r="D27" s="305"/>
      <c r="E27" s="306"/>
      <c r="F27" s="307"/>
      <c r="G27" s="63" t="s">
        <v>536</v>
      </c>
      <c r="H27" s="162"/>
      <c r="I27" s="162"/>
      <c r="J27" s="26"/>
      <c r="K27" s="58"/>
      <c r="L27" s="31"/>
      <c r="M27" s="31"/>
      <c r="N27" s="31"/>
      <c r="O27" s="59"/>
      <c r="P27" s="59"/>
      <c r="Q27" s="58"/>
      <c r="R27" s="58"/>
      <c r="S27" s="48"/>
      <c r="T27" s="75"/>
      <c r="U27" s="7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75"/>
      <c r="AW27" s="75"/>
      <c r="AX27" s="75"/>
      <c r="AY27" s="26"/>
      <c r="AZ27" s="26"/>
      <c r="BA27" s="50"/>
      <c r="BB27" s="51">
        <f>ROUND(O28,0)</f>
        <v>854</v>
      </c>
      <c r="BC27" s="52"/>
    </row>
    <row r="28" spans="1:55" s="32" customFormat="1" ht="16.5" customHeight="1">
      <c r="A28" s="41">
        <v>44</v>
      </c>
      <c r="B28" s="42">
        <v>1332</v>
      </c>
      <c r="C28" s="43" t="s">
        <v>636</v>
      </c>
      <c r="D28" s="308"/>
      <c r="E28" s="309"/>
      <c r="F28" s="310"/>
      <c r="G28" s="65"/>
      <c r="H28" s="163"/>
      <c r="I28" s="163"/>
      <c r="J28" s="37"/>
      <c r="K28" s="38"/>
      <c r="L28" s="37"/>
      <c r="M28" s="37"/>
      <c r="N28" s="37"/>
      <c r="O28" s="193">
        <v>854</v>
      </c>
      <c r="P28" s="193"/>
      <c r="Q28" s="38" t="s">
        <v>1608</v>
      </c>
      <c r="R28" s="35"/>
      <c r="S28" s="157" t="s">
        <v>541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75"/>
      <c r="AW28" s="75"/>
      <c r="AX28" s="75"/>
      <c r="AY28" s="68" t="s">
        <v>985</v>
      </c>
      <c r="AZ28" s="194">
        <v>0.965</v>
      </c>
      <c r="BA28" s="195"/>
      <c r="BB28" s="79">
        <f>ROUND(O28*AZ28,0)</f>
        <v>824</v>
      </c>
      <c r="BC28" s="166"/>
    </row>
    <row r="29" spans="1:55" s="32" customFormat="1" ht="16.5" customHeight="1">
      <c r="A29" s="41">
        <v>44</v>
      </c>
      <c r="B29" s="42">
        <v>5300</v>
      </c>
      <c r="C29" s="43" t="s">
        <v>637</v>
      </c>
      <c r="D29" s="137" t="s">
        <v>1232</v>
      </c>
      <c r="E29" s="133"/>
      <c r="F29" s="133"/>
      <c r="G29" s="133"/>
      <c r="H29" s="133" t="s">
        <v>1298</v>
      </c>
      <c r="I29" s="133"/>
      <c r="J29" s="133"/>
      <c r="K29" s="75"/>
      <c r="L29" s="75"/>
      <c r="M29" s="76"/>
      <c r="N29" s="76"/>
      <c r="O29" s="75"/>
      <c r="P29" s="75"/>
      <c r="Q29" s="75"/>
      <c r="R29" s="7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175">
        <v>264</v>
      </c>
      <c r="AW29" s="175"/>
      <c r="AX29" s="83" t="s">
        <v>41</v>
      </c>
      <c r="AY29" s="83"/>
      <c r="AZ29" s="76"/>
      <c r="BA29" s="84"/>
      <c r="BB29" s="79">
        <f aca="true" t="shared" si="0" ref="BB29:BB36">ROUND(AV29,0)</f>
        <v>264</v>
      </c>
      <c r="BC29" s="86"/>
    </row>
    <row r="30" spans="1:55" s="32" customFormat="1" ht="16.5" customHeight="1">
      <c r="A30" s="41">
        <v>44</v>
      </c>
      <c r="B30" s="42">
        <v>5350</v>
      </c>
      <c r="C30" s="43" t="s">
        <v>641</v>
      </c>
      <c r="D30" s="134" t="s">
        <v>471</v>
      </c>
      <c r="E30" s="135"/>
      <c r="F30" s="135"/>
      <c r="G30" s="135"/>
      <c r="H30" s="135"/>
      <c r="I30" s="135"/>
      <c r="J30" s="135"/>
      <c r="K30" s="135"/>
      <c r="L30" s="26"/>
      <c r="M30" s="27"/>
      <c r="N30" s="27"/>
      <c r="O30" s="26"/>
      <c r="P30" s="26"/>
      <c r="Q30" s="26"/>
      <c r="R30" s="50"/>
      <c r="S30" s="67" t="s">
        <v>472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175">
        <v>187</v>
      </c>
      <c r="AW30" s="175"/>
      <c r="AX30" s="83" t="s">
        <v>41</v>
      </c>
      <c r="AY30" s="83"/>
      <c r="AZ30" s="76"/>
      <c r="BA30" s="84"/>
      <c r="BB30" s="79">
        <f t="shared" si="0"/>
        <v>187</v>
      </c>
      <c r="BC30" s="52" t="s">
        <v>473</v>
      </c>
    </row>
    <row r="31" spans="1:55" s="32" customFormat="1" ht="16.5" customHeight="1">
      <c r="A31" s="41">
        <v>44</v>
      </c>
      <c r="B31" s="42">
        <v>5351</v>
      </c>
      <c r="C31" s="43" t="s">
        <v>642</v>
      </c>
      <c r="D31" s="132"/>
      <c r="E31" s="136"/>
      <c r="F31" s="136"/>
      <c r="G31" s="136"/>
      <c r="H31" s="136"/>
      <c r="I31" s="136"/>
      <c r="J31" s="136"/>
      <c r="K31" s="37"/>
      <c r="L31" s="37"/>
      <c r="M31" s="38"/>
      <c r="N31" s="38"/>
      <c r="O31" s="37"/>
      <c r="P31" s="37"/>
      <c r="Q31" s="37"/>
      <c r="R31" s="72"/>
      <c r="S31" s="67" t="s">
        <v>475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175">
        <v>280</v>
      </c>
      <c r="AW31" s="175"/>
      <c r="AX31" s="83" t="s">
        <v>41</v>
      </c>
      <c r="AY31" s="83"/>
      <c r="AZ31" s="76"/>
      <c r="BA31" s="84"/>
      <c r="BB31" s="79">
        <f t="shared" si="0"/>
        <v>280</v>
      </c>
      <c r="BC31" s="52"/>
    </row>
    <row r="32" spans="1:55" s="32" customFormat="1" ht="16.5" customHeight="1">
      <c r="A32" s="41">
        <v>44</v>
      </c>
      <c r="B32" s="42">
        <v>5360</v>
      </c>
      <c r="C32" s="43" t="s">
        <v>643</v>
      </c>
      <c r="D32" s="134" t="s">
        <v>477</v>
      </c>
      <c r="E32" s="135"/>
      <c r="F32" s="135"/>
      <c r="G32" s="135"/>
      <c r="H32" s="135"/>
      <c r="I32" s="135"/>
      <c r="J32" s="135"/>
      <c r="K32" s="135"/>
      <c r="L32" s="26"/>
      <c r="M32" s="27"/>
      <c r="N32" s="27"/>
      <c r="O32" s="26"/>
      <c r="P32" s="26"/>
      <c r="Q32" s="26"/>
      <c r="R32" s="50"/>
      <c r="S32" s="67" t="s">
        <v>472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175">
        <v>187</v>
      </c>
      <c r="AW32" s="175"/>
      <c r="AX32" s="83" t="s">
        <v>41</v>
      </c>
      <c r="AY32" s="83"/>
      <c r="AZ32" s="76"/>
      <c r="BA32" s="84"/>
      <c r="BB32" s="79">
        <f t="shared" si="0"/>
        <v>187</v>
      </c>
      <c r="BC32" s="52"/>
    </row>
    <row r="33" spans="1:55" s="32" customFormat="1" ht="16.5" customHeight="1">
      <c r="A33" s="41">
        <v>44</v>
      </c>
      <c r="B33" s="42">
        <v>5361</v>
      </c>
      <c r="C33" s="43" t="s">
        <v>644</v>
      </c>
      <c r="D33" s="132"/>
      <c r="E33" s="136"/>
      <c r="F33" s="136"/>
      <c r="G33" s="136"/>
      <c r="H33" s="136"/>
      <c r="I33" s="136"/>
      <c r="J33" s="136"/>
      <c r="K33" s="37"/>
      <c r="L33" s="37"/>
      <c r="M33" s="38"/>
      <c r="N33" s="38"/>
      <c r="O33" s="37"/>
      <c r="P33" s="37"/>
      <c r="Q33" s="37"/>
      <c r="R33" s="72"/>
      <c r="S33" s="67" t="s">
        <v>475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175">
        <v>280</v>
      </c>
      <c r="AW33" s="175"/>
      <c r="AX33" s="83" t="s">
        <v>41</v>
      </c>
      <c r="AY33" s="83"/>
      <c r="AZ33" s="76"/>
      <c r="BA33" s="84"/>
      <c r="BB33" s="79">
        <f t="shared" si="0"/>
        <v>280</v>
      </c>
      <c r="BC33" s="86"/>
    </row>
    <row r="34" spans="1:55" s="32" customFormat="1" ht="16.5" customHeight="1">
      <c r="A34" s="41">
        <v>44</v>
      </c>
      <c r="B34" s="42">
        <v>5310</v>
      </c>
      <c r="C34" s="43" t="s">
        <v>639</v>
      </c>
      <c r="D34" s="109" t="s">
        <v>466</v>
      </c>
      <c r="E34" s="110"/>
      <c r="F34" s="1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7"/>
      <c r="S34" s="76" t="s">
        <v>467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175">
        <v>42</v>
      </c>
      <c r="AW34" s="175"/>
      <c r="AX34" s="83" t="s">
        <v>41</v>
      </c>
      <c r="AY34" s="83"/>
      <c r="AZ34" s="76"/>
      <c r="BA34" s="84"/>
      <c r="BB34" s="79">
        <f t="shared" si="0"/>
        <v>42</v>
      </c>
      <c r="BC34" s="52" t="s">
        <v>1606</v>
      </c>
    </row>
    <row r="35" spans="1:55" s="32" customFormat="1" ht="16.5" customHeight="1">
      <c r="A35" s="41">
        <v>44</v>
      </c>
      <c r="B35" s="42">
        <v>5311</v>
      </c>
      <c r="C35" s="43" t="s">
        <v>640</v>
      </c>
      <c r="D35" s="102"/>
      <c r="E35" s="104"/>
      <c r="F35" s="10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5"/>
      <c r="S35" s="76" t="s">
        <v>469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75">
        <v>58</v>
      </c>
      <c r="AW35" s="175"/>
      <c r="AX35" s="83" t="s">
        <v>41</v>
      </c>
      <c r="AY35" s="83"/>
      <c r="AZ35" s="76"/>
      <c r="BA35" s="84"/>
      <c r="BB35" s="79">
        <f t="shared" si="0"/>
        <v>58</v>
      </c>
      <c r="BC35" s="86"/>
    </row>
    <row r="36" spans="1:55" s="32" customFormat="1" ht="16.5" customHeight="1">
      <c r="A36" s="41">
        <v>44</v>
      </c>
      <c r="B36" s="42">
        <v>5370</v>
      </c>
      <c r="C36" s="43" t="s">
        <v>638</v>
      </c>
      <c r="D36" s="134" t="s">
        <v>1353</v>
      </c>
      <c r="E36" s="135"/>
      <c r="F36" s="135"/>
      <c r="G36" s="135"/>
      <c r="H36" s="135"/>
      <c r="I36" s="135"/>
      <c r="J36" s="135"/>
      <c r="K36" s="135"/>
      <c r="L36" s="26"/>
      <c r="M36" s="27"/>
      <c r="N36" s="27"/>
      <c r="O36" s="26"/>
      <c r="P36" s="26"/>
      <c r="Q36" s="26"/>
      <c r="R36" s="7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175">
        <v>150</v>
      </c>
      <c r="AW36" s="175"/>
      <c r="AX36" s="83" t="s">
        <v>41</v>
      </c>
      <c r="AY36" s="83"/>
      <c r="AZ36" s="76"/>
      <c r="BA36" s="84"/>
      <c r="BB36" s="79">
        <f t="shared" si="0"/>
        <v>150</v>
      </c>
      <c r="BC36" s="111" t="s">
        <v>979</v>
      </c>
    </row>
    <row r="37" spans="1:55" s="32" customFormat="1" ht="16.5" customHeight="1">
      <c r="A37" s="41">
        <v>44</v>
      </c>
      <c r="B37" s="42">
        <v>5990</v>
      </c>
      <c r="C37" s="43" t="s">
        <v>645</v>
      </c>
      <c r="D37" s="105" t="s">
        <v>981</v>
      </c>
      <c r="E37" s="106"/>
      <c r="F37" s="10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75"/>
      <c r="AW37" s="175"/>
      <c r="AX37" s="83" t="s">
        <v>41</v>
      </c>
      <c r="AY37" s="83"/>
      <c r="AZ37" s="76"/>
      <c r="BA37" s="84"/>
      <c r="BB37" s="79"/>
      <c r="BC37" s="141" t="s">
        <v>1606</v>
      </c>
    </row>
    <row r="38" spans="1:55" s="32" customFormat="1" ht="16.5" customHeight="1">
      <c r="A38" s="41">
        <v>44</v>
      </c>
      <c r="B38" s="42">
        <v>9990</v>
      </c>
      <c r="C38" s="43" t="s">
        <v>623</v>
      </c>
      <c r="D38" s="105" t="s">
        <v>1508</v>
      </c>
      <c r="E38" s="106"/>
      <c r="F38" s="10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175"/>
      <c r="AW38" s="175"/>
      <c r="AX38" s="83" t="s">
        <v>41</v>
      </c>
      <c r="AY38" s="83"/>
      <c r="AZ38" s="76"/>
      <c r="BA38" s="84"/>
      <c r="BB38" s="79"/>
      <c r="BC38" s="86"/>
    </row>
    <row r="39" spans="1:55" s="32" customFormat="1" ht="16.5" customHeight="1">
      <c r="A39" s="145"/>
      <c r="B39" s="145"/>
      <c r="C39" s="27"/>
      <c r="D39" s="61"/>
      <c r="E39" s="110"/>
      <c r="F39" s="11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6"/>
      <c r="AN39" s="26"/>
      <c r="AO39" s="26"/>
      <c r="AP39" s="26"/>
      <c r="AQ39" s="26"/>
      <c r="AR39" s="26"/>
      <c r="AS39" s="26"/>
      <c r="AT39" s="26"/>
      <c r="AU39" s="26"/>
      <c r="AV39" s="49"/>
      <c r="AW39" s="49"/>
      <c r="AX39" s="28"/>
      <c r="AY39" s="28"/>
      <c r="AZ39" s="27"/>
      <c r="BA39" s="27"/>
      <c r="BB39" s="158"/>
      <c r="BC39" s="110"/>
    </row>
    <row r="40" spans="1:2" ht="16.5" customHeight="1">
      <c r="A40" s="18"/>
      <c r="B40" s="21"/>
    </row>
    <row r="41" spans="1:51" ht="16.5" customHeight="1">
      <c r="A41" s="18"/>
      <c r="B41" s="18" t="s">
        <v>982</v>
      </c>
      <c r="N41" s="11"/>
      <c r="O41" s="11"/>
      <c r="P41" s="11"/>
      <c r="R41" s="20"/>
      <c r="S41" s="20"/>
      <c r="T41" s="20"/>
      <c r="AW41" s="11"/>
      <c r="AX41" s="11"/>
      <c r="AY41" s="11"/>
    </row>
    <row r="42" spans="1:56" s="32" customFormat="1" ht="16.5" customHeight="1">
      <c r="A42" s="22" t="s">
        <v>1040</v>
      </c>
      <c r="B42" s="23"/>
      <c r="C42" s="24" t="s">
        <v>1596</v>
      </c>
      <c r="D42" s="25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6"/>
      <c r="R42" s="26"/>
      <c r="S42" s="26"/>
      <c r="T42" s="28"/>
      <c r="U42" s="29"/>
      <c r="V42" s="29"/>
      <c r="W42" s="29"/>
      <c r="X42" s="29"/>
      <c r="Y42" s="29"/>
      <c r="Z42" s="29"/>
      <c r="AA42" s="29"/>
      <c r="AB42" s="97" t="s">
        <v>1037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6"/>
      <c r="AX42" s="26"/>
      <c r="AY42" s="26"/>
      <c r="AZ42" s="26"/>
      <c r="BA42" s="26"/>
      <c r="BB42" s="30" t="s">
        <v>1597</v>
      </c>
      <c r="BC42" s="30" t="s">
        <v>1598</v>
      </c>
      <c r="BD42" s="31"/>
    </row>
    <row r="43" spans="1:56" s="32" customFormat="1" ht="16.5" customHeight="1">
      <c r="A43" s="33" t="s">
        <v>1599</v>
      </c>
      <c r="B43" s="34" t="s">
        <v>1600</v>
      </c>
      <c r="C43" s="35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7"/>
      <c r="O43" s="37"/>
      <c r="P43" s="37"/>
      <c r="Q43" s="37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7"/>
      <c r="AX43" s="37"/>
      <c r="AY43" s="37"/>
      <c r="AZ43" s="37"/>
      <c r="BA43" s="37"/>
      <c r="BB43" s="40" t="s">
        <v>1601</v>
      </c>
      <c r="BC43" s="40" t="s">
        <v>1602</v>
      </c>
      <c r="BD43" s="31"/>
    </row>
    <row r="44" spans="1:55" s="32" customFormat="1" ht="16.5" customHeight="1">
      <c r="A44" s="41">
        <v>44</v>
      </c>
      <c r="B44" s="42">
        <v>8111</v>
      </c>
      <c r="C44" s="43" t="s">
        <v>658</v>
      </c>
      <c r="D44" s="134" t="s">
        <v>1210</v>
      </c>
      <c r="E44" s="135"/>
      <c r="F44" s="135"/>
      <c r="G44" s="135"/>
      <c r="H44" s="135"/>
      <c r="I44" s="135"/>
      <c r="J44" s="135"/>
      <c r="K44" s="27"/>
      <c r="L44" s="27"/>
      <c r="M44" s="27"/>
      <c r="N44" s="27"/>
      <c r="O44" s="27"/>
      <c r="P44" s="26"/>
      <c r="Q44" s="49"/>
      <c r="R44" s="107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82"/>
      <c r="AP44" s="82"/>
      <c r="AQ44" s="82"/>
      <c r="AR44" s="167"/>
      <c r="AS44" s="82"/>
      <c r="AT44" s="82"/>
      <c r="AU44" s="82"/>
      <c r="AV44" s="26"/>
      <c r="AW44" s="26"/>
      <c r="AX44" s="50"/>
      <c r="AY44" s="26"/>
      <c r="AZ44" s="26"/>
      <c r="BA44" s="50"/>
      <c r="BB44" s="51">
        <f>ROUND(O45*AZ51,0)</f>
        <v>221</v>
      </c>
      <c r="BC44" s="52" t="s">
        <v>1606</v>
      </c>
    </row>
    <row r="45" spans="1:55" s="32" customFormat="1" ht="16.5" customHeight="1">
      <c r="A45" s="41">
        <v>44</v>
      </c>
      <c r="B45" s="42">
        <v>8112</v>
      </c>
      <c r="C45" s="43" t="s">
        <v>646</v>
      </c>
      <c r="D45" s="132"/>
      <c r="E45" s="136"/>
      <c r="F45" s="136"/>
      <c r="G45" s="136"/>
      <c r="H45" s="136"/>
      <c r="I45" s="136"/>
      <c r="J45" s="136"/>
      <c r="K45" s="37"/>
      <c r="L45" s="37"/>
      <c r="M45" s="37"/>
      <c r="N45" s="37"/>
      <c r="O45" s="193">
        <f>O8</f>
        <v>316</v>
      </c>
      <c r="P45" s="193"/>
      <c r="Q45" s="38" t="s">
        <v>1608</v>
      </c>
      <c r="R45" s="77"/>
      <c r="S45" s="157" t="s">
        <v>541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R45" s="77"/>
      <c r="AS45" s="77"/>
      <c r="AT45" s="77"/>
      <c r="AU45" s="77"/>
      <c r="AV45" s="68" t="s">
        <v>985</v>
      </c>
      <c r="AW45" s="194">
        <v>0.965</v>
      </c>
      <c r="AX45" s="195"/>
      <c r="AY45" s="311" t="s">
        <v>1308</v>
      </c>
      <c r="AZ45" s="311"/>
      <c r="BA45" s="189"/>
      <c r="BB45" s="79">
        <f>ROUND(ROUND(O45*AW45,0)*AZ51,0)</f>
        <v>214</v>
      </c>
      <c r="BC45" s="52"/>
    </row>
    <row r="46" spans="1:55" s="32" customFormat="1" ht="16.5" customHeight="1">
      <c r="A46" s="41">
        <v>44</v>
      </c>
      <c r="B46" s="42">
        <v>8211</v>
      </c>
      <c r="C46" s="43" t="s">
        <v>659</v>
      </c>
      <c r="D46" s="227" t="s">
        <v>410</v>
      </c>
      <c r="E46" s="196"/>
      <c r="F46" s="197"/>
      <c r="G46" s="63" t="s">
        <v>522</v>
      </c>
      <c r="H46" s="162"/>
      <c r="I46" s="162"/>
      <c r="J46" s="26"/>
      <c r="K46" s="58"/>
      <c r="L46" s="31"/>
      <c r="M46" s="31"/>
      <c r="N46" s="31"/>
      <c r="O46" s="59"/>
      <c r="P46" s="59"/>
      <c r="Q46" s="58"/>
      <c r="R46" s="58"/>
      <c r="S46" s="48"/>
      <c r="T46" s="75"/>
      <c r="U46" s="75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26"/>
      <c r="AW46" s="26"/>
      <c r="AX46" s="50"/>
      <c r="AY46" s="311"/>
      <c r="AZ46" s="311"/>
      <c r="BA46" s="189"/>
      <c r="BB46" s="51">
        <f>ROUND(O47*AZ51,0)</f>
        <v>464</v>
      </c>
      <c r="BC46" s="52"/>
    </row>
    <row r="47" spans="1:55" s="32" customFormat="1" ht="16.5" customHeight="1">
      <c r="A47" s="41">
        <v>44</v>
      </c>
      <c r="B47" s="42">
        <v>8212</v>
      </c>
      <c r="C47" s="43" t="s">
        <v>647</v>
      </c>
      <c r="D47" s="198"/>
      <c r="E47" s="199"/>
      <c r="F47" s="189"/>
      <c r="G47" s="65"/>
      <c r="H47" s="163"/>
      <c r="I47" s="163"/>
      <c r="J47" s="37"/>
      <c r="K47" s="38"/>
      <c r="L47" s="37"/>
      <c r="M47" s="37"/>
      <c r="N47" s="37"/>
      <c r="O47" s="193">
        <f>O10</f>
        <v>663</v>
      </c>
      <c r="P47" s="193"/>
      <c r="Q47" s="38" t="s">
        <v>1608</v>
      </c>
      <c r="R47" s="35"/>
      <c r="S47" s="157" t="s">
        <v>541</v>
      </c>
      <c r="T47" s="75"/>
      <c r="U47" s="75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 t="s">
        <v>985</v>
      </c>
      <c r="AW47" s="194">
        <v>0.965</v>
      </c>
      <c r="AX47" s="195"/>
      <c r="AY47" s="311"/>
      <c r="AZ47" s="311"/>
      <c r="BA47" s="189"/>
      <c r="BB47" s="79">
        <f>ROUND(ROUND(O47*AW47,0)*AZ51,0)</f>
        <v>448</v>
      </c>
      <c r="BC47" s="52"/>
    </row>
    <row r="48" spans="1:55" s="32" customFormat="1" ht="16.5" customHeight="1">
      <c r="A48" s="41">
        <v>44</v>
      </c>
      <c r="B48" s="42">
        <v>8221</v>
      </c>
      <c r="C48" s="43" t="s">
        <v>660</v>
      </c>
      <c r="D48" s="198"/>
      <c r="E48" s="199"/>
      <c r="F48" s="189"/>
      <c r="G48" s="63" t="s">
        <v>309</v>
      </c>
      <c r="H48" s="164"/>
      <c r="I48" s="165"/>
      <c r="J48" s="31"/>
      <c r="K48" s="58"/>
      <c r="L48" s="31"/>
      <c r="M48" s="31"/>
      <c r="N48" s="31"/>
      <c r="O48" s="59"/>
      <c r="P48" s="59"/>
      <c r="Q48" s="58"/>
      <c r="R48" s="58"/>
      <c r="S48" s="48"/>
      <c r="T48" s="75"/>
      <c r="U48" s="75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26"/>
      <c r="AW48" s="26"/>
      <c r="AX48" s="50"/>
      <c r="AY48" s="311"/>
      <c r="AZ48" s="311"/>
      <c r="BA48" s="189"/>
      <c r="BB48" s="51">
        <f>ROUND(O49*AZ51,0)</f>
        <v>425</v>
      </c>
      <c r="BC48" s="52"/>
    </row>
    <row r="49" spans="1:55" s="32" customFormat="1" ht="16.5" customHeight="1">
      <c r="A49" s="41">
        <v>44</v>
      </c>
      <c r="B49" s="42">
        <v>8222</v>
      </c>
      <c r="C49" s="43" t="s">
        <v>648</v>
      </c>
      <c r="D49" s="198"/>
      <c r="E49" s="199"/>
      <c r="F49" s="189"/>
      <c r="G49" s="65"/>
      <c r="H49" s="163"/>
      <c r="I49" s="163"/>
      <c r="J49" s="37"/>
      <c r="K49" s="38"/>
      <c r="L49" s="37"/>
      <c r="M49" s="37"/>
      <c r="N49" s="37"/>
      <c r="O49" s="193">
        <f>O12</f>
        <v>607</v>
      </c>
      <c r="P49" s="193"/>
      <c r="Q49" s="38" t="s">
        <v>1608</v>
      </c>
      <c r="R49" s="35"/>
      <c r="S49" s="157" t="s">
        <v>541</v>
      </c>
      <c r="T49" s="75"/>
      <c r="U49" s="75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 t="s">
        <v>985</v>
      </c>
      <c r="AW49" s="194">
        <v>0.965</v>
      </c>
      <c r="AX49" s="195"/>
      <c r="AY49" s="311"/>
      <c r="AZ49" s="311"/>
      <c r="BA49" s="189"/>
      <c r="BB49" s="79">
        <f>ROUND(ROUND(O49*AW49,0)*AZ51,0)</f>
        <v>410</v>
      </c>
      <c r="BC49" s="52"/>
    </row>
    <row r="50" spans="1:55" s="32" customFormat="1" ht="16.5" customHeight="1">
      <c r="A50" s="41">
        <v>44</v>
      </c>
      <c r="B50" s="42">
        <v>8231</v>
      </c>
      <c r="C50" s="43" t="s">
        <v>661</v>
      </c>
      <c r="D50" s="198"/>
      <c r="E50" s="199"/>
      <c r="F50" s="189"/>
      <c r="G50" s="63" t="s">
        <v>311</v>
      </c>
      <c r="H50" s="164"/>
      <c r="I50" s="165"/>
      <c r="J50" s="31"/>
      <c r="K50" s="58"/>
      <c r="L50" s="31"/>
      <c r="M50" s="31"/>
      <c r="N50" s="31"/>
      <c r="O50" s="59"/>
      <c r="P50" s="59"/>
      <c r="Q50" s="58"/>
      <c r="R50" s="58"/>
      <c r="S50" s="48"/>
      <c r="T50" s="75"/>
      <c r="U50" s="75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26"/>
      <c r="AW50" s="26"/>
      <c r="AX50" s="50"/>
      <c r="AY50" s="311"/>
      <c r="AZ50" s="311"/>
      <c r="BA50" s="189"/>
      <c r="BB50" s="51">
        <f>ROUND(O51*AZ51,0)</f>
        <v>385</v>
      </c>
      <c r="BC50" s="52"/>
    </row>
    <row r="51" spans="1:55" s="32" customFormat="1" ht="16.5" customHeight="1">
      <c r="A51" s="41">
        <v>44</v>
      </c>
      <c r="B51" s="42">
        <v>8232</v>
      </c>
      <c r="C51" s="43" t="s">
        <v>649</v>
      </c>
      <c r="D51" s="198"/>
      <c r="E51" s="199"/>
      <c r="F51" s="189"/>
      <c r="G51" s="65"/>
      <c r="H51" s="163"/>
      <c r="I51" s="163"/>
      <c r="J51" s="37"/>
      <c r="K51" s="38"/>
      <c r="L51" s="37"/>
      <c r="M51" s="37"/>
      <c r="N51" s="37"/>
      <c r="O51" s="193">
        <f>O14</f>
        <v>550</v>
      </c>
      <c r="P51" s="193"/>
      <c r="Q51" s="38" t="s">
        <v>1608</v>
      </c>
      <c r="R51" s="35"/>
      <c r="S51" s="157" t="s">
        <v>541</v>
      </c>
      <c r="T51" s="75"/>
      <c r="U51" s="75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 t="s">
        <v>985</v>
      </c>
      <c r="AW51" s="194">
        <v>0.965</v>
      </c>
      <c r="AX51" s="195"/>
      <c r="AY51" s="118" t="s">
        <v>985</v>
      </c>
      <c r="AZ51" s="243">
        <v>0.7</v>
      </c>
      <c r="BA51" s="244"/>
      <c r="BB51" s="79">
        <f>ROUND(ROUND(O51*AW51,0)*AZ51,0)</f>
        <v>372</v>
      </c>
      <c r="BC51" s="52"/>
    </row>
    <row r="52" spans="1:55" s="32" customFormat="1" ht="16.5" customHeight="1">
      <c r="A52" s="41">
        <v>44</v>
      </c>
      <c r="B52" s="42">
        <v>8241</v>
      </c>
      <c r="C52" s="43" t="s">
        <v>662</v>
      </c>
      <c r="D52" s="198"/>
      <c r="E52" s="199"/>
      <c r="F52" s="189"/>
      <c r="G52" s="63" t="s">
        <v>313</v>
      </c>
      <c r="H52" s="164"/>
      <c r="I52" s="165"/>
      <c r="J52" s="31"/>
      <c r="K52" s="58"/>
      <c r="L52" s="31"/>
      <c r="M52" s="31"/>
      <c r="N52" s="31"/>
      <c r="O52" s="59"/>
      <c r="P52" s="59"/>
      <c r="Q52" s="58"/>
      <c r="R52" s="58"/>
      <c r="S52" s="48"/>
      <c r="T52" s="75"/>
      <c r="U52" s="75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26"/>
      <c r="AW52" s="26"/>
      <c r="AX52" s="50"/>
      <c r="BB52" s="51">
        <f>ROUND(O53*AZ51,0)</f>
        <v>347</v>
      </c>
      <c r="BC52" s="52"/>
    </row>
    <row r="53" spans="1:55" s="32" customFormat="1" ht="16.5" customHeight="1">
      <c r="A53" s="41">
        <v>44</v>
      </c>
      <c r="B53" s="42">
        <v>8242</v>
      </c>
      <c r="C53" s="43" t="s">
        <v>650</v>
      </c>
      <c r="D53" s="198"/>
      <c r="E53" s="199"/>
      <c r="F53" s="189"/>
      <c r="G53" s="65"/>
      <c r="H53" s="163"/>
      <c r="I53" s="163"/>
      <c r="J53" s="37"/>
      <c r="K53" s="38"/>
      <c r="L53" s="37"/>
      <c r="M53" s="37"/>
      <c r="N53" s="37"/>
      <c r="O53" s="193">
        <f>O16</f>
        <v>496</v>
      </c>
      <c r="P53" s="193"/>
      <c r="Q53" s="38" t="s">
        <v>1608</v>
      </c>
      <c r="R53" s="35"/>
      <c r="S53" s="157" t="s">
        <v>541</v>
      </c>
      <c r="T53" s="75"/>
      <c r="U53" s="75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8" t="s">
        <v>985</v>
      </c>
      <c r="AW53" s="194">
        <v>0.965</v>
      </c>
      <c r="AX53" s="195"/>
      <c r="BB53" s="79">
        <f>ROUND(ROUND(O53*AW53,0)*AZ51,0)</f>
        <v>335</v>
      </c>
      <c r="BC53" s="52"/>
    </row>
    <row r="54" spans="1:55" s="32" customFormat="1" ht="16.5" customHeight="1">
      <c r="A54" s="41">
        <v>44</v>
      </c>
      <c r="B54" s="42">
        <v>8251</v>
      </c>
      <c r="C54" s="43" t="s">
        <v>663</v>
      </c>
      <c r="D54" s="198"/>
      <c r="E54" s="199"/>
      <c r="F54" s="189"/>
      <c r="G54" s="63" t="s">
        <v>537</v>
      </c>
      <c r="H54" s="164"/>
      <c r="I54" s="165"/>
      <c r="J54" s="31"/>
      <c r="K54" s="58"/>
      <c r="L54" s="31"/>
      <c r="M54" s="31"/>
      <c r="N54" s="31"/>
      <c r="O54" s="59"/>
      <c r="P54" s="59"/>
      <c r="Q54" s="58"/>
      <c r="R54" s="58"/>
      <c r="S54" s="48"/>
      <c r="T54" s="75"/>
      <c r="U54" s="75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26"/>
      <c r="AW54" s="26"/>
      <c r="AX54" s="50"/>
      <c r="BB54" s="51">
        <f>ROUND(O55*AZ51,0)</f>
        <v>333</v>
      </c>
      <c r="BC54" s="52"/>
    </row>
    <row r="55" spans="1:55" s="32" customFormat="1" ht="16.5" customHeight="1">
      <c r="A55" s="41">
        <v>44</v>
      </c>
      <c r="B55" s="42">
        <v>8252</v>
      </c>
      <c r="C55" s="43" t="s">
        <v>651</v>
      </c>
      <c r="D55" s="198"/>
      <c r="E55" s="199"/>
      <c r="F55" s="189"/>
      <c r="G55" s="65"/>
      <c r="H55" s="163"/>
      <c r="I55" s="163"/>
      <c r="J55" s="37"/>
      <c r="K55" s="38"/>
      <c r="L55" s="37"/>
      <c r="M55" s="37"/>
      <c r="N55" s="37"/>
      <c r="O55" s="193">
        <f>O18</f>
        <v>476</v>
      </c>
      <c r="P55" s="193"/>
      <c r="Q55" s="38" t="s">
        <v>1608</v>
      </c>
      <c r="R55" s="35"/>
      <c r="S55" s="157" t="s">
        <v>541</v>
      </c>
      <c r="T55" s="75"/>
      <c r="U55" s="75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8" t="s">
        <v>985</v>
      </c>
      <c r="AW55" s="194">
        <v>0.965</v>
      </c>
      <c r="AX55" s="195"/>
      <c r="BB55" s="79">
        <f>ROUND(ROUND(O55*AW55,0)*AZ51,0)</f>
        <v>321</v>
      </c>
      <c r="BC55" s="52"/>
    </row>
    <row r="56" spans="1:55" s="32" customFormat="1" ht="16.5" customHeight="1">
      <c r="A56" s="41">
        <v>44</v>
      </c>
      <c r="B56" s="42">
        <v>8261</v>
      </c>
      <c r="C56" s="43" t="s">
        <v>664</v>
      </c>
      <c r="D56" s="198"/>
      <c r="E56" s="199"/>
      <c r="F56" s="189"/>
      <c r="G56" s="63" t="s">
        <v>317</v>
      </c>
      <c r="H56" s="164"/>
      <c r="I56" s="165"/>
      <c r="J56" s="31"/>
      <c r="K56" s="58"/>
      <c r="L56" s="31"/>
      <c r="M56" s="31"/>
      <c r="N56" s="31"/>
      <c r="O56" s="59"/>
      <c r="P56" s="59"/>
      <c r="Q56" s="58"/>
      <c r="R56" s="58"/>
      <c r="S56" s="48"/>
      <c r="T56" s="75"/>
      <c r="U56" s="75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26"/>
      <c r="AW56" s="26"/>
      <c r="AX56" s="50"/>
      <c r="BB56" s="51">
        <f>ROUND(O57*AZ51,0)</f>
        <v>320</v>
      </c>
      <c r="BC56" s="52"/>
    </row>
    <row r="57" spans="1:55" s="32" customFormat="1" ht="16.5" customHeight="1">
      <c r="A57" s="41">
        <v>44</v>
      </c>
      <c r="B57" s="42">
        <v>8262</v>
      </c>
      <c r="C57" s="43" t="s">
        <v>652</v>
      </c>
      <c r="D57" s="198"/>
      <c r="E57" s="199"/>
      <c r="F57" s="189"/>
      <c r="G57" s="65"/>
      <c r="H57" s="163"/>
      <c r="I57" s="163"/>
      <c r="J57" s="37"/>
      <c r="K57" s="38"/>
      <c r="L57" s="37"/>
      <c r="M57" s="37"/>
      <c r="N57" s="37"/>
      <c r="O57" s="193">
        <f>O20</f>
        <v>457</v>
      </c>
      <c r="P57" s="193"/>
      <c r="Q57" s="38" t="s">
        <v>1608</v>
      </c>
      <c r="R57" s="35"/>
      <c r="S57" s="157" t="s">
        <v>541</v>
      </c>
      <c r="T57" s="75"/>
      <c r="U57" s="75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8" t="s">
        <v>985</v>
      </c>
      <c r="AW57" s="194">
        <v>0.965</v>
      </c>
      <c r="AX57" s="195"/>
      <c r="BB57" s="79">
        <f>ROUND(ROUND(O57*AW57,0)*AZ51,0)</f>
        <v>309</v>
      </c>
      <c r="BC57" s="52"/>
    </row>
    <row r="58" spans="1:55" s="32" customFormat="1" ht="16.5" customHeight="1">
      <c r="A58" s="41">
        <v>44</v>
      </c>
      <c r="B58" s="42">
        <v>8271</v>
      </c>
      <c r="C58" s="43" t="s">
        <v>665</v>
      </c>
      <c r="D58" s="198"/>
      <c r="E58" s="199"/>
      <c r="F58" s="189"/>
      <c r="G58" s="63" t="s">
        <v>538</v>
      </c>
      <c r="H58" s="164"/>
      <c r="I58" s="165"/>
      <c r="J58" s="31"/>
      <c r="K58" s="58"/>
      <c r="L58" s="31"/>
      <c r="M58" s="31"/>
      <c r="N58" s="31"/>
      <c r="O58" s="59"/>
      <c r="P58" s="59"/>
      <c r="Q58" s="58"/>
      <c r="R58" s="58"/>
      <c r="S58" s="48"/>
      <c r="T58" s="75"/>
      <c r="U58" s="75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26"/>
      <c r="AW58" s="26"/>
      <c r="AX58" s="50"/>
      <c r="BB58" s="51">
        <f>ROUND(O59*AZ51,0)</f>
        <v>305</v>
      </c>
      <c r="BC58" s="52"/>
    </row>
    <row r="59" spans="1:55" s="32" customFormat="1" ht="16.5" customHeight="1">
      <c r="A59" s="41">
        <v>44</v>
      </c>
      <c r="B59" s="42">
        <v>8272</v>
      </c>
      <c r="C59" s="43" t="s">
        <v>653</v>
      </c>
      <c r="D59" s="190"/>
      <c r="E59" s="191"/>
      <c r="F59" s="192"/>
      <c r="G59" s="65"/>
      <c r="H59" s="163"/>
      <c r="I59" s="163"/>
      <c r="J59" s="163"/>
      <c r="K59" s="163"/>
      <c r="L59" s="37"/>
      <c r="M59" s="37"/>
      <c r="N59" s="37"/>
      <c r="O59" s="193">
        <f>O22</f>
        <v>436</v>
      </c>
      <c r="P59" s="193"/>
      <c r="Q59" s="38" t="s">
        <v>1608</v>
      </c>
      <c r="R59" s="35"/>
      <c r="S59" s="157" t="s">
        <v>541</v>
      </c>
      <c r="T59" s="75"/>
      <c r="U59" s="75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8" t="s">
        <v>985</v>
      </c>
      <c r="AW59" s="194">
        <v>0.965</v>
      </c>
      <c r="AX59" s="195"/>
      <c r="BB59" s="79">
        <f>ROUND(ROUND(O59*AW59,0)*AZ51,0)</f>
        <v>295</v>
      </c>
      <c r="BC59" s="52"/>
    </row>
    <row r="60" spans="1:55" s="32" customFormat="1" ht="16.5" customHeight="1">
      <c r="A60" s="41">
        <v>44</v>
      </c>
      <c r="B60" s="42">
        <v>8311</v>
      </c>
      <c r="C60" s="43" t="s">
        <v>666</v>
      </c>
      <c r="D60" s="302" t="s">
        <v>1225</v>
      </c>
      <c r="E60" s="303"/>
      <c r="F60" s="304"/>
      <c r="G60" s="63" t="s">
        <v>522</v>
      </c>
      <c r="H60" s="162"/>
      <c r="I60" s="162"/>
      <c r="J60" s="26"/>
      <c r="K60" s="58"/>
      <c r="L60" s="31"/>
      <c r="M60" s="31"/>
      <c r="N60" s="31"/>
      <c r="O60" s="59"/>
      <c r="P60" s="59"/>
      <c r="Q60" s="58"/>
      <c r="R60" s="58"/>
      <c r="S60" s="48"/>
      <c r="T60" s="75"/>
      <c r="U60" s="75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26"/>
      <c r="AW60" s="26"/>
      <c r="AX60" s="50"/>
      <c r="BB60" s="51">
        <f>ROUND(O61*AZ51,0)</f>
        <v>713</v>
      </c>
      <c r="BC60" s="52"/>
    </row>
    <row r="61" spans="1:55" s="32" customFormat="1" ht="16.5" customHeight="1">
      <c r="A61" s="41">
        <v>44</v>
      </c>
      <c r="B61" s="42">
        <v>8312</v>
      </c>
      <c r="C61" s="43" t="s">
        <v>654</v>
      </c>
      <c r="D61" s="305"/>
      <c r="E61" s="306"/>
      <c r="F61" s="307"/>
      <c r="G61" s="65"/>
      <c r="H61" s="163"/>
      <c r="I61" s="163"/>
      <c r="J61" s="37"/>
      <c r="K61" s="38"/>
      <c r="L61" s="37"/>
      <c r="M61" s="37"/>
      <c r="N61" s="37"/>
      <c r="O61" s="185">
        <f>O24</f>
        <v>1019</v>
      </c>
      <c r="P61" s="185"/>
      <c r="Q61" s="38" t="s">
        <v>1608</v>
      </c>
      <c r="R61" s="35"/>
      <c r="S61" s="157" t="s">
        <v>541</v>
      </c>
      <c r="T61" s="75"/>
      <c r="U61" s="75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8" t="s">
        <v>985</v>
      </c>
      <c r="AW61" s="194">
        <v>0.965</v>
      </c>
      <c r="AX61" s="195"/>
      <c r="BB61" s="79">
        <f>ROUND(ROUND(O61*AW61,0)*AZ51,0)</f>
        <v>688</v>
      </c>
      <c r="BC61" s="52"/>
    </row>
    <row r="62" spans="1:55" s="32" customFormat="1" ht="16.5" customHeight="1">
      <c r="A62" s="41">
        <v>44</v>
      </c>
      <c r="B62" s="42">
        <v>8321</v>
      </c>
      <c r="C62" s="43" t="s">
        <v>667</v>
      </c>
      <c r="D62" s="305"/>
      <c r="E62" s="306"/>
      <c r="F62" s="307"/>
      <c r="G62" s="63" t="s">
        <v>309</v>
      </c>
      <c r="H62" s="162"/>
      <c r="I62" s="162"/>
      <c r="J62" s="26"/>
      <c r="K62" s="58"/>
      <c r="L62" s="31"/>
      <c r="M62" s="31"/>
      <c r="N62" s="31"/>
      <c r="O62" s="59"/>
      <c r="P62" s="59"/>
      <c r="Q62" s="58"/>
      <c r="R62" s="58"/>
      <c r="S62" s="48"/>
      <c r="T62" s="75"/>
      <c r="U62" s="75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26"/>
      <c r="AW62" s="26"/>
      <c r="AX62" s="50"/>
      <c r="BB62" s="51">
        <f>ROUND(O63*AZ51,0)</f>
        <v>656</v>
      </c>
      <c r="BC62" s="52"/>
    </row>
    <row r="63" spans="1:55" s="32" customFormat="1" ht="16.5" customHeight="1">
      <c r="A63" s="41">
        <v>44</v>
      </c>
      <c r="B63" s="42">
        <v>8322</v>
      </c>
      <c r="C63" s="43" t="s">
        <v>655</v>
      </c>
      <c r="D63" s="305"/>
      <c r="E63" s="306"/>
      <c r="F63" s="307"/>
      <c r="G63" s="65"/>
      <c r="H63" s="163"/>
      <c r="I63" s="163"/>
      <c r="J63" s="37"/>
      <c r="K63" s="38"/>
      <c r="L63" s="37"/>
      <c r="M63" s="37"/>
      <c r="N63" s="37"/>
      <c r="O63" s="193">
        <f>O26</f>
        <v>937</v>
      </c>
      <c r="P63" s="193"/>
      <c r="Q63" s="38" t="s">
        <v>1608</v>
      </c>
      <c r="R63" s="35"/>
      <c r="S63" s="157" t="s">
        <v>541</v>
      </c>
      <c r="T63" s="75"/>
      <c r="U63" s="75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8" t="s">
        <v>985</v>
      </c>
      <c r="AW63" s="194">
        <v>0.965</v>
      </c>
      <c r="AX63" s="195"/>
      <c r="BB63" s="79">
        <f>ROUND(ROUND(O63*AW63,0)*AZ51,0)</f>
        <v>633</v>
      </c>
      <c r="BC63" s="52"/>
    </row>
    <row r="64" spans="1:55" s="32" customFormat="1" ht="16.5" customHeight="1">
      <c r="A64" s="41">
        <v>44</v>
      </c>
      <c r="B64" s="42">
        <v>8331</v>
      </c>
      <c r="C64" s="43" t="s">
        <v>668</v>
      </c>
      <c r="D64" s="305"/>
      <c r="E64" s="306"/>
      <c r="F64" s="307"/>
      <c r="G64" s="63" t="s">
        <v>536</v>
      </c>
      <c r="H64" s="162"/>
      <c r="I64" s="162"/>
      <c r="J64" s="26"/>
      <c r="K64" s="58"/>
      <c r="L64" s="31"/>
      <c r="M64" s="31"/>
      <c r="N64" s="31"/>
      <c r="O64" s="59"/>
      <c r="P64" s="59"/>
      <c r="Q64" s="58"/>
      <c r="R64" s="58"/>
      <c r="S64" s="48"/>
      <c r="T64" s="75"/>
      <c r="U64" s="75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26"/>
      <c r="AW64" s="26"/>
      <c r="AX64" s="50"/>
      <c r="BB64" s="51">
        <f>ROUND(O65*AZ51,0)</f>
        <v>598</v>
      </c>
      <c r="BC64" s="52"/>
    </row>
    <row r="65" spans="1:55" s="32" customFormat="1" ht="16.5" customHeight="1">
      <c r="A65" s="41">
        <v>44</v>
      </c>
      <c r="B65" s="42">
        <v>8332</v>
      </c>
      <c r="C65" s="43" t="s">
        <v>656</v>
      </c>
      <c r="D65" s="308"/>
      <c r="E65" s="309"/>
      <c r="F65" s="310"/>
      <c r="G65" s="65"/>
      <c r="H65" s="163"/>
      <c r="I65" s="163"/>
      <c r="J65" s="37"/>
      <c r="K65" s="38"/>
      <c r="L65" s="37"/>
      <c r="M65" s="37"/>
      <c r="N65" s="37"/>
      <c r="O65" s="193">
        <f>O28</f>
        <v>854</v>
      </c>
      <c r="P65" s="193"/>
      <c r="Q65" s="38" t="s">
        <v>1608</v>
      </c>
      <c r="R65" s="35"/>
      <c r="S65" s="161" t="s">
        <v>541</v>
      </c>
      <c r="T65" s="75"/>
      <c r="U65" s="75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8" t="s">
        <v>985</v>
      </c>
      <c r="AW65" s="194">
        <v>0.965</v>
      </c>
      <c r="AX65" s="195"/>
      <c r="AY65" s="36"/>
      <c r="AZ65" s="37"/>
      <c r="BA65" s="72"/>
      <c r="BB65" s="79">
        <f>ROUND(ROUND(O65*AW65,0)*AZ51,0)</f>
        <v>577</v>
      </c>
      <c r="BC65" s="86"/>
    </row>
    <row r="66" spans="1:55" s="32" customFormat="1" ht="16.5" customHeight="1">
      <c r="A66" s="88"/>
      <c r="B66" s="88"/>
      <c r="C66" s="58"/>
      <c r="D66" s="126"/>
      <c r="E66" s="100"/>
      <c r="F66" s="10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31"/>
      <c r="AN66" s="31"/>
      <c r="AR66" s="31"/>
      <c r="AS66" s="31"/>
      <c r="AT66" s="31"/>
      <c r="AU66" s="31"/>
      <c r="AV66" s="186"/>
      <c r="AW66" s="186"/>
      <c r="AX66" s="96"/>
      <c r="AY66" s="96"/>
      <c r="AZ66" s="58"/>
      <c r="BA66" s="58"/>
      <c r="BB66" s="91"/>
      <c r="BC66" s="100"/>
    </row>
    <row r="67" spans="1:55" s="32" customFormat="1" ht="16.5" customHeight="1">
      <c r="A67" s="88"/>
      <c r="B67" s="88"/>
      <c r="C67" s="58"/>
      <c r="D67" s="126"/>
      <c r="E67" s="100"/>
      <c r="F67" s="100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31"/>
      <c r="AN67" s="31"/>
      <c r="AO67" s="31"/>
      <c r="AP67" s="31"/>
      <c r="AQ67" s="31"/>
      <c r="AR67" s="31"/>
      <c r="AS67" s="31"/>
      <c r="AT67" s="31"/>
      <c r="AU67" s="31"/>
      <c r="AV67" s="59"/>
      <c r="AW67" s="59"/>
      <c r="AX67" s="96"/>
      <c r="AY67" s="96"/>
      <c r="AZ67" s="58"/>
      <c r="BA67" s="58"/>
      <c r="BB67" s="91"/>
      <c r="BC67" s="100"/>
    </row>
    <row r="68" spans="1:55" s="32" customFormat="1" ht="16.5" customHeight="1">
      <c r="A68" s="88"/>
      <c r="B68" s="88"/>
      <c r="C68" s="58"/>
      <c r="D68" s="126"/>
      <c r="E68" s="100"/>
      <c r="F68" s="100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31"/>
      <c r="AN68" s="31"/>
      <c r="AR68" s="31"/>
      <c r="AS68" s="31"/>
      <c r="AT68" s="31"/>
      <c r="AU68" s="31"/>
      <c r="AV68" s="186"/>
      <c r="AW68" s="186"/>
      <c r="AX68" s="96"/>
      <c r="AY68" s="96"/>
      <c r="AZ68" s="58"/>
      <c r="BA68" s="58"/>
      <c r="BB68" s="91"/>
      <c r="BC68" s="100"/>
    </row>
    <row r="69" spans="1:55" s="32" customFormat="1" ht="16.5" customHeight="1">
      <c r="A69" s="88"/>
      <c r="B69" s="88"/>
      <c r="C69" s="58"/>
      <c r="D69" s="58"/>
      <c r="E69" s="58"/>
      <c r="F69" s="58"/>
      <c r="G69" s="58"/>
      <c r="H69" s="58"/>
      <c r="I69" s="58"/>
      <c r="J69" s="58"/>
      <c r="L69" s="58"/>
      <c r="M69" s="58"/>
      <c r="N69" s="58"/>
      <c r="O69" s="58"/>
      <c r="P69" s="58"/>
      <c r="Q69" s="58"/>
      <c r="R69" s="58"/>
      <c r="S69" s="58"/>
      <c r="T69" s="58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58"/>
      <c r="BA69" s="58"/>
      <c r="BB69" s="91"/>
      <c r="BC69" s="31"/>
    </row>
    <row r="70" spans="1:55" s="32" customFormat="1" ht="16.5" customHeight="1">
      <c r="A70" s="88"/>
      <c r="B70" s="8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31"/>
      <c r="BA70" s="58"/>
      <c r="BB70" s="91"/>
      <c r="BC70" s="31"/>
    </row>
    <row r="71" spans="1:55" s="32" customFormat="1" ht="16.5" customHeight="1">
      <c r="A71" s="88"/>
      <c r="B71" s="8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90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5"/>
      <c r="AZ71" s="96"/>
      <c r="BA71" s="58"/>
      <c r="BB71" s="91"/>
      <c r="BC71" s="31"/>
    </row>
    <row r="72" spans="1:55" s="32" customFormat="1" ht="16.5" customHeight="1">
      <c r="A72" s="88"/>
      <c r="B72" s="8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59"/>
      <c r="AZ72" s="96"/>
      <c r="BA72" s="58"/>
      <c r="BB72" s="91"/>
      <c r="BC72" s="31"/>
    </row>
    <row r="73" spans="1:55" s="32" customFormat="1" ht="16.5" customHeight="1">
      <c r="A73" s="88"/>
      <c r="B73" s="8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59"/>
      <c r="AZ73" s="96"/>
      <c r="BA73" s="58"/>
      <c r="BB73" s="91"/>
      <c r="BC73" s="31"/>
    </row>
  </sheetData>
  <sheetProtection/>
  <mergeCells count="62">
    <mergeCell ref="AV38:AW38"/>
    <mergeCell ref="AV36:AW36"/>
    <mergeCell ref="AV34:AW34"/>
    <mergeCell ref="AV35:AW35"/>
    <mergeCell ref="AV37:AW37"/>
    <mergeCell ref="AV30:AW30"/>
    <mergeCell ref="AV31:AW31"/>
    <mergeCell ref="AV32:AW32"/>
    <mergeCell ref="AV33:AW33"/>
    <mergeCell ref="D23:F28"/>
    <mergeCell ref="O24:P24"/>
    <mergeCell ref="AZ24:BA24"/>
    <mergeCell ref="O26:P26"/>
    <mergeCell ref="AZ26:BA26"/>
    <mergeCell ref="O28:P28"/>
    <mergeCell ref="AZ28:BA28"/>
    <mergeCell ref="D9:F22"/>
    <mergeCell ref="O10:P10"/>
    <mergeCell ref="AZ10:BA10"/>
    <mergeCell ref="O12:P12"/>
    <mergeCell ref="AZ12:BA12"/>
    <mergeCell ref="O14:P14"/>
    <mergeCell ref="AZ14:BA14"/>
    <mergeCell ref="O16:P16"/>
    <mergeCell ref="AZ16:BA16"/>
    <mergeCell ref="O18:P18"/>
    <mergeCell ref="AV68:AW68"/>
    <mergeCell ref="AZ8:BA8"/>
    <mergeCell ref="O8:P8"/>
    <mergeCell ref="AZ18:BA18"/>
    <mergeCell ref="O20:P20"/>
    <mergeCell ref="AZ20:BA20"/>
    <mergeCell ref="O22:P22"/>
    <mergeCell ref="AZ22:BA22"/>
    <mergeCell ref="AV29:AW29"/>
    <mergeCell ref="AZ51:BA51"/>
    <mergeCell ref="AV66:AW66"/>
    <mergeCell ref="O45:P45"/>
    <mergeCell ref="AW45:AX45"/>
    <mergeCell ref="AY45:BA50"/>
    <mergeCell ref="O47:P47"/>
    <mergeCell ref="AW47:AX47"/>
    <mergeCell ref="O57:P57"/>
    <mergeCell ref="AW57:AX57"/>
    <mergeCell ref="O59:P59"/>
    <mergeCell ref="AW53:AX53"/>
    <mergeCell ref="O55:P55"/>
    <mergeCell ref="AW55:AX55"/>
    <mergeCell ref="AW49:AX49"/>
    <mergeCell ref="O51:P51"/>
    <mergeCell ref="AW51:AX51"/>
    <mergeCell ref="O49:P49"/>
    <mergeCell ref="AW59:AX59"/>
    <mergeCell ref="D60:F65"/>
    <mergeCell ref="O61:P61"/>
    <mergeCell ref="AW61:AX61"/>
    <mergeCell ref="O63:P63"/>
    <mergeCell ref="AW63:AX63"/>
    <mergeCell ref="O65:P65"/>
    <mergeCell ref="AW65:AX65"/>
    <mergeCell ref="D46:F59"/>
    <mergeCell ref="O53:P53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&amp;R&amp;9肢体不自由児通園</oddHeader>
    <oddFooter>&amp;C&amp;14&amp;P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D19"/>
  <sheetViews>
    <sheetView zoomScaleSheetLayoutView="75" workbookViewId="0" topLeftCell="A1">
      <selection activeCell="AJ3" sqref="AJ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669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X6" s="37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45</v>
      </c>
      <c r="B7" s="42">
        <v>1111</v>
      </c>
      <c r="C7" s="43" t="s">
        <v>674</v>
      </c>
      <c r="D7" s="134" t="s">
        <v>549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R7" s="76"/>
      <c r="S7" s="7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175">
        <v>111</v>
      </c>
      <c r="AW7" s="175"/>
      <c r="AX7" s="58" t="s">
        <v>1608</v>
      </c>
      <c r="AZ7" s="26"/>
      <c r="BA7" s="50"/>
      <c r="BB7" s="51">
        <f>ROUND(AV7,0)</f>
        <v>111</v>
      </c>
      <c r="BC7" s="52" t="s">
        <v>1606</v>
      </c>
    </row>
    <row r="8" spans="1:55" s="32" customFormat="1" ht="16.5" customHeight="1">
      <c r="A8" s="41">
        <v>45</v>
      </c>
      <c r="B8" s="42">
        <v>5330</v>
      </c>
      <c r="C8" s="43" t="s">
        <v>670</v>
      </c>
      <c r="D8" s="137" t="s">
        <v>1529</v>
      </c>
      <c r="E8" s="133"/>
      <c r="F8" s="133"/>
      <c r="G8" s="133"/>
      <c r="H8" s="133"/>
      <c r="I8" s="133"/>
      <c r="J8" s="133"/>
      <c r="K8" s="75"/>
      <c r="L8" s="75"/>
      <c r="M8" s="76"/>
      <c r="N8" s="76"/>
      <c r="O8" s="75"/>
      <c r="P8" s="75"/>
      <c r="Q8" s="75"/>
      <c r="R8" s="75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175">
        <v>70</v>
      </c>
      <c r="AW8" s="175"/>
      <c r="AX8" s="83" t="s">
        <v>41</v>
      </c>
      <c r="AY8" s="83"/>
      <c r="AZ8" s="76"/>
      <c r="BA8" s="84"/>
      <c r="BB8" s="79">
        <f>ROUND(AV8,0)</f>
        <v>70</v>
      </c>
      <c r="BC8" s="52"/>
    </row>
    <row r="9" spans="1:55" s="32" customFormat="1" ht="16.5" customHeight="1">
      <c r="A9" s="41">
        <v>45</v>
      </c>
      <c r="B9" s="42">
        <v>5320</v>
      </c>
      <c r="C9" s="43" t="s">
        <v>671</v>
      </c>
      <c r="D9" s="137" t="s">
        <v>1531</v>
      </c>
      <c r="E9" s="133"/>
      <c r="F9" s="133"/>
      <c r="G9" s="133"/>
      <c r="H9" s="133"/>
      <c r="I9" s="133"/>
      <c r="J9" s="133"/>
      <c r="K9" s="75"/>
      <c r="L9" s="75"/>
      <c r="M9" s="76"/>
      <c r="N9" s="76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175">
        <v>198</v>
      </c>
      <c r="AW9" s="175"/>
      <c r="AX9" s="83" t="s">
        <v>41</v>
      </c>
      <c r="AY9" s="83"/>
      <c r="AZ9" s="76"/>
      <c r="BA9" s="84"/>
      <c r="BB9" s="79">
        <f>ROUND(AV9,0)</f>
        <v>198</v>
      </c>
      <c r="BC9" s="52"/>
    </row>
    <row r="10" spans="1:55" s="32" customFormat="1" ht="16.5" customHeight="1">
      <c r="A10" s="41">
        <v>45</v>
      </c>
      <c r="B10" s="42">
        <v>5110</v>
      </c>
      <c r="C10" s="43" t="s">
        <v>672</v>
      </c>
      <c r="D10" s="137" t="s">
        <v>1533</v>
      </c>
      <c r="E10" s="133"/>
      <c r="F10" s="133"/>
      <c r="G10" s="133"/>
      <c r="H10" s="133"/>
      <c r="I10" s="133"/>
      <c r="J10" s="133"/>
      <c r="K10" s="75"/>
      <c r="L10" s="75"/>
      <c r="M10" s="76"/>
      <c r="N10" s="76"/>
      <c r="O10" s="75"/>
      <c r="P10" s="75"/>
      <c r="Q10" s="75"/>
      <c r="R10" s="7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75">
        <v>111</v>
      </c>
      <c r="AW10" s="175"/>
      <c r="AX10" s="83" t="s">
        <v>41</v>
      </c>
      <c r="AY10" s="83"/>
      <c r="AZ10" s="76"/>
      <c r="BA10" s="84"/>
      <c r="BB10" s="79">
        <f>ROUND(AV10,0)</f>
        <v>111</v>
      </c>
      <c r="BC10" s="52"/>
    </row>
    <row r="11" spans="1:55" s="32" customFormat="1" ht="16.5" customHeight="1">
      <c r="A11" s="41">
        <v>45</v>
      </c>
      <c r="B11" s="42">
        <v>5990</v>
      </c>
      <c r="C11" s="43" t="s">
        <v>673</v>
      </c>
      <c r="D11" s="105" t="s">
        <v>981</v>
      </c>
      <c r="E11" s="106"/>
      <c r="F11" s="10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75"/>
      <c r="AN11" s="75"/>
      <c r="AO11" s="75"/>
      <c r="AP11" s="75"/>
      <c r="AQ11" s="75"/>
      <c r="AR11" s="75"/>
      <c r="AS11" s="75"/>
      <c r="AT11" s="75"/>
      <c r="AU11" s="75"/>
      <c r="AV11" s="175"/>
      <c r="AW11" s="175"/>
      <c r="AX11" s="83" t="s">
        <v>41</v>
      </c>
      <c r="AY11" s="83"/>
      <c r="AZ11" s="76"/>
      <c r="BA11" s="84"/>
      <c r="BB11" s="79"/>
      <c r="BC11" s="52"/>
    </row>
    <row r="12" spans="1:55" s="32" customFormat="1" ht="16.5" customHeight="1">
      <c r="A12" s="145"/>
      <c r="B12" s="145"/>
      <c r="C12" s="27"/>
      <c r="D12" s="61"/>
      <c r="E12" s="110"/>
      <c r="F12" s="11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26"/>
      <c r="AN12" s="26"/>
      <c r="AO12" s="26"/>
      <c r="AP12" s="26"/>
      <c r="AQ12" s="26"/>
      <c r="AR12" s="26"/>
      <c r="AS12" s="26"/>
      <c r="AT12" s="26"/>
      <c r="AU12" s="26"/>
      <c r="AV12" s="49"/>
      <c r="AW12" s="49"/>
      <c r="AX12" s="28"/>
      <c r="AY12" s="28"/>
      <c r="AZ12" s="27"/>
      <c r="BA12" s="27"/>
      <c r="BB12" s="158"/>
      <c r="BC12" s="110"/>
    </row>
    <row r="13" spans="1:55" s="32" customFormat="1" ht="16.5" customHeight="1">
      <c r="A13" s="88"/>
      <c r="B13" s="88"/>
      <c r="C13" s="58"/>
      <c r="D13" s="126"/>
      <c r="E13" s="100"/>
      <c r="F13" s="10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31"/>
      <c r="AN13" s="31"/>
      <c r="AO13" s="31"/>
      <c r="AP13" s="31"/>
      <c r="AQ13" s="31"/>
      <c r="AR13" s="31"/>
      <c r="AS13" s="31"/>
      <c r="AT13" s="31"/>
      <c r="AU13" s="31"/>
      <c r="AV13" s="59"/>
      <c r="AW13" s="59"/>
      <c r="AX13" s="96"/>
      <c r="AY13" s="96"/>
      <c r="AZ13" s="58"/>
      <c r="BA13" s="58"/>
      <c r="BB13" s="91"/>
      <c r="BC13" s="100"/>
    </row>
    <row r="14" spans="1:55" s="32" customFormat="1" ht="16.5" customHeight="1">
      <c r="A14" s="88"/>
      <c r="B14" s="88"/>
      <c r="C14" s="58"/>
      <c r="D14" s="126"/>
      <c r="E14" s="100"/>
      <c r="F14" s="10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J14" s="59"/>
      <c r="AK14" s="59"/>
      <c r="AL14" s="59"/>
      <c r="AM14" s="31"/>
      <c r="AN14" s="31"/>
      <c r="AO14" s="31"/>
      <c r="AP14" s="31"/>
      <c r="AQ14" s="31"/>
      <c r="AR14" s="31"/>
      <c r="AS14" s="31"/>
      <c r="AT14" s="31"/>
      <c r="AU14" s="31"/>
      <c r="AV14" s="59"/>
      <c r="AZ14" s="58"/>
      <c r="BA14" s="58"/>
      <c r="BB14" s="91"/>
      <c r="BC14" s="100"/>
    </row>
    <row r="15" spans="1:55" s="32" customFormat="1" ht="16.5" customHeight="1">
      <c r="A15" s="88"/>
      <c r="B15" s="88"/>
      <c r="C15" s="58"/>
      <c r="D15" s="58"/>
      <c r="E15" s="58"/>
      <c r="F15" s="58"/>
      <c r="G15" s="58"/>
      <c r="H15" s="58"/>
      <c r="I15" s="58"/>
      <c r="J15" s="58"/>
      <c r="K15" s="31"/>
      <c r="L15" s="58"/>
      <c r="M15" s="58"/>
      <c r="N15" s="58"/>
      <c r="O15" s="58"/>
      <c r="P15" s="58"/>
      <c r="Q15" s="58"/>
      <c r="R15" s="58"/>
      <c r="S15" s="58"/>
      <c r="T15" s="58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126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58"/>
      <c r="BA15" s="58"/>
      <c r="BB15" s="91"/>
      <c r="BC15" s="31"/>
    </row>
    <row r="16" spans="1:55" s="32" customFormat="1" ht="16.5" customHeight="1">
      <c r="A16" s="88"/>
      <c r="B16" s="8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31"/>
      <c r="BA16" s="58"/>
      <c r="BB16" s="91"/>
      <c r="BC16" s="31"/>
    </row>
    <row r="17" spans="1:55" s="32" customFormat="1" ht="16.5" customHeight="1">
      <c r="A17" s="88"/>
      <c r="B17" s="8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90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6"/>
      <c r="BA17" s="58"/>
      <c r="BB17" s="91"/>
      <c r="BC17" s="31"/>
    </row>
    <row r="18" spans="1:55" s="32" customFormat="1" ht="16.5" customHeight="1">
      <c r="A18" s="88"/>
      <c r="B18" s="8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59"/>
      <c r="AZ18" s="96"/>
      <c r="BA18" s="58"/>
      <c r="BB18" s="91"/>
      <c r="BC18" s="31"/>
    </row>
    <row r="19" spans="1:55" s="32" customFormat="1" ht="16.5" customHeight="1">
      <c r="A19" s="88"/>
      <c r="B19" s="8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59"/>
      <c r="AZ19" s="96"/>
      <c r="BA19" s="58"/>
      <c r="BB19" s="91"/>
      <c r="BC19" s="31"/>
    </row>
  </sheetData>
  <sheetProtection password="CB5D" sheet="1" objects="1" scenarios="1"/>
  <mergeCells count="5">
    <mergeCell ref="AV7:AW7"/>
    <mergeCell ref="AV11:AW11"/>
    <mergeCell ref="AV8:AW8"/>
    <mergeCell ref="AV9:AW9"/>
    <mergeCell ref="AV10:AW1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（肢体不自由児）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E25"/>
  <sheetViews>
    <sheetView zoomScaleSheetLayoutView="75" workbookViewId="0" topLeftCell="A1">
      <selection activeCell="V30" sqref="V30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675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684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7" t="s">
        <v>1037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1597</v>
      </c>
      <c r="BD5" s="30" t="s">
        <v>1598</v>
      </c>
      <c r="BE5" s="31"/>
    </row>
    <row r="6" spans="1:57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7"/>
      <c r="BB6" s="37"/>
      <c r="BC6" s="40" t="s">
        <v>1601</v>
      </c>
      <c r="BD6" s="40" t="s">
        <v>1602</v>
      </c>
      <c r="BE6" s="31"/>
    </row>
    <row r="7" spans="1:56" s="32" customFormat="1" ht="16.5" customHeight="1">
      <c r="A7" s="41">
        <v>51</v>
      </c>
      <c r="B7" s="42">
        <v>1111</v>
      </c>
      <c r="C7" s="43" t="s">
        <v>676</v>
      </c>
      <c r="D7" s="134" t="s">
        <v>677</v>
      </c>
      <c r="E7" s="135"/>
      <c r="F7" s="135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50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75"/>
      <c r="AX7" s="75"/>
      <c r="AY7" s="75"/>
      <c r="AZ7" s="75"/>
      <c r="BA7" s="26"/>
      <c r="BB7" s="50"/>
      <c r="BC7" s="51">
        <f>ROUND(O8,0)</f>
        <v>862</v>
      </c>
      <c r="BD7" s="52" t="s">
        <v>1606</v>
      </c>
    </row>
    <row r="8" spans="1:56" s="32" customFormat="1" ht="16.5" customHeight="1">
      <c r="A8" s="41">
        <v>51</v>
      </c>
      <c r="B8" s="42">
        <v>1112</v>
      </c>
      <c r="C8" s="43" t="s">
        <v>678</v>
      </c>
      <c r="D8" s="150"/>
      <c r="E8" s="146"/>
      <c r="F8" s="146"/>
      <c r="G8" s="58"/>
      <c r="H8" s="58"/>
      <c r="I8" s="58"/>
      <c r="J8" s="58"/>
      <c r="K8" s="31"/>
      <c r="L8" s="58"/>
      <c r="M8" s="58"/>
      <c r="N8" s="58"/>
      <c r="O8" s="186">
        <v>862</v>
      </c>
      <c r="P8" s="186"/>
      <c r="Q8" s="58" t="s">
        <v>1608</v>
      </c>
      <c r="R8" s="58"/>
      <c r="S8" s="109" t="s">
        <v>679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8"/>
      <c r="AZ8" s="128" t="s">
        <v>985</v>
      </c>
      <c r="BA8" s="194">
        <v>0.965</v>
      </c>
      <c r="BB8" s="195"/>
      <c r="BC8" s="79">
        <f>ROUND(O8*BA8,0)</f>
        <v>832</v>
      </c>
      <c r="BD8" s="52"/>
    </row>
    <row r="9" spans="1:56" s="32" customFormat="1" ht="16.5" customHeight="1">
      <c r="A9" s="41">
        <v>51</v>
      </c>
      <c r="B9" s="42">
        <v>5990</v>
      </c>
      <c r="C9" s="43" t="s">
        <v>680</v>
      </c>
      <c r="D9" s="105" t="s">
        <v>981</v>
      </c>
      <c r="E9" s="106"/>
      <c r="F9" s="10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175"/>
      <c r="AX9" s="175"/>
      <c r="AY9" s="76" t="s">
        <v>41</v>
      </c>
      <c r="AZ9" s="83"/>
      <c r="BA9" s="76"/>
      <c r="BB9" s="84"/>
      <c r="BC9" s="79"/>
      <c r="BD9" s="52"/>
    </row>
    <row r="10" spans="1:56" s="32" customFormat="1" ht="16.5" customHeight="1">
      <c r="A10" s="41">
        <v>51</v>
      </c>
      <c r="B10" s="42">
        <v>9990</v>
      </c>
      <c r="C10" s="43" t="s">
        <v>624</v>
      </c>
      <c r="D10" s="105" t="s">
        <v>1508</v>
      </c>
      <c r="E10" s="106"/>
      <c r="F10" s="10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175"/>
      <c r="AX10" s="175"/>
      <c r="AY10" s="76" t="s">
        <v>41</v>
      </c>
      <c r="AZ10" s="83"/>
      <c r="BA10" s="76"/>
      <c r="BB10" s="84"/>
      <c r="BC10" s="79"/>
      <c r="BD10" s="86"/>
    </row>
    <row r="11" spans="1:56" s="32" customFormat="1" ht="16.5" customHeight="1">
      <c r="A11" s="145"/>
      <c r="B11" s="145"/>
      <c r="C11" s="27"/>
      <c r="D11" s="61"/>
      <c r="E11" s="110"/>
      <c r="F11" s="11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49"/>
      <c r="AZ11" s="49"/>
      <c r="BA11" s="27"/>
      <c r="BB11" s="27"/>
      <c r="BC11" s="158"/>
      <c r="BD11" s="110"/>
    </row>
    <row r="12" spans="1:56" s="32" customFormat="1" ht="16.5" customHeight="1">
      <c r="A12" s="88"/>
      <c r="B12" s="88"/>
      <c r="C12" s="58"/>
      <c r="D12" s="126"/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9"/>
      <c r="AZ12" s="59"/>
      <c r="BA12" s="58"/>
      <c r="BB12" s="58"/>
      <c r="BC12" s="91"/>
      <c r="BD12" s="100"/>
    </row>
    <row r="13" spans="1:2" ht="16.5" customHeight="1">
      <c r="A13" s="18"/>
      <c r="B13" s="18" t="s">
        <v>982</v>
      </c>
    </row>
    <row r="14" spans="1:57" s="32" customFormat="1" ht="16.5" customHeight="1">
      <c r="A14" s="22" t="s">
        <v>1040</v>
      </c>
      <c r="B14" s="23"/>
      <c r="C14" s="24" t="s">
        <v>1596</v>
      </c>
      <c r="D14" s="25"/>
      <c r="E14" s="26"/>
      <c r="F14" s="26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6"/>
      <c r="S14" s="26"/>
      <c r="T14" s="28"/>
      <c r="U14" s="26"/>
      <c r="V14" s="26"/>
      <c r="W14" s="26"/>
      <c r="X14" s="26"/>
      <c r="Y14" s="26"/>
      <c r="Z14" s="26"/>
      <c r="AA14" s="26"/>
      <c r="AB14" s="26"/>
      <c r="AC14" s="97" t="s">
        <v>1037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6"/>
      <c r="BB14" s="26"/>
      <c r="BC14" s="30" t="s">
        <v>1597</v>
      </c>
      <c r="BD14" s="30" t="s">
        <v>1598</v>
      </c>
      <c r="BE14" s="31"/>
    </row>
    <row r="15" spans="1:57" s="32" customFormat="1" ht="16.5" customHeight="1">
      <c r="A15" s="33" t="s">
        <v>1599</v>
      </c>
      <c r="B15" s="34" t="s">
        <v>1600</v>
      </c>
      <c r="C15" s="35"/>
      <c r="D15" s="36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7"/>
      <c r="R15" s="37"/>
      <c r="S15" s="37"/>
      <c r="T15" s="37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7"/>
      <c r="BB15" s="37"/>
      <c r="BC15" s="40" t="s">
        <v>1601</v>
      </c>
      <c r="BD15" s="40" t="s">
        <v>1602</v>
      </c>
      <c r="BE15" s="31"/>
    </row>
    <row r="16" spans="1:56" s="32" customFormat="1" ht="16.5" customHeight="1">
      <c r="A16" s="41">
        <v>51</v>
      </c>
      <c r="B16" s="42">
        <v>8111</v>
      </c>
      <c r="C16" s="43" t="s">
        <v>681</v>
      </c>
      <c r="D16" s="134" t="s">
        <v>677</v>
      </c>
      <c r="E16" s="135"/>
      <c r="F16" s="135"/>
      <c r="G16" s="135"/>
      <c r="H16" s="135"/>
      <c r="I16" s="135"/>
      <c r="J16" s="135"/>
      <c r="K16" s="26"/>
      <c r="L16" s="27"/>
      <c r="M16" s="27"/>
      <c r="N16" s="27"/>
      <c r="O16" s="26"/>
      <c r="P16" s="49"/>
      <c r="Q16" s="49"/>
      <c r="R16" s="107"/>
      <c r="S16" s="76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J16" s="75"/>
      <c r="AM16" s="109" t="s">
        <v>682</v>
      </c>
      <c r="AN16" s="49"/>
      <c r="AO16" s="49"/>
      <c r="AP16" s="49"/>
      <c r="AQ16" s="26"/>
      <c r="AR16" s="26"/>
      <c r="AS16" s="50"/>
      <c r="AT16" s="26"/>
      <c r="AU16" s="169"/>
      <c r="AV16" s="169"/>
      <c r="AW16" s="169"/>
      <c r="AX16" s="169"/>
      <c r="AY16" s="169"/>
      <c r="BC16" s="79">
        <f>ROUND(O17*BA17,0)</f>
        <v>603</v>
      </c>
      <c r="BD16" s="141" t="s">
        <v>1606</v>
      </c>
    </row>
    <row r="17" spans="1:56" s="32" customFormat="1" ht="16.5" customHeight="1">
      <c r="A17" s="41">
        <v>51</v>
      </c>
      <c r="B17" s="42">
        <v>8112</v>
      </c>
      <c r="C17" s="43" t="s">
        <v>683</v>
      </c>
      <c r="D17" s="132"/>
      <c r="E17" s="136"/>
      <c r="F17" s="136"/>
      <c r="G17" s="38"/>
      <c r="H17" s="38"/>
      <c r="I17" s="38"/>
      <c r="J17" s="38"/>
      <c r="K17" s="37"/>
      <c r="L17" s="38"/>
      <c r="M17" s="38"/>
      <c r="N17" s="38"/>
      <c r="O17" s="193">
        <v>862</v>
      </c>
      <c r="P17" s="193"/>
      <c r="Q17" s="38" t="s">
        <v>1608</v>
      </c>
      <c r="R17" s="35"/>
      <c r="S17" s="105" t="s">
        <v>679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28" t="s">
        <v>985</v>
      </c>
      <c r="AK17" s="194">
        <v>0.965</v>
      </c>
      <c r="AL17" s="195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38"/>
      <c r="AZ17" s="128" t="s">
        <v>985</v>
      </c>
      <c r="BA17" s="300">
        <v>0.7</v>
      </c>
      <c r="BB17" s="301"/>
      <c r="BC17" s="79">
        <f>ROUND(ROUND(O17*AK17,0)*BA17,0)</f>
        <v>582</v>
      </c>
      <c r="BD17" s="86"/>
    </row>
    <row r="18" spans="1:56" s="32" customFormat="1" ht="16.5" customHeight="1">
      <c r="A18" s="88"/>
      <c r="B18" s="88"/>
      <c r="C18" s="58"/>
      <c r="D18" s="126"/>
      <c r="E18" s="100"/>
      <c r="F18" s="10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59"/>
      <c r="AZ18" s="59"/>
      <c r="BA18" s="58"/>
      <c r="BB18" s="58"/>
      <c r="BC18" s="91"/>
      <c r="BD18" s="100"/>
    </row>
    <row r="19" spans="1:56" s="32" customFormat="1" ht="16.5" customHeight="1">
      <c r="A19" s="88"/>
      <c r="B19" s="88"/>
      <c r="C19" s="58"/>
      <c r="D19" s="126"/>
      <c r="E19" s="100"/>
      <c r="F19" s="10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59"/>
      <c r="AZ19" s="59"/>
      <c r="BA19" s="58"/>
      <c r="BB19" s="58"/>
      <c r="BC19" s="91"/>
      <c r="BD19" s="100"/>
    </row>
    <row r="20" spans="1:56" s="32" customFormat="1" ht="16.5" customHeight="1">
      <c r="A20" s="88"/>
      <c r="B20" s="88"/>
      <c r="C20" s="58"/>
      <c r="D20" s="126"/>
      <c r="E20" s="100"/>
      <c r="F20" s="10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31"/>
      <c r="AN20" s="31"/>
      <c r="AO20" s="31"/>
      <c r="AP20" s="31"/>
      <c r="AQ20" s="31"/>
      <c r="AR20" s="31"/>
      <c r="AS20" s="31"/>
      <c r="AZ20" s="59"/>
      <c r="BA20" s="58"/>
      <c r="BB20" s="58"/>
      <c r="BC20" s="91"/>
      <c r="BD20" s="100"/>
    </row>
    <row r="21" spans="1:56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L21" s="58"/>
      <c r="M21" s="58"/>
      <c r="N21" s="58"/>
      <c r="O21" s="58"/>
      <c r="P21" s="58"/>
      <c r="Q21" s="58"/>
      <c r="R21" s="58"/>
      <c r="S21" s="58"/>
      <c r="T21" s="58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Z21" s="90"/>
      <c r="BA21" s="58"/>
      <c r="BB21" s="58"/>
      <c r="BC21" s="91"/>
      <c r="BD21" s="31"/>
    </row>
    <row r="22" spans="1:56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92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31"/>
      <c r="BB22" s="58"/>
      <c r="BC22" s="91"/>
      <c r="BD22" s="31"/>
    </row>
    <row r="23" spans="1:56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90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5"/>
      <c r="BA23" s="96"/>
      <c r="BB23" s="58"/>
      <c r="BC23" s="91"/>
      <c r="BD23" s="31"/>
    </row>
    <row r="24" spans="1:56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59"/>
      <c r="BA24" s="96"/>
      <c r="BB24" s="58"/>
      <c r="BC24" s="91"/>
      <c r="BD24" s="31"/>
    </row>
    <row r="25" spans="1:56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59"/>
      <c r="BA25" s="96"/>
      <c r="BB25" s="58"/>
      <c r="BC25" s="91"/>
      <c r="BD25" s="31"/>
    </row>
  </sheetData>
  <sheetProtection/>
  <mergeCells count="7">
    <mergeCell ref="AK17:AL17"/>
    <mergeCell ref="BA17:BB17"/>
    <mergeCell ref="O8:P8"/>
    <mergeCell ref="O17:P17"/>
    <mergeCell ref="AW9:AX9"/>
    <mergeCell ref="BA8:BB8"/>
    <mergeCell ref="AW10:AX1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&amp;R&amp;9重心障害児</oddHeader>
    <oddFooter>&amp;C&amp;14&amp;P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E18"/>
  <sheetViews>
    <sheetView zoomScaleSheetLayoutView="75" workbookViewId="0" topLeftCell="A1">
      <selection activeCell="AZ15" sqref="AZ1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685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7" t="s">
        <v>1037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1597</v>
      </c>
      <c r="BD5" s="30" t="s">
        <v>1598</v>
      </c>
      <c r="BE5" s="31"/>
    </row>
    <row r="6" spans="1:57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7"/>
      <c r="AX6" s="37"/>
      <c r="AY6" s="37"/>
      <c r="AZ6" s="39"/>
      <c r="BA6" s="37"/>
      <c r="BB6" s="37"/>
      <c r="BC6" s="40" t="s">
        <v>1601</v>
      </c>
      <c r="BD6" s="40" t="s">
        <v>1602</v>
      </c>
      <c r="BE6" s="31"/>
    </row>
    <row r="7" spans="1:56" s="32" customFormat="1" ht="16.5" customHeight="1">
      <c r="A7" s="41">
        <v>52</v>
      </c>
      <c r="B7" s="42">
        <v>1111</v>
      </c>
      <c r="C7" s="43" t="s">
        <v>686</v>
      </c>
      <c r="D7" s="134" t="s">
        <v>687</v>
      </c>
      <c r="E7" s="135"/>
      <c r="F7" s="135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82"/>
      <c r="S7" s="7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186">
        <v>862</v>
      </c>
      <c r="AX7" s="186"/>
      <c r="AY7" s="58" t="s">
        <v>1608</v>
      </c>
      <c r="BB7" s="58"/>
      <c r="BC7" s="51">
        <f>ROUND(AW7,0)</f>
        <v>862</v>
      </c>
      <c r="BD7" s="141" t="s">
        <v>1606</v>
      </c>
    </row>
    <row r="8" spans="1:56" s="32" customFormat="1" ht="16.5" customHeight="1">
      <c r="A8" s="41">
        <v>52</v>
      </c>
      <c r="B8" s="42">
        <v>5990</v>
      </c>
      <c r="C8" s="43" t="s">
        <v>688</v>
      </c>
      <c r="D8" s="105" t="s">
        <v>981</v>
      </c>
      <c r="E8" s="106"/>
      <c r="F8" s="10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175"/>
      <c r="AX8" s="175"/>
      <c r="AY8" s="76" t="s">
        <v>41</v>
      </c>
      <c r="AZ8" s="83"/>
      <c r="BA8" s="76"/>
      <c r="BB8" s="84"/>
      <c r="BC8" s="79"/>
      <c r="BD8" s="52"/>
    </row>
    <row r="9" spans="1:56" s="32" customFormat="1" ht="16.5" customHeight="1">
      <c r="A9" s="145"/>
      <c r="B9" s="145"/>
      <c r="C9" s="27"/>
      <c r="D9" s="61"/>
      <c r="E9" s="110"/>
      <c r="F9" s="110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49"/>
      <c r="AZ9" s="49"/>
      <c r="BA9" s="27"/>
      <c r="BB9" s="27"/>
      <c r="BC9" s="158"/>
      <c r="BD9" s="110"/>
    </row>
    <row r="10" spans="1:56" s="32" customFormat="1" ht="16.5" customHeight="1">
      <c r="A10" s="88"/>
      <c r="B10" s="88"/>
      <c r="C10" s="58"/>
      <c r="D10" s="126"/>
      <c r="E10" s="100"/>
      <c r="F10" s="100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59"/>
      <c r="AZ10" s="59"/>
      <c r="BA10" s="58"/>
      <c r="BB10" s="58"/>
      <c r="BC10" s="91"/>
      <c r="BD10" s="100"/>
    </row>
    <row r="11" spans="1:56" s="32" customFormat="1" ht="16.5" customHeight="1">
      <c r="A11" s="88"/>
      <c r="B11" s="88"/>
      <c r="C11" s="58"/>
      <c r="D11" s="126"/>
      <c r="E11" s="100"/>
      <c r="F11" s="100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9"/>
      <c r="AZ11" s="59"/>
      <c r="BA11" s="58"/>
      <c r="BB11" s="58"/>
      <c r="BC11" s="91"/>
      <c r="BD11" s="100"/>
    </row>
    <row r="12" spans="1:56" s="32" customFormat="1" ht="16.5" customHeight="1">
      <c r="A12" s="88"/>
      <c r="B12" s="88"/>
      <c r="C12" s="58"/>
      <c r="D12" s="126"/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9"/>
      <c r="AZ12" s="59"/>
      <c r="BA12" s="58"/>
      <c r="BB12" s="58"/>
      <c r="BC12" s="91"/>
      <c r="BD12" s="100"/>
    </row>
    <row r="13" spans="1:56" s="32" customFormat="1" ht="16.5" customHeight="1">
      <c r="A13" s="88"/>
      <c r="B13" s="88"/>
      <c r="C13" s="58"/>
      <c r="D13" s="126"/>
      <c r="E13" s="100"/>
      <c r="F13" s="10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31"/>
      <c r="AN13" s="31"/>
      <c r="AO13" s="31"/>
      <c r="AP13" s="31"/>
      <c r="AQ13" s="31"/>
      <c r="AR13" s="31"/>
      <c r="AS13" s="31"/>
      <c r="AZ13" s="59"/>
      <c r="BA13" s="58"/>
      <c r="BB13" s="58"/>
      <c r="BC13" s="91"/>
      <c r="BD13" s="100"/>
    </row>
    <row r="14" spans="1:56" s="32" customFormat="1" ht="16.5" customHeight="1">
      <c r="A14" s="88"/>
      <c r="B14" s="88"/>
      <c r="C14" s="58"/>
      <c r="D14" s="58"/>
      <c r="E14" s="58"/>
      <c r="F14" s="58"/>
      <c r="G14" s="58"/>
      <c r="H14" s="58"/>
      <c r="I14" s="58"/>
      <c r="J14" s="58"/>
      <c r="L14" s="58"/>
      <c r="M14" s="58"/>
      <c r="N14" s="58"/>
      <c r="O14" s="58"/>
      <c r="P14" s="58"/>
      <c r="Q14" s="58"/>
      <c r="R14" s="58"/>
      <c r="S14" s="58"/>
      <c r="T14" s="58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Z14" s="90"/>
      <c r="BA14" s="58"/>
      <c r="BB14" s="58"/>
      <c r="BC14" s="91"/>
      <c r="BD14" s="31"/>
    </row>
    <row r="15" spans="1:56" s="32" customFormat="1" ht="16.5" customHeight="1">
      <c r="A15" s="88"/>
      <c r="B15" s="8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31"/>
      <c r="BB15" s="58"/>
      <c r="BC15" s="91"/>
      <c r="BD15" s="31"/>
    </row>
    <row r="16" spans="1:56" s="32" customFormat="1" ht="16.5" customHeight="1">
      <c r="A16" s="88"/>
      <c r="B16" s="8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0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6"/>
      <c r="BB16" s="58"/>
      <c r="BC16" s="91"/>
      <c r="BD16" s="31"/>
    </row>
    <row r="17" spans="1:56" s="32" customFormat="1" ht="16.5" customHeight="1">
      <c r="A17" s="88"/>
      <c r="B17" s="8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59"/>
      <c r="BA17" s="96"/>
      <c r="BB17" s="58"/>
      <c r="BC17" s="91"/>
      <c r="BD17" s="31"/>
    </row>
    <row r="18" spans="1:56" s="32" customFormat="1" ht="16.5" customHeight="1">
      <c r="A18" s="88"/>
      <c r="B18" s="8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59"/>
      <c r="BA18" s="96"/>
      <c r="BB18" s="58"/>
      <c r="BC18" s="91"/>
      <c r="BD18" s="31"/>
    </row>
  </sheetData>
  <sheetProtection password="CB5D" sheet="1" objects="1" scenarios="1"/>
  <mergeCells count="2">
    <mergeCell ref="AW7:AX7"/>
    <mergeCell ref="AW8:AX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（重心障害児）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BD92"/>
  <sheetViews>
    <sheetView zoomScaleSheetLayoutView="75" workbookViewId="0" topLeftCell="A28">
      <selection activeCell="E89" sqref="E8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1595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115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11</v>
      </c>
      <c r="B7" s="42">
        <v>1111</v>
      </c>
      <c r="C7" s="43" t="s">
        <v>1603</v>
      </c>
      <c r="D7" s="227" t="s">
        <v>580</v>
      </c>
      <c r="E7" s="196"/>
      <c r="F7" s="197"/>
      <c r="G7" s="227" t="s">
        <v>1604</v>
      </c>
      <c r="H7" s="196"/>
      <c r="I7" s="196"/>
      <c r="J7" s="197"/>
      <c r="K7" s="46" t="s">
        <v>1605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ROUND(Q8,0)</f>
        <v>667</v>
      </c>
      <c r="BC7" s="52" t="s">
        <v>1606</v>
      </c>
    </row>
    <row r="8" spans="1:55" s="32" customFormat="1" ht="16.5" customHeight="1">
      <c r="A8" s="41">
        <v>11</v>
      </c>
      <c r="B8" s="42">
        <v>1112</v>
      </c>
      <c r="C8" s="43" t="s">
        <v>1607</v>
      </c>
      <c r="D8" s="198"/>
      <c r="E8" s="199"/>
      <c r="F8" s="189"/>
      <c r="G8" s="190"/>
      <c r="H8" s="191"/>
      <c r="I8" s="191"/>
      <c r="J8" s="192"/>
      <c r="M8" s="58"/>
      <c r="N8" s="58"/>
      <c r="O8" s="58"/>
      <c r="P8" s="58"/>
      <c r="Q8" s="186">
        <v>667</v>
      </c>
      <c r="R8" s="186"/>
      <c r="S8" s="58" t="s">
        <v>1608</v>
      </c>
      <c r="T8" s="58"/>
      <c r="U8" s="60" t="s">
        <v>1609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985</v>
      </c>
      <c r="AZ8" s="187">
        <v>0.965</v>
      </c>
      <c r="BA8" s="188"/>
      <c r="BB8" s="51">
        <f>ROUND(Q8*AZ8,0)</f>
        <v>644</v>
      </c>
      <c r="BC8" s="52"/>
    </row>
    <row r="9" spans="1:55" s="32" customFormat="1" ht="16.5" customHeight="1">
      <c r="A9" s="41">
        <v>11</v>
      </c>
      <c r="B9" s="42">
        <v>1121</v>
      </c>
      <c r="C9" s="43" t="s">
        <v>1610</v>
      </c>
      <c r="D9" s="198"/>
      <c r="E9" s="199"/>
      <c r="F9" s="189"/>
      <c r="G9" s="48" t="s">
        <v>1611</v>
      </c>
      <c r="H9" s="27"/>
      <c r="I9" s="27"/>
      <c r="J9" s="47"/>
      <c r="K9" s="27" t="s">
        <v>1612</v>
      </c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ROUND(Q10,0)</f>
        <v>440</v>
      </c>
      <c r="BC9" s="52"/>
    </row>
    <row r="10" spans="1:55" s="32" customFormat="1" ht="16.5" customHeight="1">
      <c r="A10" s="41">
        <v>11</v>
      </c>
      <c r="B10" s="42">
        <v>1122</v>
      </c>
      <c r="C10" s="43" t="s">
        <v>1613</v>
      </c>
      <c r="D10" s="198"/>
      <c r="E10" s="199"/>
      <c r="F10" s="189"/>
      <c r="G10" s="63"/>
      <c r="H10" s="58"/>
      <c r="I10" s="58"/>
      <c r="J10" s="64"/>
      <c r="K10" s="65" t="s">
        <v>1038</v>
      </c>
      <c r="L10" s="38"/>
      <c r="M10" s="38"/>
      <c r="N10" s="38"/>
      <c r="O10" s="38"/>
      <c r="P10" s="38"/>
      <c r="Q10" s="193">
        <v>440</v>
      </c>
      <c r="R10" s="193"/>
      <c r="S10" s="38" t="s">
        <v>1608</v>
      </c>
      <c r="T10" s="35"/>
      <c r="U10" s="60" t="s">
        <v>1609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985</v>
      </c>
      <c r="AZ10" s="194">
        <v>0.965</v>
      </c>
      <c r="BA10" s="195"/>
      <c r="BB10" s="51">
        <f>ROUND(Q10*AZ10,0)</f>
        <v>425</v>
      </c>
      <c r="BC10" s="52"/>
    </row>
    <row r="11" spans="1:55" s="32" customFormat="1" ht="16.5" customHeight="1">
      <c r="A11" s="41">
        <v>11</v>
      </c>
      <c r="B11" s="42">
        <v>1123</v>
      </c>
      <c r="C11" s="43" t="s">
        <v>1614</v>
      </c>
      <c r="D11" s="198"/>
      <c r="E11" s="199"/>
      <c r="F11" s="189"/>
      <c r="G11" s="63"/>
      <c r="H11" s="58"/>
      <c r="I11" s="58"/>
      <c r="J11" s="71"/>
      <c r="K11" s="46" t="s">
        <v>1615</v>
      </c>
      <c r="S11" s="58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ROUND(Q12,0)</f>
        <v>1258</v>
      </c>
      <c r="BC11" s="52"/>
    </row>
    <row r="12" spans="1:55" s="32" customFormat="1" ht="16.5" customHeight="1">
      <c r="A12" s="41">
        <v>11</v>
      </c>
      <c r="B12" s="42">
        <v>1124</v>
      </c>
      <c r="C12" s="43" t="s">
        <v>1616</v>
      </c>
      <c r="D12" s="198"/>
      <c r="E12" s="199"/>
      <c r="F12" s="189"/>
      <c r="G12" s="63"/>
      <c r="H12" s="58"/>
      <c r="I12" s="58"/>
      <c r="J12" s="71"/>
      <c r="K12" s="36"/>
      <c r="L12" s="37"/>
      <c r="M12" s="37"/>
      <c r="N12" s="37"/>
      <c r="O12" s="37"/>
      <c r="P12" s="37"/>
      <c r="Q12" s="185">
        <v>1258</v>
      </c>
      <c r="R12" s="185"/>
      <c r="S12" s="38" t="s">
        <v>1608</v>
      </c>
      <c r="T12" s="35"/>
      <c r="U12" s="60" t="s">
        <v>1609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985</v>
      </c>
      <c r="AZ12" s="194">
        <v>0.965</v>
      </c>
      <c r="BA12" s="195"/>
      <c r="BB12" s="51">
        <f>ROUND(Q12*AZ12,0)</f>
        <v>1214</v>
      </c>
      <c r="BC12" s="52"/>
    </row>
    <row r="13" spans="1:55" s="32" customFormat="1" ht="16.5" customHeight="1">
      <c r="A13" s="41">
        <v>11</v>
      </c>
      <c r="B13" s="42">
        <v>1125</v>
      </c>
      <c r="C13" s="43" t="s">
        <v>1617</v>
      </c>
      <c r="D13" s="198"/>
      <c r="E13" s="199"/>
      <c r="F13" s="189"/>
      <c r="G13" s="58"/>
      <c r="H13" s="58"/>
      <c r="I13" s="58"/>
      <c r="J13" s="71"/>
      <c r="K13" s="46" t="s">
        <v>1618</v>
      </c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ROUND(Q14,0)</f>
        <v>667</v>
      </c>
      <c r="BC13" s="52"/>
    </row>
    <row r="14" spans="1:55" s="32" customFormat="1" ht="16.5" customHeight="1">
      <c r="A14" s="41">
        <v>11</v>
      </c>
      <c r="B14" s="42">
        <v>1126</v>
      </c>
      <c r="C14" s="43" t="s">
        <v>1619</v>
      </c>
      <c r="D14" s="198"/>
      <c r="E14" s="199"/>
      <c r="F14" s="189"/>
      <c r="G14" s="65"/>
      <c r="H14" s="38"/>
      <c r="I14" s="38"/>
      <c r="J14" s="72"/>
      <c r="K14" s="37"/>
      <c r="L14" s="37"/>
      <c r="M14" s="37"/>
      <c r="N14" s="37"/>
      <c r="O14" s="37"/>
      <c r="P14" s="37"/>
      <c r="Q14" s="193">
        <v>667</v>
      </c>
      <c r="R14" s="193"/>
      <c r="S14" s="38" t="s">
        <v>1608</v>
      </c>
      <c r="T14" s="35"/>
      <c r="U14" s="60" t="s">
        <v>1609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985</v>
      </c>
      <c r="AZ14" s="194">
        <v>0.965</v>
      </c>
      <c r="BA14" s="195"/>
      <c r="BB14" s="51">
        <f>ROUND(Q14*AZ14,0)</f>
        <v>644</v>
      </c>
      <c r="BC14" s="52"/>
    </row>
    <row r="15" spans="1:55" s="32" customFormat="1" ht="16.5" customHeight="1">
      <c r="A15" s="41">
        <v>11</v>
      </c>
      <c r="B15" s="42">
        <v>1131</v>
      </c>
      <c r="C15" s="43" t="s">
        <v>1620</v>
      </c>
      <c r="D15" s="198"/>
      <c r="E15" s="199"/>
      <c r="F15" s="189"/>
      <c r="G15" s="227" t="s">
        <v>1621</v>
      </c>
      <c r="H15" s="196"/>
      <c r="I15" s="196"/>
      <c r="J15" s="197"/>
      <c r="K15" s="27" t="s">
        <v>1612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51">
        <f>ROUND(Q16,0)</f>
        <v>443</v>
      </c>
      <c r="BC15" s="52"/>
    </row>
    <row r="16" spans="1:55" s="32" customFormat="1" ht="16.5" customHeight="1">
      <c r="A16" s="41">
        <v>11</v>
      </c>
      <c r="B16" s="42">
        <v>1132</v>
      </c>
      <c r="C16" s="43" t="s">
        <v>1622</v>
      </c>
      <c r="D16" s="198"/>
      <c r="E16" s="199"/>
      <c r="F16" s="189"/>
      <c r="G16" s="198"/>
      <c r="H16" s="199"/>
      <c r="I16" s="199"/>
      <c r="J16" s="189"/>
      <c r="K16" s="65" t="s">
        <v>1038</v>
      </c>
      <c r="L16" s="38"/>
      <c r="M16" s="38"/>
      <c r="N16" s="38"/>
      <c r="O16" s="38"/>
      <c r="P16" s="38"/>
      <c r="Q16" s="193">
        <v>443</v>
      </c>
      <c r="R16" s="193"/>
      <c r="S16" s="38" t="s">
        <v>1608</v>
      </c>
      <c r="T16" s="35"/>
      <c r="U16" s="60" t="s">
        <v>1609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985</v>
      </c>
      <c r="AZ16" s="194">
        <v>0.965</v>
      </c>
      <c r="BA16" s="195"/>
      <c r="BB16" s="51">
        <f>ROUND(Q16*AZ16,0)</f>
        <v>427</v>
      </c>
      <c r="BC16" s="52"/>
    </row>
    <row r="17" spans="1:55" s="32" customFormat="1" ht="16.5" customHeight="1">
      <c r="A17" s="41">
        <v>11</v>
      </c>
      <c r="B17" s="42">
        <v>1133</v>
      </c>
      <c r="C17" s="43" t="s">
        <v>1623</v>
      </c>
      <c r="D17" s="198"/>
      <c r="E17" s="199"/>
      <c r="F17" s="189"/>
      <c r="G17" s="198"/>
      <c r="H17" s="199"/>
      <c r="I17" s="199"/>
      <c r="J17" s="189"/>
      <c r="K17" s="46" t="s">
        <v>1615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26"/>
      <c r="AZ17" s="26"/>
      <c r="BA17" s="50"/>
      <c r="BB17" s="51">
        <f>ROUND(Q18,0)</f>
        <v>850</v>
      </c>
      <c r="BC17" s="52"/>
    </row>
    <row r="18" spans="1:55" s="32" customFormat="1" ht="16.5" customHeight="1">
      <c r="A18" s="41">
        <v>11</v>
      </c>
      <c r="B18" s="42">
        <v>1134</v>
      </c>
      <c r="C18" s="43" t="s">
        <v>1624</v>
      </c>
      <c r="D18" s="198"/>
      <c r="E18" s="199"/>
      <c r="F18" s="18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5">
        <v>850</v>
      </c>
      <c r="R18" s="185"/>
      <c r="S18" s="38" t="s">
        <v>1608</v>
      </c>
      <c r="T18" s="35"/>
      <c r="U18" s="60" t="s">
        <v>1609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 t="s">
        <v>985</v>
      </c>
      <c r="AZ18" s="194">
        <v>0.965</v>
      </c>
      <c r="BA18" s="195"/>
      <c r="BB18" s="51">
        <f>ROUND(Q18*AZ18,0)</f>
        <v>820</v>
      </c>
      <c r="BC18" s="52"/>
    </row>
    <row r="19" spans="1:55" s="32" customFormat="1" ht="16.5" customHeight="1">
      <c r="A19" s="41">
        <v>11</v>
      </c>
      <c r="B19" s="42">
        <v>1135</v>
      </c>
      <c r="C19" s="43" t="s">
        <v>1625</v>
      </c>
      <c r="D19" s="198"/>
      <c r="E19" s="199"/>
      <c r="F19" s="189"/>
      <c r="G19" s="63"/>
      <c r="H19" s="58"/>
      <c r="I19" s="58"/>
      <c r="J19" s="71"/>
      <c r="K19" s="46" t="s">
        <v>1618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26"/>
      <c r="AZ19" s="26"/>
      <c r="BA19" s="50"/>
      <c r="BB19" s="51">
        <f>ROUND(Q20,0)</f>
        <v>667</v>
      </c>
      <c r="BC19" s="52"/>
    </row>
    <row r="20" spans="1:55" s="32" customFormat="1" ht="16.5" customHeight="1">
      <c r="A20" s="41">
        <v>11</v>
      </c>
      <c r="B20" s="42">
        <v>1136</v>
      </c>
      <c r="C20" s="43" t="s">
        <v>1626</v>
      </c>
      <c r="D20" s="198"/>
      <c r="E20" s="199"/>
      <c r="F20" s="18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5">
        <v>667</v>
      </c>
      <c r="R20" s="185"/>
      <c r="S20" s="38" t="s">
        <v>1608</v>
      </c>
      <c r="T20" s="35"/>
      <c r="U20" s="60" t="s">
        <v>1609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 t="s">
        <v>985</v>
      </c>
      <c r="AZ20" s="194">
        <v>0.965</v>
      </c>
      <c r="BA20" s="195"/>
      <c r="BB20" s="51">
        <f>ROUND(Q20*AZ20,0)</f>
        <v>644</v>
      </c>
      <c r="BC20" s="52"/>
    </row>
    <row r="21" spans="1:55" s="32" customFormat="1" ht="16.5" customHeight="1">
      <c r="A21" s="41">
        <v>11</v>
      </c>
      <c r="B21" s="42">
        <v>1141</v>
      </c>
      <c r="C21" s="43" t="s">
        <v>1627</v>
      </c>
      <c r="D21" s="198"/>
      <c r="E21" s="199"/>
      <c r="F21" s="189"/>
      <c r="G21" s="63" t="s">
        <v>1628</v>
      </c>
      <c r="H21" s="58"/>
      <c r="I21" s="58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26"/>
      <c r="AZ21" s="26"/>
      <c r="BA21" s="50"/>
      <c r="BB21" s="51">
        <f>ROUND(Q22,0)</f>
        <v>667</v>
      </c>
      <c r="BC21" s="52"/>
    </row>
    <row r="22" spans="1:55" s="32" customFormat="1" ht="16.5" customHeight="1">
      <c r="A22" s="41">
        <v>11</v>
      </c>
      <c r="B22" s="42">
        <v>1142</v>
      </c>
      <c r="C22" s="43" t="s">
        <v>1629</v>
      </c>
      <c r="D22" s="198"/>
      <c r="E22" s="199"/>
      <c r="F22" s="189"/>
      <c r="G22" s="65"/>
      <c r="H22" s="38"/>
      <c r="I22" s="38"/>
      <c r="J22" s="37"/>
      <c r="K22" s="38"/>
      <c r="L22" s="37"/>
      <c r="M22" s="37"/>
      <c r="N22" s="37"/>
      <c r="O22" s="37"/>
      <c r="P22" s="37"/>
      <c r="Q22" s="193">
        <v>667</v>
      </c>
      <c r="R22" s="193"/>
      <c r="S22" s="38" t="s">
        <v>1608</v>
      </c>
      <c r="T22" s="35"/>
      <c r="U22" s="60" t="s">
        <v>1609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8" t="s">
        <v>985</v>
      </c>
      <c r="AZ22" s="194">
        <v>0.965</v>
      </c>
      <c r="BA22" s="195"/>
      <c r="BB22" s="51">
        <f>ROUND(Q22*AZ22,0)</f>
        <v>644</v>
      </c>
      <c r="BC22" s="52"/>
    </row>
    <row r="23" spans="1:55" s="32" customFormat="1" ht="16.5" customHeight="1">
      <c r="A23" s="41">
        <v>11</v>
      </c>
      <c r="B23" s="42">
        <v>1151</v>
      </c>
      <c r="C23" s="43" t="s">
        <v>1630</v>
      </c>
      <c r="D23" s="198"/>
      <c r="E23" s="199"/>
      <c r="F23" s="189"/>
      <c r="G23" s="63" t="s">
        <v>1631</v>
      </c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26"/>
      <c r="AZ23" s="26"/>
      <c r="BA23" s="50"/>
      <c r="BB23" s="51">
        <f>ROUND(Q24,0)</f>
        <v>606</v>
      </c>
      <c r="BC23" s="52"/>
    </row>
    <row r="24" spans="1:55" s="32" customFormat="1" ht="16.5" customHeight="1">
      <c r="A24" s="41">
        <v>11</v>
      </c>
      <c r="B24" s="42">
        <v>1152</v>
      </c>
      <c r="C24" s="43" t="s">
        <v>1632</v>
      </c>
      <c r="D24" s="198"/>
      <c r="E24" s="199"/>
      <c r="F24" s="189"/>
      <c r="G24" s="65"/>
      <c r="H24" s="38"/>
      <c r="I24" s="38"/>
      <c r="J24" s="37"/>
      <c r="K24" s="38"/>
      <c r="L24" s="37"/>
      <c r="M24" s="37"/>
      <c r="N24" s="37"/>
      <c r="O24" s="37"/>
      <c r="P24" s="37"/>
      <c r="Q24" s="193">
        <v>606</v>
      </c>
      <c r="R24" s="193"/>
      <c r="S24" s="38" t="s">
        <v>1608</v>
      </c>
      <c r="T24" s="35"/>
      <c r="U24" s="60" t="s">
        <v>1609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 t="s">
        <v>985</v>
      </c>
      <c r="AZ24" s="194">
        <v>0.965</v>
      </c>
      <c r="BA24" s="195"/>
      <c r="BB24" s="51">
        <f>ROUND(Q24*AZ24,0)</f>
        <v>585</v>
      </c>
      <c r="BC24" s="52"/>
    </row>
    <row r="25" spans="1:55" s="32" customFormat="1" ht="16.5" customHeight="1">
      <c r="A25" s="41">
        <v>11</v>
      </c>
      <c r="B25" s="42">
        <v>1161</v>
      </c>
      <c r="C25" s="43" t="s">
        <v>1633</v>
      </c>
      <c r="D25" s="198"/>
      <c r="E25" s="199"/>
      <c r="F25" s="189"/>
      <c r="G25" s="63" t="s">
        <v>1634</v>
      </c>
      <c r="H25" s="58"/>
      <c r="I25" s="58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26"/>
      <c r="AZ25" s="26"/>
      <c r="BA25" s="50"/>
      <c r="BB25" s="51">
        <f>ROUND(Q26,0)</f>
        <v>544</v>
      </c>
      <c r="BC25" s="52"/>
    </row>
    <row r="26" spans="1:55" s="32" customFormat="1" ht="16.5" customHeight="1">
      <c r="A26" s="41">
        <v>11</v>
      </c>
      <c r="B26" s="42">
        <v>1162</v>
      </c>
      <c r="C26" s="43" t="s">
        <v>1635</v>
      </c>
      <c r="D26" s="198"/>
      <c r="E26" s="199"/>
      <c r="F26" s="189"/>
      <c r="G26" s="65"/>
      <c r="H26" s="38"/>
      <c r="I26" s="38"/>
      <c r="J26" s="37"/>
      <c r="K26" s="38"/>
      <c r="L26" s="37"/>
      <c r="M26" s="37"/>
      <c r="N26" s="37"/>
      <c r="O26" s="37"/>
      <c r="P26" s="37"/>
      <c r="Q26" s="193">
        <v>544</v>
      </c>
      <c r="R26" s="193"/>
      <c r="S26" s="38" t="s">
        <v>1608</v>
      </c>
      <c r="T26" s="35"/>
      <c r="U26" s="60" t="s">
        <v>1609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8" t="s">
        <v>985</v>
      </c>
      <c r="AZ26" s="194">
        <v>0.965</v>
      </c>
      <c r="BA26" s="195"/>
      <c r="BB26" s="51">
        <f>ROUND(Q26*AZ26,0)</f>
        <v>525</v>
      </c>
      <c r="BC26" s="52"/>
    </row>
    <row r="27" spans="1:55" s="32" customFormat="1" ht="16.5" customHeight="1">
      <c r="A27" s="41">
        <v>11</v>
      </c>
      <c r="B27" s="42">
        <v>1171</v>
      </c>
      <c r="C27" s="43" t="s">
        <v>1636</v>
      </c>
      <c r="D27" s="198"/>
      <c r="E27" s="199"/>
      <c r="F27" s="189"/>
      <c r="G27" s="63" t="s">
        <v>1637</v>
      </c>
      <c r="H27" s="58"/>
      <c r="I27" s="58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26"/>
      <c r="AZ27" s="26"/>
      <c r="BA27" s="50"/>
      <c r="BB27" s="51">
        <f>ROUND(Q28,0)</f>
        <v>527</v>
      </c>
      <c r="BC27" s="52"/>
    </row>
    <row r="28" spans="1:55" s="32" customFormat="1" ht="16.5" customHeight="1">
      <c r="A28" s="41">
        <v>11</v>
      </c>
      <c r="B28" s="42">
        <v>1172</v>
      </c>
      <c r="C28" s="43" t="s">
        <v>1638</v>
      </c>
      <c r="D28" s="198"/>
      <c r="E28" s="199"/>
      <c r="F28" s="189"/>
      <c r="G28" s="65"/>
      <c r="H28" s="38"/>
      <c r="I28" s="38"/>
      <c r="J28" s="37"/>
      <c r="K28" s="38"/>
      <c r="L28" s="37"/>
      <c r="M28" s="37"/>
      <c r="N28" s="37"/>
      <c r="O28" s="37"/>
      <c r="P28" s="37"/>
      <c r="Q28" s="193">
        <v>527</v>
      </c>
      <c r="R28" s="193"/>
      <c r="S28" s="38" t="s">
        <v>1608</v>
      </c>
      <c r="T28" s="35"/>
      <c r="U28" s="60" t="s">
        <v>1609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8" t="s">
        <v>985</v>
      </c>
      <c r="AZ28" s="194">
        <v>0.965</v>
      </c>
      <c r="BA28" s="195"/>
      <c r="BB28" s="51">
        <f>ROUND(Q28*AZ28,0)</f>
        <v>509</v>
      </c>
      <c r="BC28" s="52"/>
    </row>
    <row r="29" spans="1:55" s="32" customFormat="1" ht="16.5" customHeight="1">
      <c r="A29" s="41">
        <v>11</v>
      </c>
      <c r="B29" s="42">
        <v>1181</v>
      </c>
      <c r="C29" s="43" t="s">
        <v>1639</v>
      </c>
      <c r="D29" s="198"/>
      <c r="E29" s="199"/>
      <c r="F29" s="189"/>
      <c r="G29" s="63" t="s">
        <v>1640</v>
      </c>
      <c r="H29" s="58"/>
      <c r="I29" s="58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26"/>
      <c r="AZ29" s="26"/>
      <c r="BA29" s="50"/>
      <c r="BB29" s="51">
        <f>ROUND(Q30,0)</f>
        <v>509</v>
      </c>
      <c r="BC29" s="52"/>
    </row>
    <row r="30" spans="1:55" s="32" customFormat="1" ht="16.5" customHeight="1">
      <c r="A30" s="41">
        <v>11</v>
      </c>
      <c r="B30" s="42">
        <v>1182</v>
      </c>
      <c r="C30" s="43" t="s">
        <v>1641</v>
      </c>
      <c r="D30" s="198"/>
      <c r="E30" s="199"/>
      <c r="F30" s="189"/>
      <c r="G30" s="65"/>
      <c r="H30" s="38"/>
      <c r="I30" s="38"/>
      <c r="J30" s="37"/>
      <c r="K30" s="38"/>
      <c r="L30" s="37"/>
      <c r="M30" s="37"/>
      <c r="N30" s="37"/>
      <c r="O30" s="37"/>
      <c r="P30" s="37"/>
      <c r="Q30" s="193">
        <v>509</v>
      </c>
      <c r="R30" s="193"/>
      <c r="S30" s="38" t="s">
        <v>1608</v>
      </c>
      <c r="T30" s="35"/>
      <c r="U30" s="60" t="s">
        <v>1609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 t="s">
        <v>985</v>
      </c>
      <c r="AZ30" s="194">
        <v>0.965</v>
      </c>
      <c r="BA30" s="195"/>
      <c r="BB30" s="51">
        <f>ROUND(Q30*AZ30,0)</f>
        <v>491</v>
      </c>
      <c r="BC30" s="52"/>
    </row>
    <row r="31" spans="1:55" s="32" customFormat="1" ht="16.5" customHeight="1">
      <c r="A31" s="41">
        <v>11</v>
      </c>
      <c r="B31" s="42">
        <v>1191</v>
      </c>
      <c r="C31" s="43" t="s">
        <v>1642</v>
      </c>
      <c r="D31" s="198"/>
      <c r="E31" s="199"/>
      <c r="F31" s="189"/>
      <c r="G31" s="63" t="s">
        <v>1643</v>
      </c>
      <c r="H31" s="58"/>
      <c r="I31" s="58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26"/>
      <c r="AZ31" s="26"/>
      <c r="BA31" s="50"/>
      <c r="BB31" s="51">
        <f>ROUND(Q32,0)</f>
        <v>491</v>
      </c>
      <c r="BC31" s="52"/>
    </row>
    <row r="32" spans="1:55" s="32" customFormat="1" ht="16.5" customHeight="1">
      <c r="A32" s="41">
        <v>11</v>
      </c>
      <c r="B32" s="42">
        <v>1192</v>
      </c>
      <c r="C32" s="43" t="s">
        <v>1644</v>
      </c>
      <c r="D32" s="198"/>
      <c r="E32" s="199"/>
      <c r="F32" s="189"/>
      <c r="G32" s="65"/>
      <c r="H32" s="38"/>
      <c r="I32" s="38"/>
      <c r="J32" s="37"/>
      <c r="K32" s="38"/>
      <c r="L32" s="37"/>
      <c r="M32" s="37"/>
      <c r="N32" s="37"/>
      <c r="O32" s="37"/>
      <c r="P32" s="37"/>
      <c r="Q32" s="193">
        <v>491</v>
      </c>
      <c r="R32" s="193"/>
      <c r="S32" s="38" t="s">
        <v>1608</v>
      </c>
      <c r="T32" s="35"/>
      <c r="U32" s="60" t="s">
        <v>1609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 t="s">
        <v>985</v>
      </c>
      <c r="AZ32" s="194">
        <v>0.965</v>
      </c>
      <c r="BA32" s="195"/>
      <c r="BB32" s="51">
        <f>ROUND(Q32*AZ32,0)</f>
        <v>474</v>
      </c>
      <c r="BC32" s="52"/>
    </row>
    <row r="33" spans="1:55" s="32" customFormat="1" ht="16.5" customHeight="1">
      <c r="A33" s="41">
        <v>11</v>
      </c>
      <c r="B33" s="42">
        <v>1201</v>
      </c>
      <c r="C33" s="43" t="s">
        <v>1645</v>
      </c>
      <c r="D33" s="198"/>
      <c r="E33" s="199"/>
      <c r="F33" s="189"/>
      <c r="G33" s="63" t="s">
        <v>1646</v>
      </c>
      <c r="H33" s="58"/>
      <c r="I33" s="58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26"/>
      <c r="AZ33" s="26"/>
      <c r="BA33" s="50"/>
      <c r="BB33" s="51">
        <f>ROUND(Q34,0)</f>
        <v>473</v>
      </c>
      <c r="BC33" s="52"/>
    </row>
    <row r="34" spans="1:55" s="32" customFormat="1" ht="16.5" customHeight="1">
      <c r="A34" s="41">
        <v>11</v>
      </c>
      <c r="B34" s="42">
        <v>1202</v>
      </c>
      <c r="C34" s="43" t="s">
        <v>1647</v>
      </c>
      <c r="D34" s="198"/>
      <c r="E34" s="199"/>
      <c r="F34" s="189"/>
      <c r="G34" s="65"/>
      <c r="H34" s="38"/>
      <c r="I34" s="38"/>
      <c r="J34" s="37"/>
      <c r="K34" s="38"/>
      <c r="L34" s="37"/>
      <c r="M34" s="37"/>
      <c r="N34" s="37"/>
      <c r="O34" s="37"/>
      <c r="P34" s="37"/>
      <c r="Q34" s="193">
        <v>473</v>
      </c>
      <c r="R34" s="193"/>
      <c r="S34" s="38" t="s">
        <v>1608</v>
      </c>
      <c r="T34" s="35"/>
      <c r="U34" s="60" t="s">
        <v>1609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8" t="s">
        <v>985</v>
      </c>
      <c r="AZ34" s="194">
        <v>0.965</v>
      </c>
      <c r="BA34" s="195"/>
      <c r="BB34" s="51">
        <f>ROUND(Q34*AZ34,0)</f>
        <v>456</v>
      </c>
      <c r="BC34" s="52"/>
    </row>
    <row r="35" spans="1:55" s="32" customFormat="1" ht="16.5" customHeight="1">
      <c r="A35" s="41">
        <v>11</v>
      </c>
      <c r="B35" s="42">
        <v>1211</v>
      </c>
      <c r="C35" s="43" t="s">
        <v>1648</v>
      </c>
      <c r="D35" s="198"/>
      <c r="E35" s="199"/>
      <c r="F35" s="189"/>
      <c r="G35" s="63" t="s">
        <v>1649</v>
      </c>
      <c r="H35" s="58"/>
      <c r="I35" s="58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26"/>
      <c r="AZ35" s="26"/>
      <c r="BA35" s="50"/>
      <c r="BB35" s="51">
        <f>ROUND(Q36,0)</f>
        <v>454</v>
      </c>
      <c r="BC35" s="52"/>
    </row>
    <row r="36" spans="1:55" s="32" customFormat="1" ht="16.5" customHeight="1">
      <c r="A36" s="41">
        <v>11</v>
      </c>
      <c r="B36" s="42">
        <v>1212</v>
      </c>
      <c r="C36" s="43" t="s">
        <v>1650</v>
      </c>
      <c r="D36" s="198"/>
      <c r="E36" s="199"/>
      <c r="F36" s="189"/>
      <c r="G36" s="65"/>
      <c r="H36" s="38"/>
      <c r="I36" s="38"/>
      <c r="J36" s="37"/>
      <c r="K36" s="38"/>
      <c r="L36" s="37"/>
      <c r="M36" s="37"/>
      <c r="N36" s="37"/>
      <c r="O36" s="37"/>
      <c r="P36" s="37"/>
      <c r="Q36" s="193">
        <v>454</v>
      </c>
      <c r="R36" s="193"/>
      <c r="S36" s="38" t="s">
        <v>1608</v>
      </c>
      <c r="T36" s="35"/>
      <c r="U36" s="60" t="s">
        <v>1609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985</v>
      </c>
      <c r="AZ36" s="194">
        <v>0.965</v>
      </c>
      <c r="BA36" s="195"/>
      <c r="BB36" s="51">
        <f>ROUND(Q36*AZ36,0)</f>
        <v>438</v>
      </c>
      <c r="BC36" s="52"/>
    </row>
    <row r="37" spans="1:55" s="32" customFormat="1" ht="16.5" customHeight="1">
      <c r="A37" s="41">
        <v>11</v>
      </c>
      <c r="B37" s="42">
        <v>1221</v>
      </c>
      <c r="C37" s="43" t="s">
        <v>1651</v>
      </c>
      <c r="D37" s="198"/>
      <c r="E37" s="199"/>
      <c r="F37" s="189"/>
      <c r="G37" s="63" t="s">
        <v>1652</v>
      </c>
      <c r="H37" s="58"/>
      <c r="I37" s="58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/>
      <c r="AZ37" s="26"/>
      <c r="BA37" s="50"/>
      <c r="BB37" s="51">
        <f>ROUND(Q38,0)</f>
        <v>452</v>
      </c>
      <c r="BC37" s="52"/>
    </row>
    <row r="38" spans="1:55" s="32" customFormat="1" ht="16.5" customHeight="1">
      <c r="A38" s="41">
        <v>11</v>
      </c>
      <c r="B38" s="42">
        <v>1222</v>
      </c>
      <c r="C38" s="43" t="s">
        <v>1653</v>
      </c>
      <c r="D38" s="198"/>
      <c r="E38" s="199"/>
      <c r="F38" s="189"/>
      <c r="G38" s="65"/>
      <c r="H38" s="38"/>
      <c r="I38" s="38"/>
      <c r="J38" s="37"/>
      <c r="K38" s="38"/>
      <c r="L38" s="37"/>
      <c r="M38" s="37"/>
      <c r="N38" s="37"/>
      <c r="O38" s="37"/>
      <c r="P38" s="37"/>
      <c r="Q38" s="193">
        <v>452</v>
      </c>
      <c r="R38" s="193"/>
      <c r="S38" s="38" t="s">
        <v>1608</v>
      </c>
      <c r="T38" s="35"/>
      <c r="U38" s="60" t="s">
        <v>1609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 t="s">
        <v>985</v>
      </c>
      <c r="AZ38" s="194">
        <v>0.965</v>
      </c>
      <c r="BA38" s="195"/>
      <c r="BB38" s="51">
        <f>ROUND(Q38*AZ38,0)</f>
        <v>436</v>
      </c>
      <c r="BC38" s="52"/>
    </row>
    <row r="39" spans="1:55" s="32" customFormat="1" ht="16.5" customHeight="1">
      <c r="A39" s="41">
        <v>11</v>
      </c>
      <c r="B39" s="42">
        <v>1231</v>
      </c>
      <c r="C39" s="43" t="s">
        <v>1654</v>
      </c>
      <c r="D39" s="198"/>
      <c r="E39" s="199"/>
      <c r="F39" s="189"/>
      <c r="G39" s="63" t="s">
        <v>1655</v>
      </c>
      <c r="H39" s="58"/>
      <c r="I39" s="58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26"/>
      <c r="AZ39" s="26"/>
      <c r="BA39" s="50"/>
      <c r="BB39" s="51">
        <f>ROUND(Q40,0)</f>
        <v>451</v>
      </c>
      <c r="BC39" s="52"/>
    </row>
    <row r="40" spans="1:55" s="32" customFormat="1" ht="16.5" customHeight="1">
      <c r="A40" s="41">
        <v>11</v>
      </c>
      <c r="B40" s="42">
        <v>1232</v>
      </c>
      <c r="C40" s="43" t="s">
        <v>13</v>
      </c>
      <c r="D40" s="198"/>
      <c r="E40" s="199"/>
      <c r="F40" s="189"/>
      <c r="G40" s="65"/>
      <c r="H40" s="38"/>
      <c r="I40" s="38"/>
      <c r="J40" s="37"/>
      <c r="K40" s="38"/>
      <c r="L40" s="37"/>
      <c r="M40" s="37"/>
      <c r="N40" s="37"/>
      <c r="O40" s="37"/>
      <c r="P40" s="37"/>
      <c r="Q40" s="193">
        <v>451</v>
      </c>
      <c r="R40" s="193"/>
      <c r="S40" s="38" t="s">
        <v>1608</v>
      </c>
      <c r="T40" s="35"/>
      <c r="U40" s="60" t="s">
        <v>1609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 t="s">
        <v>985</v>
      </c>
      <c r="AZ40" s="194">
        <v>0.965</v>
      </c>
      <c r="BA40" s="195"/>
      <c r="BB40" s="51">
        <f>ROUND(Q40*AZ40,0)</f>
        <v>435</v>
      </c>
      <c r="BC40" s="52"/>
    </row>
    <row r="41" spans="1:55" s="32" customFormat="1" ht="16.5" customHeight="1">
      <c r="A41" s="41">
        <v>11</v>
      </c>
      <c r="B41" s="42">
        <v>1241</v>
      </c>
      <c r="C41" s="43" t="s">
        <v>14</v>
      </c>
      <c r="D41" s="198"/>
      <c r="E41" s="199"/>
      <c r="F41" s="189"/>
      <c r="G41" s="63" t="s">
        <v>15</v>
      </c>
      <c r="H41" s="58"/>
      <c r="I41" s="58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58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6"/>
      <c r="AZ41" s="26"/>
      <c r="BA41" s="50"/>
      <c r="BB41" s="51">
        <f>ROUND(Q42,0)</f>
        <v>449</v>
      </c>
      <c r="BC41" s="52"/>
    </row>
    <row r="42" spans="1:55" s="32" customFormat="1" ht="16.5" customHeight="1">
      <c r="A42" s="41">
        <v>11</v>
      </c>
      <c r="B42" s="42">
        <v>1242</v>
      </c>
      <c r="C42" s="43" t="s">
        <v>16</v>
      </c>
      <c r="D42" s="198"/>
      <c r="E42" s="199"/>
      <c r="F42" s="189"/>
      <c r="G42" s="65"/>
      <c r="H42" s="38"/>
      <c r="I42" s="38"/>
      <c r="J42" s="37"/>
      <c r="K42" s="38"/>
      <c r="L42" s="37"/>
      <c r="M42" s="37"/>
      <c r="N42" s="37"/>
      <c r="O42" s="37"/>
      <c r="P42" s="37"/>
      <c r="Q42" s="193">
        <v>449</v>
      </c>
      <c r="R42" s="193"/>
      <c r="S42" s="38" t="s">
        <v>1608</v>
      </c>
      <c r="T42" s="35"/>
      <c r="U42" s="60" t="s">
        <v>1609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8" t="s">
        <v>985</v>
      </c>
      <c r="AZ42" s="194">
        <v>0.965</v>
      </c>
      <c r="BA42" s="195"/>
      <c r="BB42" s="51">
        <f>ROUND(Q42*AZ42,0)</f>
        <v>433</v>
      </c>
      <c r="BC42" s="52"/>
    </row>
    <row r="43" spans="1:55" s="32" customFormat="1" ht="16.5" customHeight="1">
      <c r="A43" s="41">
        <v>11</v>
      </c>
      <c r="B43" s="42">
        <v>1251</v>
      </c>
      <c r="C43" s="43" t="s">
        <v>17</v>
      </c>
      <c r="D43" s="198"/>
      <c r="E43" s="199"/>
      <c r="F43" s="189"/>
      <c r="G43" s="63" t="s">
        <v>18</v>
      </c>
      <c r="H43" s="58"/>
      <c r="I43" s="58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5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6"/>
      <c r="AZ43" s="26"/>
      <c r="BA43" s="50"/>
      <c r="BB43" s="51">
        <f>ROUND(Q44,0)</f>
        <v>447</v>
      </c>
      <c r="BC43" s="52"/>
    </row>
    <row r="44" spans="1:55" s="32" customFormat="1" ht="16.5" customHeight="1">
      <c r="A44" s="41">
        <v>11</v>
      </c>
      <c r="B44" s="42">
        <v>1252</v>
      </c>
      <c r="C44" s="43" t="s">
        <v>19</v>
      </c>
      <c r="D44" s="198"/>
      <c r="E44" s="199"/>
      <c r="F44" s="189"/>
      <c r="G44" s="65"/>
      <c r="H44" s="38"/>
      <c r="I44" s="38"/>
      <c r="J44" s="37"/>
      <c r="K44" s="38"/>
      <c r="L44" s="37"/>
      <c r="M44" s="37"/>
      <c r="N44" s="37"/>
      <c r="O44" s="37"/>
      <c r="P44" s="37"/>
      <c r="Q44" s="193">
        <v>447</v>
      </c>
      <c r="R44" s="193"/>
      <c r="S44" s="38" t="s">
        <v>1608</v>
      </c>
      <c r="T44" s="35"/>
      <c r="U44" s="60" t="s">
        <v>1609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985</v>
      </c>
      <c r="AZ44" s="194">
        <v>0.965</v>
      </c>
      <c r="BA44" s="195"/>
      <c r="BB44" s="51">
        <f>ROUND(Q44*AZ44,0)</f>
        <v>431</v>
      </c>
      <c r="BC44" s="52"/>
    </row>
    <row r="45" spans="1:55" s="32" customFormat="1" ht="16.5" customHeight="1">
      <c r="A45" s="41">
        <v>11</v>
      </c>
      <c r="B45" s="42">
        <v>1261</v>
      </c>
      <c r="C45" s="43" t="s">
        <v>20</v>
      </c>
      <c r="D45" s="198"/>
      <c r="E45" s="199"/>
      <c r="F45" s="189"/>
      <c r="G45" s="63" t="s">
        <v>21</v>
      </c>
      <c r="H45" s="58"/>
      <c r="I45" s="58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58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26"/>
      <c r="AZ45" s="26"/>
      <c r="BA45" s="50"/>
      <c r="BB45" s="51">
        <f>ROUND(Q46,0)</f>
        <v>445</v>
      </c>
      <c r="BC45" s="52"/>
    </row>
    <row r="46" spans="1:55" s="32" customFormat="1" ht="16.5" customHeight="1">
      <c r="A46" s="41">
        <v>11</v>
      </c>
      <c r="B46" s="42">
        <v>1262</v>
      </c>
      <c r="C46" s="43" t="s">
        <v>22</v>
      </c>
      <c r="D46" s="198"/>
      <c r="E46" s="199"/>
      <c r="F46" s="189"/>
      <c r="G46" s="65"/>
      <c r="H46" s="38"/>
      <c r="I46" s="38"/>
      <c r="J46" s="37"/>
      <c r="K46" s="38"/>
      <c r="L46" s="37"/>
      <c r="M46" s="37"/>
      <c r="N46" s="37"/>
      <c r="O46" s="37"/>
      <c r="P46" s="37"/>
      <c r="Q46" s="193">
        <v>445</v>
      </c>
      <c r="R46" s="193"/>
      <c r="S46" s="38" t="s">
        <v>1608</v>
      </c>
      <c r="T46" s="35"/>
      <c r="U46" s="60" t="s">
        <v>1609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8" t="s">
        <v>985</v>
      </c>
      <c r="AZ46" s="194">
        <v>0.965</v>
      </c>
      <c r="BA46" s="195"/>
      <c r="BB46" s="51">
        <f>ROUND(Q46*AZ46,0)</f>
        <v>429</v>
      </c>
      <c r="BC46" s="52"/>
    </row>
    <row r="47" spans="1:55" s="32" customFormat="1" ht="16.5" customHeight="1">
      <c r="A47" s="41">
        <v>11</v>
      </c>
      <c r="B47" s="42">
        <v>1271</v>
      </c>
      <c r="C47" s="43" t="s">
        <v>23</v>
      </c>
      <c r="D47" s="198"/>
      <c r="E47" s="199"/>
      <c r="F47" s="189"/>
      <c r="G47" s="63" t="s">
        <v>24</v>
      </c>
      <c r="H47" s="58"/>
      <c r="I47" s="58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58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26"/>
      <c r="AZ47" s="26"/>
      <c r="BA47" s="50"/>
      <c r="BB47" s="51">
        <f>ROUND(Q48,0)</f>
        <v>441</v>
      </c>
      <c r="BC47" s="52"/>
    </row>
    <row r="48" spans="1:55" s="32" customFormat="1" ht="16.5" customHeight="1">
      <c r="A48" s="41">
        <v>11</v>
      </c>
      <c r="B48" s="42">
        <v>1272</v>
      </c>
      <c r="C48" s="43" t="s">
        <v>25</v>
      </c>
      <c r="D48" s="198"/>
      <c r="E48" s="199"/>
      <c r="F48" s="189"/>
      <c r="G48" s="65"/>
      <c r="H48" s="38"/>
      <c r="I48" s="38"/>
      <c r="J48" s="37"/>
      <c r="K48" s="38"/>
      <c r="L48" s="37"/>
      <c r="M48" s="37"/>
      <c r="N48" s="37"/>
      <c r="O48" s="37"/>
      <c r="P48" s="37"/>
      <c r="Q48" s="193">
        <v>441</v>
      </c>
      <c r="R48" s="193"/>
      <c r="S48" s="38" t="s">
        <v>1608</v>
      </c>
      <c r="T48" s="35"/>
      <c r="U48" s="60" t="s">
        <v>1609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8" t="s">
        <v>985</v>
      </c>
      <c r="AZ48" s="194">
        <v>0.965</v>
      </c>
      <c r="BA48" s="195"/>
      <c r="BB48" s="51">
        <f>ROUND(Q48*AZ48,0)</f>
        <v>426</v>
      </c>
      <c r="BC48" s="52"/>
    </row>
    <row r="49" spans="1:55" s="32" customFormat="1" ht="16.5" customHeight="1">
      <c r="A49" s="41">
        <v>11</v>
      </c>
      <c r="B49" s="42">
        <v>1281</v>
      </c>
      <c r="C49" s="43" t="s">
        <v>26</v>
      </c>
      <c r="D49" s="198"/>
      <c r="E49" s="199"/>
      <c r="F49" s="189"/>
      <c r="G49" s="63" t="s">
        <v>27</v>
      </c>
      <c r="H49" s="58"/>
      <c r="I49" s="58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58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26"/>
      <c r="AZ49" s="26"/>
      <c r="BA49" s="50"/>
      <c r="BB49" s="51">
        <f>ROUND(Q50,0)</f>
        <v>438</v>
      </c>
      <c r="BC49" s="52"/>
    </row>
    <row r="50" spans="1:55" s="32" customFormat="1" ht="16.5" customHeight="1">
      <c r="A50" s="41">
        <v>11</v>
      </c>
      <c r="B50" s="42">
        <v>1282</v>
      </c>
      <c r="C50" s="43" t="s">
        <v>28</v>
      </c>
      <c r="D50" s="198"/>
      <c r="E50" s="199"/>
      <c r="F50" s="189"/>
      <c r="G50" s="65"/>
      <c r="H50" s="38"/>
      <c r="I50" s="38"/>
      <c r="J50" s="37"/>
      <c r="K50" s="38"/>
      <c r="L50" s="37"/>
      <c r="M50" s="37"/>
      <c r="N50" s="37"/>
      <c r="O50" s="37"/>
      <c r="P50" s="37"/>
      <c r="Q50" s="193">
        <v>438</v>
      </c>
      <c r="R50" s="193"/>
      <c r="S50" s="38" t="s">
        <v>1608</v>
      </c>
      <c r="T50" s="35"/>
      <c r="U50" s="60" t="s">
        <v>1609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 t="s">
        <v>985</v>
      </c>
      <c r="AZ50" s="194">
        <v>0.965</v>
      </c>
      <c r="BA50" s="195"/>
      <c r="BB50" s="51">
        <f>ROUND(Q50*AZ50,0)</f>
        <v>423</v>
      </c>
      <c r="BC50" s="52"/>
    </row>
    <row r="51" spans="1:55" s="32" customFormat="1" ht="16.5" customHeight="1">
      <c r="A51" s="41">
        <v>11</v>
      </c>
      <c r="B51" s="42">
        <v>1291</v>
      </c>
      <c r="C51" s="43" t="s">
        <v>29</v>
      </c>
      <c r="D51" s="198"/>
      <c r="E51" s="199"/>
      <c r="F51" s="189"/>
      <c r="G51" s="63" t="s">
        <v>30</v>
      </c>
      <c r="H51" s="58"/>
      <c r="I51" s="58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5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26"/>
      <c r="AZ51" s="26"/>
      <c r="BA51" s="50"/>
      <c r="BB51" s="51">
        <f>ROUND(Q52,0)</f>
        <v>435</v>
      </c>
      <c r="BC51" s="52"/>
    </row>
    <row r="52" spans="1:55" s="32" customFormat="1" ht="16.5" customHeight="1">
      <c r="A52" s="41">
        <v>11</v>
      </c>
      <c r="B52" s="42">
        <v>1292</v>
      </c>
      <c r="C52" s="43" t="s">
        <v>31</v>
      </c>
      <c r="D52" s="198"/>
      <c r="E52" s="199"/>
      <c r="F52" s="189"/>
      <c r="G52" s="65"/>
      <c r="H52" s="38"/>
      <c r="I52" s="38"/>
      <c r="J52" s="37"/>
      <c r="K52" s="38"/>
      <c r="L52" s="37"/>
      <c r="M52" s="37"/>
      <c r="N52" s="37"/>
      <c r="O52" s="37"/>
      <c r="P52" s="37"/>
      <c r="Q52" s="193">
        <v>435</v>
      </c>
      <c r="R52" s="193"/>
      <c r="S52" s="38" t="s">
        <v>1608</v>
      </c>
      <c r="T52" s="35"/>
      <c r="U52" s="60" t="s">
        <v>1609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8" t="s">
        <v>985</v>
      </c>
      <c r="AZ52" s="194">
        <v>0.965</v>
      </c>
      <c r="BA52" s="195"/>
      <c r="BB52" s="51">
        <f>ROUND(Q52*AZ52,0)</f>
        <v>420</v>
      </c>
      <c r="BC52" s="52"/>
    </row>
    <row r="53" spans="1:55" s="32" customFormat="1" ht="16.5" customHeight="1">
      <c r="A53" s="41">
        <v>11</v>
      </c>
      <c r="B53" s="42">
        <v>1301</v>
      </c>
      <c r="C53" s="43" t="s">
        <v>32</v>
      </c>
      <c r="D53" s="198"/>
      <c r="E53" s="199"/>
      <c r="F53" s="189"/>
      <c r="G53" s="63" t="s">
        <v>33</v>
      </c>
      <c r="H53" s="58"/>
      <c r="I53" s="58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58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26"/>
      <c r="AZ53" s="26"/>
      <c r="BA53" s="50"/>
      <c r="BB53" s="51">
        <f>ROUND(Q54,0)</f>
        <v>432</v>
      </c>
      <c r="BC53" s="52"/>
    </row>
    <row r="54" spans="1:55" s="32" customFormat="1" ht="16.5" customHeight="1">
      <c r="A54" s="41">
        <v>11</v>
      </c>
      <c r="B54" s="42">
        <v>1302</v>
      </c>
      <c r="C54" s="43" t="s">
        <v>34</v>
      </c>
      <c r="D54" s="198"/>
      <c r="E54" s="199"/>
      <c r="F54" s="189"/>
      <c r="G54" s="65"/>
      <c r="H54" s="38"/>
      <c r="I54" s="38"/>
      <c r="J54" s="37"/>
      <c r="K54" s="38"/>
      <c r="L54" s="37"/>
      <c r="M54" s="37"/>
      <c r="N54" s="37"/>
      <c r="O54" s="37"/>
      <c r="P54" s="37"/>
      <c r="Q54" s="193">
        <v>432</v>
      </c>
      <c r="R54" s="193"/>
      <c r="S54" s="38" t="s">
        <v>1608</v>
      </c>
      <c r="T54" s="35"/>
      <c r="U54" s="60" t="s">
        <v>1609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8" t="s">
        <v>985</v>
      </c>
      <c r="AZ54" s="194">
        <v>0.965</v>
      </c>
      <c r="BA54" s="195"/>
      <c r="BB54" s="51">
        <f>ROUND(Q54*AZ54,0)</f>
        <v>417</v>
      </c>
      <c r="BC54" s="52"/>
    </row>
    <row r="55" spans="1:55" s="32" customFormat="1" ht="16.5" customHeight="1">
      <c r="A55" s="41">
        <v>11</v>
      </c>
      <c r="B55" s="42">
        <v>1311</v>
      </c>
      <c r="C55" s="43" t="s">
        <v>35</v>
      </c>
      <c r="D55" s="198"/>
      <c r="E55" s="199"/>
      <c r="F55" s="189"/>
      <c r="G55" s="63" t="s">
        <v>36</v>
      </c>
      <c r="H55" s="58"/>
      <c r="I55" s="58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5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26"/>
      <c r="AZ55" s="26"/>
      <c r="BA55" s="50"/>
      <c r="BB55" s="51">
        <f>ROUND(Q56,0)</f>
        <v>429</v>
      </c>
      <c r="BC55" s="52"/>
    </row>
    <row r="56" spans="1:55" s="32" customFormat="1" ht="16.5" customHeight="1">
      <c r="A56" s="41">
        <v>11</v>
      </c>
      <c r="B56" s="42">
        <v>1312</v>
      </c>
      <c r="C56" s="43" t="s">
        <v>37</v>
      </c>
      <c r="D56" s="190"/>
      <c r="E56" s="191"/>
      <c r="F56" s="192"/>
      <c r="G56" s="65"/>
      <c r="H56" s="38"/>
      <c r="I56" s="38"/>
      <c r="J56" s="37"/>
      <c r="K56" s="38"/>
      <c r="L56" s="37"/>
      <c r="M56" s="37"/>
      <c r="N56" s="37"/>
      <c r="O56" s="37"/>
      <c r="P56" s="37"/>
      <c r="Q56" s="193">
        <v>429</v>
      </c>
      <c r="R56" s="193"/>
      <c r="S56" s="38" t="s">
        <v>1608</v>
      </c>
      <c r="T56" s="35"/>
      <c r="U56" s="60" t="s">
        <v>1609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8" t="s">
        <v>985</v>
      </c>
      <c r="AZ56" s="194">
        <v>0.965</v>
      </c>
      <c r="BA56" s="195"/>
      <c r="BB56" s="51">
        <f>ROUND(Q56*AZ56,0)</f>
        <v>414</v>
      </c>
      <c r="BC56" s="52"/>
    </row>
    <row r="57" spans="1:55" s="32" customFormat="1" ht="16.5" customHeight="1">
      <c r="A57" s="41">
        <v>11</v>
      </c>
      <c r="B57" s="42">
        <v>5030</v>
      </c>
      <c r="C57" s="73" t="s">
        <v>68</v>
      </c>
      <c r="D57" s="227" t="s">
        <v>38</v>
      </c>
      <c r="E57" s="196"/>
      <c r="F57" s="197"/>
      <c r="G57" s="48" t="s">
        <v>39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74" t="s">
        <v>40</v>
      </c>
      <c r="V57" s="75"/>
      <c r="W57" s="75"/>
      <c r="X57" s="75"/>
      <c r="Y57" s="75"/>
      <c r="Z57" s="75"/>
      <c r="AA57" s="75"/>
      <c r="AB57" s="75"/>
      <c r="AC57" s="75"/>
      <c r="AD57" s="76"/>
      <c r="AE57" s="75"/>
      <c r="AF57" s="67"/>
      <c r="AG57" s="67"/>
      <c r="AH57" s="67"/>
      <c r="AI57" s="67"/>
      <c r="AJ57" s="67"/>
      <c r="AK57" s="67"/>
      <c r="AL57" s="77"/>
      <c r="AM57" s="66"/>
      <c r="AN57" s="66"/>
      <c r="AO57" s="75"/>
      <c r="AP57" s="75"/>
      <c r="AQ57" s="75"/>
      <c r="AR57" s="75"/>
      <c r="AS57" s="75"/>
      <c r="AT57" s="75"/>
      <c r="AU57" s="75"/>
      <c r="AV57" s="193">
        <v>172</v>
      </c>
      <c r="AW57" s="193"/>
      <c r="AX57" s="78" t="s">
        <v>41</v>
      </c>
      <c r="AY57" s="78"/>
      <c r="AZ57" s="38"/>
      <c r="BA57" s="35"/>
      <c r="BB57" s="79">
        <f>ROUND(AV57,0)</f>
        <v>172</v>
      </c>
      <c r="BC57" s="52"/>
    </row>
    <row r="58" spans="1:55" s="32" customFormat="1" ht="16.5" customHeight="1">
      <c r="A58" s="41">
        <v>11</v>
      </c>
      <c r="B58" s="42">
        <v>5031</v>
      </c>
      <c r="C58" s="73" t="s">
        <v>69</v>
      </c>
      <c r="D58" s="198"/>
      <c r="E58" s="199"/>
      <c r="F58" s="189"/>
      <c r="G58" s="6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74" t="s">
        <v>42</v>
      </c>
      <c r="V58" s="75"/>
      <c r="W58" s="75"/>
      <c r="X58" s="75"/>
      <c r="Y58" s="75"/>
      <c r="Z58" s="75"/>
      <c r="AA58" s="75"/>
      <c r="AB58" s="75"/>
      <c r="AC58" s="75"/>
      <c r="AD58" s="76"/>
      <c r="AE58" s="75"/>
      <c r="AF58" s="67"/>
      <c r="AG58" s="67"/>
      <c r="AH58" s="67"/>
      <c r="AI58" s="67"/>
      <c r="AJ58" s="67"/>
      <c r="AK58" s="67"/>
      <c r="AL58" s="67"/>
      <c r="AM58" s="66"/>
      <c r="AN58" s="66"/>
      <c r="AO58" s="75"/>
      <c r="AP58" s="75"/>
      <c r="AQ58" s="75"/>
      <c r="AR58" s="75"/>
      <c r="AS58" s="75"/>
      <c r="AT58" s="75"/>
      <c r="AU58" s="75"/>
      <c r="AV58" s="193">
        <v>57</v>
      </c>
      <c r="AW58" s="193"/>
      <c r="AX58" s="78" t="s">
        <v>41</v>
      </c>
      <c r="AY58" s="78"/>
      <c r="AZ58" s="38"/>
      <c r="BA58" s="35"/>
      <c r="BB58" s="79">
        <f>ROUND(AV58,0)</f>
        <v>57</v>
      </c>
      <c r="BC58" s="52"/>
    </row>
    <row r="59" spans="1:55" s="32" customFormat="1" ht="16.5" customHeight="1">
      <c r="A59" s="41">
        <v>11</v>
      </c>
      <c r="B59" s="42">
        <v>5032</v>
      </c>
      <c r="C59" s="73" t="s">
        <v>70</v>
      </c>
      <c r="D59" s="198"/>
      <c r="E59" s="199"/>
      <c r="F59" s="189"/>
      <c r="G59" s="63" t="s">
        <v>43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74" t="s">
        <v>40</v>
      </c>
      <c r="V59" s="75"/>
      <c r="W59" s="75"/>
      <c r="X59" s="75"/>
      <c r="Y59" s="75"/>
      <c r="Z59" s="75"/>
      <c r="AA59" s="75"/>
      <c r="AB59" s="75"/>
      <c r="AC59" s="75"/>
      <c r="AD59" s="76"/>
      <c r="AE59" s="75"/>
      <c r="AF59" s="67"/>
      <c r="AG59" s="67"/>
      <c r="AH59" s="67"/>
      <c r="AI59" s="67"/>
      <c r="AJ59" s="67"/>
      <c r="AK59" s="67"/>
      <c r="AL59" s="67"/>
      <c r="AM59" s="66"/>
      <c r="AN59" s="66"/>
      <c r="AO59" s="75"/>
      <c r="AP59" s="75"/>
      <c r="AQ59" s="75"/>
      <c r="AR59" s="75"/>
      <c r="AS59" s="75"/>
      <c r="AT59" s="75"/>
      <c r="AU59" s="75"/>
      <c r="AV59" s="193">
        <v>86</v>
      </c>
      <c r="AW59" s="193"/>
      <c r="AX59" s="78" t="s">
        <v>41</v>
      </c>
      <c r="AY59" s="78"/>
      <c r="AZ59" s="38"/>
      <c r="BA59" s="35"/>
      <c r="BB59" s="79">
        <f>ROUND(AV59,0)</f>
        <v>86</v>
      </c>
      <c r="BC59" s="52"/>
    </row>
    <row r="60" spans="1:55" s="32" customFormat="1" ht="16.5" customHeight="1">
      <c r="A60" s="41">
        <v>11</v>
      </c>
      <c r="B60" s="42">
        <v>5033</v>
      </c>
      <c r="C60" s="73" t="s">
        <v>71</v>
      </c>
      <c r="D60" s="198"/>
      <c r="E60" s="199"/>
      <c r="F60" s="189"/>
      <c r="G60" s="6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74" t="s">
        <v>42</v>
      </c>
      <c r="V60" s="75"/>
      <c r="W60" s="75"/>
      <c r="X60" s="75"/>
      <c r="Y60" s="75"/>
      <c r="Z60" s="75"/>
      <c r="AA60" s="75"/>
      <c r="AB60" s="75"/>
      <c r="AC60" s="75"/>
      <c r="AD60" s="76"/>
      <c r="AE60" s="75"/>
      <c r="AF60" s="67"/>
      <c r="AG60" s="67"/>
      <c r="AH60" s="67"/>
      <c r="AI60" s="67"/>
      <c r="AJ60" s="67"/>
      <c r="AK60" s="67"/>
      <c r="AL60" s="67"/>
      <c r="AM60" s="66"/>
      <c r="AN60" s="66"/>
      <c r="AO60" s="75"/>
      <c r="AP60" s="75"/>
      <c r="AQ60" s="75"/>
      <c r="AR60" s="75"/>
      <c r="AS60" s="75"/>
      <c r="AT60" s="75"/>
      <c r="AU60" s="75"/>
      <c r="AV60" s="193">
        <v>57</v>
      </c>
      <c r="AW60" s="193"/>
      <c r="AX60" s="78" t="s">
        <v>41</v>
      </c>
      <c r="AY60" s="78"/>
      <c r="AZ60" s="38"/>
      <c r="BA60" s="35"/>
      <c r="BB60" s="79">
        <f>ROUND(AV60,0)</f>
        <v>57</v>
      </c>
      <c r="BC60" s="52"/>
    </row>
    <row r="61" spans="1:55" s="32" customFormat="1" ht="16.5" customHeight="1">
      <c r="A61" s="41">
        <v>11</v>
      </c>
      <c r="B61" s="42">
        <v>5034</v>
      </c>
      <c r="C61" s="73" t="s">
        <v>72</v>
      </c>
      <c r="D61" s="190"/>
      <c r="E61" s="191"/>
      <c r="F61" s="192"/>
      <c r="G61" s="65" t="s">
        <v>44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80"/>
      <c r="V61" s="75"/>
      <c r="W61" s="75"/>
      <c r="X61" s="75"/>
      <c r="Y61" s="75"/>
      <c r="Z61" s="75"/>
      <c r="AA61" s="75"/>
      <c r="AB61" s="75"/>
      <c r="AC61" s="75"/>
      <c r="AD61" s="76"/>
      <c r="AE61" s="76"/>
      <c r="AF61" s="67"/>
      <c r="AG61" s="67"/>
      <c r="AH61" s="67"/>
      <c r="AI61" s="67"/>
      <c r="AJ61" s="67"/>
      <c r="AK61" s="67"/>
      <c r="AL61" s="67"/>
      <c r="AM61" s="66"/>
      <c r="AN61" s="66"/>
      <c r="AO61" s="75"/>
      <c r="AP61" s="75"/>
      <c r="AQ61" s="75"/>
      <c r="AR61" s="75"/>
      <c r="AS61" s="75"/>
      <c r="AT61" s="75"/>
      <c r="AU61" s="75"/>
      <c r="AV61" s="193">
        <v>57</v>
      </c>
      <c r="AW61" s="193"/>
      <c r="AX61" s="78" t="s">
        <v>41</v>
      </c>
      <c r="AY61" s="78"/>
      <c r="AZ61" s="38"/>
      <c r="BA61" s="35"/>
      <c r="BB61" s="79">
        <f>ROUND(AV61,0)</f>
        <v>57</v>
      </c>
      <c r="BC61" s="52"/>
    </row>
    <row r="62" spans="1:55" s="32" customFormat="1" ht="16.5" customHeight="1">
      <c r="A62" s="41">
        <v>11</v>
      </c>
      <c r="B62" s="42">
        <v>5050</v>
      </c>
      <c r="C62" s="43" t="s">
        <v>45</v>
      </c>
      <c r="D62" s="227" t="s">
        <v>46</v>
      </c>
      <c r="E62" s="196"/>
      <c r="F62" s="197"/>
      <c r="G62" s="48" t="s">
        <v>813</v>
      </c>
      <c r="H62" s="44"/>
      <c r="I62" s="44"/>
      <c r="J62" s="44"/>
      <c r="K62" s="44"/>
      <c r="L62" s="44"/>
      <c r="M62" s="44"/>
      <c r="N62" s="44"/>
      <c r="O62" s="44"/>
      <c r="P62" s="26"/>
      <c r="Q62" s="26"/>
      <c r="R62" s="26"/>
      <c r="S62" s="26"/>
      <c r="T62" s="50"/>
      <c r="U62" s="81" t="s">
        <v>40</v>
      </c>
      <c r="V62" s="75"/>
      <c r="W62" s="75"/>
      <c r="X62" s="75"/>
      <c r="Y62" s="75"/>
      <c r="Z62" s="75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75"/>
      <c r="AN62" s="75"/>
      <c r="AO62" s="75"/>
      <c r="AP62" s="75"/>
      <c r="AQ62" s="75"/>
      <c r="AR62" s="75"/>
      <c r="AS62" s="75"/>
      <c r="AT62" s="75"/>
      <c r="AU62" s="75"/>
      <c r="AV62" s="175">
        <v>148</v>
      </c>
      <c r="AW62" s="175"/>
      <c r="AX62" s="83" t="s">
        <v>41</v>
      </c>
      <c r="AY62" s="83"/>
      <c r="AZ62" s="76"/>
      <c r="BA62" s="84"/>
      <c r="BB62" s="79">
        <f aca="true" t="shared" si="0" ref="BB62:BB83">ROUND(AV62,0)</f>
        <v>148</v>
      </c>
      <c r="BC62" s="52"/>
    </row>
    <row r="63" spans="1:55" s="32" customFormat="1" ht="16.5" customHeight="1">
      <c r="A63" s="41">
        <v>11</v>
      </c>
      <c r="B63" s="42">
        <v>5051</v>
      </c>
      <c r="C63" s="73" t="s">
        <v>814</v>
      </c>
      <c r="D63" s="198"/>
      <c r="E63" s="199"/>
      <c r="F63" s="189"/>
      <c r="G63" s="65"/>
      <c r="H63" s="56"/>
      <c r="I63" s="56"/>
      <c r="J63" s="56"/>
      <c r="K63" s="56"/>
      <c r="L63" s="56"/>
      <c r="M63" s="56"/>
      <c r="N63" s="56"/>
      <c r="O63" s="56"/>
      <c r="P63" s="37"/>
      <c r="Q63" s="37"/>
      <c r="R63" s="37"/>
      <c r="S63" s="37"/>
      <c r="T63" s="72"/>
      <c r="U63" s="81" t="s">
        <v>42</v>
      </c>
      <c r="V63" s="75"/>
      <c r="W63" s="75"/>
      <c r="X63" s="75"/>
      <c r="Y63" s="75"/>
      <c r="Z63" s="75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75"/>
      <c r="AN63" s="75"/>
      <c r="AO63" s="75"/>
      <c r="AP63" s="75"/>
      <c r="AQ63" s="75"/>
      <c r="AR63" s="75"/>
      <c r="AS63" s="75"/>
      <c r="AT63" s="75"/>
      <c r="AU63" s="75"/>
      <c r="AV63" s="193">
        <v>49</v>
      </c>
      <c r="AW63" s="193"/>
      <c r="AX63" s="83" t="s">
        <v>41</v>
      </c>
      <c r="AY63" s="78"/>
      <c r="AZ63" s="38"/>
      <c r="BA63" s="35"/>
      <c r="BB63" s="79">
        <f t="shared" si="0"/>
        <v>49</v>
      </c>
      <c r="BC63" s="52"/>
    </row>
    <row r="64" spans="1:55" s="32" customFormat="1" ht="16.5" customHeight="1">
      <c r="A64" s="41">
        <v>11</v>
      </c>
      <c r="B64" s="42">
        <v>5052</v>
      </c>
      <c r="C64" s="73" t="s">
        <v>815</v>
      </c>
      <c r="D64" s="198"/>
      <c r="E64" s="199"/>
      <c r="F64" s="189"/>
      <c r="G64" s="48" t="s">
        <v>43</v>
      </c>
      <c r="H64" s="44"/>
      <c r="I64" s="44"/>
      <c r="J64" s="44"/>
      <c r="K64" s="44"/>
      <c r="L64" s="44"/>
      <c r="M64" s="44"/>
      <c r="N64" s="44"/>
      <c r="O64" s="44"/>
      <c r="P64" s="26"/>
      <c r="Q64" s="26"/>
      <c r="R64" s="26"/>
      <c r="S64" s="26"/>
      <c r="T64" s="50"/>
      <c r="U64" s="81" t="s">
        <v>40</v>
      </c>
      <c r="V64" s="75"/>
      <c r="W64" s="75"/>
      <c r="X64" s="75"/>
      <c r="Y64" s="75"/>
      <c r="Z64" s="75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75"/>
      <c r="AN64" s="75"/>
      <c r="AO64" s="75"/>
      <c r="AP64" s="75"/>
      <c r="AQ64" s="75"/>
      <c r="AR64" s="75"/>
      <c r="AS64" s="75"/>
      <c r="AT64" s="75"/>
      <c r="AU64" s="75"/>
      <c r="AV64" s="193">
        <v>73</v>
      </c>
      <c r="AW64" s="193"/>
      <c r="AX64" s="83" t="s">
        <v>41</v>
      </c>
      <c r="AY64" s="78"/>
      <c r="AZ64" s="38"/>
      <c r="BA64" s="35"/>
      <c r="BB64" s="79">
        <f t="shared" si="0"/>
        <v>73</v>
      </c>
      <c r="BC64" s="52"/>
    </row>
    <row r="65" spans="1:55" s="32" customFormat="1" ht="16.5" customHeight="1">
      <c r="A65" s="41">
        <v>11</v>
      </c>
      <c r="B65" s="42">
        <v>5053</v>
      </c>
      <c r="C65" s="73" t="s">
        <v>816</v>
      </c>
      <c r="D65" s="198"/>
      <c r="E65" s="199"/>
      <c r="F65" s="189"/>
      <c r="G65" s="65"/>
      <c r="H65" s="56"/>
      <c r="I65" s="56"/>
      <c r="J65" s="56"/>
      <c r="K65" s="56"/>
      <c r="L65" s="56"/>
      <c r="M65" s="56"/>
      <c r="N65" s="56"/>
      <c r="O65" s="56"/>
      <c r="P65" s="37"/>
      <c r="Q65" s="37"/>
      <c r="R65" s="37"/>
      <c r="S65" s="37"/>
      <c r="T65" s="72"/>
      <c r="U65" s="81" t="s">
        <v>42</v>
      </c>
      <c r="V65" s="75"/>
      <c r="W65" s="75"/>
      <c r="X65" s="75"/>
      <c r="Y65" s="75"/>
      <c r="Z65" s="75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75"/>
      <c r="AN65" s="75"/>
      <c r="AO65" s="75"/>
      <c r="AP65" s="75"/>
      <c r="AQ65" s="75"/>
      <c r="AR65" s="75"/>
      <c r="AS65" s="75"/>
      <c r="AT65" s="75"/>
      <c r="AU65" s="75"/>
      <c r="AV65" s="193">
        <v>49</v>
      </c>
      <c r="AW65" s="193"/>
      <c r="AX65" s="83" t="s">
        <v>41</v>
      </c>
      <c r="AY65" s="78"/>
      <c r="AZ65" s="38"/>
      <c r="BA65" s="35"/>
      <c r="BB65" s="79">
        <f t="shared" si="0"/>
        <v>49</v>
      </c>
      <c r="BC65" s="52"/>
    </row>
    <row r="66" spans="1:55" s="32" customFormat="1" ht="16.5" customHeight="1">
      <c r="A66" s="41">
        <v>11</v>
      </c>
      <c r="B66" s="42">
        <v>5054</v>
      </c>
      <c r="C66" s="73" t="s">
        <v>817</v>
      </c>
      <c r="D66" s="198"/>
      <c r="E66" s="199"/>
      <c r="F66" s="189"/>
      <c r="G66" s="74" t="s">
        <v>44</v>
      </c>
      <c r="H66" s="85"/>
      <c r="I66" s="85"/>
      <c r="J66" s="85"/>
      <c r="K66" s="85"/>
      <c r="L66" s="85"/>
      <c r="M66" s="85"/>
      <c r="N66" s="85"/>
      <c r="O66" s="85"/>
      <c r="P66" s="75"/>
      <c r="Q66" s="75"/>
      <c r="R66" s="75"/>
      <c r="S66" s="75"/>
      <c r="T66" s="75"/>
      <c r="U66" s="37"/>
      <c r="V66" s="75"/>
      <c r="W66" s="75"/>
      <c r="X66" s="75"/>
      <c r="Y66" s="76"/>
      <c r="Z66" s="76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75"/>
      <c r="AN66" s="75"/>
      <c r="AO66" s="75"/>
      <c r="AP66" s="75"/>
      <c r="AQ66" s="75"/>
      <c r="AR66" s="75"/>
      <c r="AS66" s="75"/>
      <c r="AT66" s="75"/>
      <c r="AU66" s="75"/>
      <c r="AV66" s="193">
        <v>49</v>
      </c>
      <c r="AW66" s="193"/>
      <c r="AX66" s="83" t="s">
        <v>41</v>
      </c>
      <c r="AY66" s="78"/>
      <c r="AZ66" s="38"/>
      <c r="BA66" s="35"/>
      <c r="BB66" s="79">
        <f t="shared" si="0"/>
        <v>49</v>
      </c>
      <c r="BC66" s="52"/>
    </row>
    <row r="67" spans="1:55" s="32" customFormat="1" ht="16.5" customHeight="1">
      <c r="A67" s="41">
        <v>11</v>
      </c>
      <c r="B67" s="42">
        <v>5055</v>
      </c>
      <c r="C67" s="73" t="s">
        <v>818</v>
      </c>
      <c r="D67" s="198"/>
      <c r="E67" s="199"/>
      <c r="F67" s="189"/>
      <c r="G67" s="74" t="s">
        <v>819</v>
      </c>
      <c r="H67" s="85"/>
      <c r="I67" s="85"/>
      <c r="J67" s="85"/>
      <c r="K67" s="85"/>
      <c r="L67" s="85"/>
      <c r="M67" s="85"/>
      <c r="N67" s="85"/>
      <c r="O67" s="8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27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75"/>
      <c r="AN67" s="75"/>
      <c r="AO67" s="75"/>
      <c r="AP67" s="75"/>
      <c r="AQ67" s="75"/>
      <c r="AR67" s="75"/>
      <c r="AS67" s="75"/>
      <c r="AT67" s="75"/>
      <c r="AU67" s="75"/>
      <c r="AV67" s="193">
        <v>39</v>
      </c>
      <c r="AW67" s="193"/>
      <c r="AX67" s="83" t="s">
        <v>41</v>
      </c>
      <c r="AY67" s="78"/>
      <c r="AZ67" s="38"/>
      <c r="BA67" s="35"/>
      <c r="BB67" s="79">
        <f t="shared" si="0"/>
        <v>39</v>
      </c>
      <c r="BC67" s="52"/>
    </row>
    <row r="68" spans="1:55" s="32" customFormat="1" ht="16.5" customHeight="1">
      <c r="A68" s="41">
        <v>11</v>
      </c>
      <c r="B68" s="42">
        <v>5056</v>
      </c>
      <c r="C68" s="73" t="s">
        <v>820</v>
      </c>
      <c r="D68" s="198"/>
      <c r="E68" s="199"/>
      <c r="F68" s="189"/>
      <c r="G68" s="74" t="s">
        <v>821</v>
      </c>
      <c r="H68" s="85"/>
      <c r="I68" s="85"/>
      <c r="J68" s="85"/>
      <c r="K68" s="85"/>
      <c r="L68" s="85"/>
      <c r="M68" s="85"/>
      <c r="N68" s="85"/>
      <c r="O68" s="8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27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75"/>
      <c r="AN68" s="75"/>
      <c r="AO68" s="75"/>
      <c r="AP68" s="75"/>
      <c r="AQ68" s="75"/>
      <c r="AR68" s="75"/>
      <c r="AS68" s="75"/>
      <c r="AT68" s="75"/>
      <c r="AU68" s="75"/>
      <c r="AV68" s="193">
        <v>29</v>
      </c>
      <c r="AW68" s="193"/>
      <c r="AX68" s="83" t="s">
        <v>41</v>
      </c>
      <c r="AY68" s="78"/>
      <c r="AZ68" s="38"/>
      <c r="BA68" s="35"/>
      <c r="BB68" s="79">
        <f t="shared" si="0"/>
        <v>29</v>
      </c>
      <c r="BC68" s="52"/>
    </row>
    <row r="69" spans="1:55" s="32" customFormat="1" ht="16.5" customHeight="1">
      <c r="A69" s="41">
        <v>11</v>
      </c>
      <c r="B69" s="42">
        <v>5057</v>
      </c>
      <c r="C69" s="73" t="s">
        <v>822</v>
      </c>
      <c r="D69" s="198"/>
      <c r="E69" s="199"/>
      <c r="F69" s="189"/>
      <c r="G69" s="74" t="s">
        <v>823</v>
      </c>
      <c r="H69" s="85"/>
      <c r="I69" s="85"/>
      <c r="J69" s="85"/>
      <c r="K69" s="85"/>
      <c r="L69" s="85"/>
      <c r="M69" s="85"/>
      <c r="N69" s="85"/>
      <c r="O69" s="8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27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75"/>
      <c r="AN69" s="75"/>
      <c r="AO69" s="75"/>
      <c r="AP69" s="75"/>
      <c r="AQ69" s="75"/>
      <c r="AR69" s="75"/>
      <c r="AS69" s="75"/>
      <c r="AT69" s="75"/>
      <c r="AU69" s="75"/>
      <c r="AV69" s="193">
        <v>26</v>
      </c>
      <c r="AW69" s="193"/>
      <c r="AX69" s="83" t="s">
        <v>41</v>
      </c>
      <c r="AY69" s="78"/>
      <c r="AZ69" s="38"/>
      <c r="BA69" s="35"/>
      <c r="BB69" s="79">
        <f t="shared" si="0"/>
        <v>26</v>
      </c>
      <c r="BC69" s="52"/>
    </row>
    <row r="70" spans="1:55" s="32" customFormat="1" ht="16.5" customHeight="1">
      <c r="A70" s="41">
        <v>11</v>
      </c>
      <c r="B70" s="42">
        <v>5058</v>
      </c>
      <c r="C70" s="73" t="s">
        <v>824</v>
      </c>
      <c r="D70" s="198"/>
      <c r="E70" s="199"/>
      <c r="F70" s="189"/>
      <c r="G70" s="74" t="s">
        <v>825</v>
      </c>
      <c r="H70" s="85"/>
      <c r="I70" s="85"/>
      <c r="J70" s="85"/>
      <c r="K70" s="85"/>
      <c r="L70" s="85"/>
      <c r="M70" s="85"/>
      <c r="N70" s="85"/>
      <c r="O70" s="8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27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75"/>
      <c r="AN70" s="75"/>
      <c r="AO70" s="75"/>
      <c r="AP70" s="75"/>
      <c r="AQ70" s="75"/>
      <c r="AR70" s="75"/>
      <c r="AS70" s="75"/>
      <c r="AT70" s="75"/>
      <c r="AU70" s="75"/>
      <c r="AV70" s="193">
        <v>23</v>
      </c>
      <c r="AW70" s="193"/>
      <c r="AX70" s="83" t="s">
        <v>41</v>
      </c>
      <c r="AY70" s="78"/>
      <c r="AZ70" s="38"/>
      <c r="BA70" s="35"/>
      <c r="BB70" s="79">
        <f t="shared" si="0"/>
        <v>23</v>
      </c>
      <c r="BC70" s="52"/>
    </row>
    <row r="71" spans="1:55" s="32" customFormat="1" ht="16.5" customHeight="1">
      <c r="A71" s="41">
        <v>11</v>
      </c>
      <c r="B71" s="42">
        <v>5059</v>
      </c>
      <c r="C71" s="73" t="s">
        <v>826</v>
      </c>
      <c r="D71" s="198"/>
      <c r="E71" s="199"/>
      <c r="F71" s="189"/>
      <c r="G71" s="74" t="s">
        <v>827</v>
      </c>
      <c r="H71" s="85"/>
      <c r="I71" s="85"/>
      <c r="J71" s="85"/>
      <c r="K71" s="85"/>
      <c r="L71" s="85"/>
      <c r="M71" s="85"/>
      <c r="N71" s="85"/>
      <c r="O71" s="8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27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75"/>
      <c r="AN71" s="75"/>
      <c r="AO71" s="75"/>
      <c r="AP71" s="75"/>
      <c r="AQ71" s="75"/>
      <c r="AR71" s="75"/>
      <c r="AS71" s="75"/>
      <c r="AT71" s="75"/>
      <c r="AU71" s="75"/>
      <c r="AV71" s="193">
        <v>20</v>
      </c>
      <c r="AW71" s="193"/>
      <c r="AX71" s="83" t="s">
        <v>41</v>
      </c>
      <c r="AY71" s="78"/>
      <c r="AZ71" s="38"/>
      <c r="BA71" s="35"/>
      <c r="BB71" s="79">
        <f t="shared" si="0"/>
        <v>20</v>
      </c>
      <c r="BC71" s="52"/>
    </row>
    <row r="72" spans="1:55" s="32" customFormat="1" ht="16.5" customHeight="1">
      <c r="A72" s="41">
        <v>11</v>
      </c>
      <c r="B72" s="42">
        <v>5060</v>
      </c>
      <c r="C72" s="73" t="s">
        <v>828</v>
      </c>
      <c r="D72" s="198"/>
      <c r="E72" s="199"/>
      <c r="F72" s="189"/>
      <c r="G72" s="74" t="s">
        <v>829</v>
      </c>
      <c r="H72" s="85"/>
      <c r="I72" s="85"/>
      <c r="J72" s="85"/>
      <c r="K72" s="85"/>
      <c r="L72" s="85"/>
      <c r="M72" s="85"/>
      <c r="N72" s="85"/>
      <c r="O72" s="8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27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75"/>
      <c r="AN72" s="75"/>
      <c r="AO72" s="75"/>
      <c r="AP72" s="75"/>
      <c r="AQ72" s="75"/>
      <c r="AR72" s="75"/>
      <c r="AS72" s="75"/>
      <c r="AT72" s="75"/>
      <c r="AU72" s="75"/>
      <c r="AV72" s="193">
        <v>17</v>
      </c>
      <c r="AW72" s="193"/>
      <c r="AX72" s="83" t="s">
        <v>41</v>
      </c>
      <c r="AY72" s="78"/>
      <c r="AZ72" s="38"/>
      <c r="BA72" s="35"/>
      <c r="BB72" s="79">
        <f t="shared" si="0"/>
        <v>17</v>
      </c>
      <c r="BC72" s="52"/>
    </row>
    <row r="73" spans="1:55" s="32" customFormat="1" ht="16.5" customHeight="1">
      <c r="A73" s="41">
        <v>11</v>
      </c>
      <c r="B73" s="42">
        <v>5061</v>
      </c>
      <c r="C73" s="73" t="s">
        <v>830</v>
      </c>
      <c r="D73" s="198"/>
      <c r="E73" s="199"/>
      <c r="F73" s="189"/>
      <c r="G73" s="74" t="s">
        <v>831</v>
      </c>
      <c r="H73" s="85"/>
      <c r="I73" s="85"/>
      <c r="J73" s="85"/>
      <c r="K73" s="85"/>
      <c r="L73" s="85"/>
      <c r="M73" s="85"/>
      <c r="N73" s="85"/>
      <c r="O73" s="8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27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75"/>
      <c r="AN73" s="75"/>
      <c r="AO73" s="75"/>
      <c r="AP73" s="75"/>
      <c r="AQ73" s="75"/>
      <c r="AR73" s="75"/>
      <c r="AS73" s="75"/>
      <c r="AT73" s="75"/>
      <c r="AU73" s="75"/>
      <c r="AV73" s="193">
        <v>14</v>
      </c>
      <c r="AW73" s="193"/>
      <c r="AX73" s="83" t="s">
        <v>41</v>
      </c>
      <c r="AY73" s="78"/>
      <c r="AZ73" s="38"/>
      <c r="BA73" s="35"/>
      <c r="BB73" s="79">
        <f t="shared" si="0"/>
        <v>14</v>
      </c>
      <c r="BC73" s="52"/>
    </row>
    <row r="74" spans="1:55" s="32" customFormat="1" ht="16.5" customHeight="1">
      <c r="A74" s="41">
        <v>11</v>
      </c>
      <c r="B74" s="42">
        <v>5062</v>
      </c>
      <c r="C74" s="73" t="s">
        <v>832</v>
      </c>
      <c r="D74" s="198"/>
      <c r="E74" s="199"/>
      <c r="F74" s="189"/>
      <c r="G74" s="74" t="s">
        <v>833</v>
      </c>
      <c r="H74" s="85"/>
      <c r="I74" s="85"/>
      <c r="J74" s="85"/>
      <c r="K74" s="85"/>
      <c r="L74" s="85"/>
      <c r="M74" s="85"/>
      <c r="N74" s="85"/>
      <c r="O74" s="8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27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75"/>
      <c r="AN74" s="75"/>
      <c r="AO74" s="75"/>
      <c r="AP74" s="75"/>
      <c r="AQ74" s="75"/>
      <c r="AR74" s="75"/>
      <c r="AS74" s="75"/>
      <c r="AT74" s="75"/>
      <c r="AU74" s="75"/>
      <c r="AV74" s="193">
        <v>13</v>
      </c>
      <c r="AW74" s="193"/>
      <c r="AX74" s="83" t="s">
        <v>41</v>
      </c>
      <c r="AY74" s="78"/>
      <c r="AZ74" s="38"/>
      <c r="BA74" s="35"/>
      <c r="BB74" s="79">
        <f t="shared" si="0"/>
        <v>13</v>
      </c>
      <c r="BC74" s="52"/>
    </row>
    <row r="75" spans="1:55" s="32" customFormat="1" ht="16.5" customHeight="1">
      <c r="A75" s="41">
        <v>11</v>
      </c>
      <c r="B75" s="42">
        <v>5063</v>
      </c>
      <c r="C75" s="73" t="s">
        <v>97</v>
      </c>
      <c r="D75" s="198"/>
      <c r="E75" s="199"/>
      <c r="F75" s="189"/>
      <c r="G75" s="74" t="s">
        <v>98</v>
      </c>
      <c r="H75" s="85"/>
      <c r="I75" s="85"/>
      <c r="J75" s="85"/>
      <c r="K75" s="85"/>
      <c r="L75" s="85"/>
      <c r="M75" s="85"/>
      <c r="N75" s="85"/>
      <c r="O75" s="8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27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75"/>
      <c r="AN75" s="75"/>
      <c r="AO75" s="75"/>
      <c r="AP75" s="75"/>
      <c r="AQ75" s="75"/>
      <c r="AR75" s="75"/>
      <c r="AS75" s="75"/>
      <c r="AT75" s="75"/>
      <c r="AU75" s="75"/>
      <c r="AV75" s="193">
        <v>12</v>
      </c>
      <c r="AW75" s="193"/>
      <c r="AX75" s="83" t="s">
        <v>41</v>
      </c>
      <c r="AY75" s="78"/>
      <c r="AZ75" s="38"/>
      <c r="BA75" s="35"/>
      <c r="BB75" s="79">
        <f t="shared" si="0"/>
        <v>12</v>
      </c>
      <c r="BC75" s="52"/>
    </row>
    <row r="76" spans="1:55" s="32" customFormat="1" ht="16.5" customHeight="1">
      <c r="A76" s="41">
        <v>11</v>
      </c>
      <c r="B76" s="42">
        <v>5064</v>
      </c>
      <c r="C76" s="73" t="s">
        <v>99</v>
      </c>
      <c r="D76" s="198"/>
      <c r="E76" s="199"/>
      <c r="F76" s="189"/>
      <c r="G76" s="74" t="s">
        <v>100</v>
      </c>
      <c r="H76" s="85"/>
      <c r="I76" s="85"/>
      <c r="J76" s="85"/>
      <c r="K76" s="85"/>
      <c r="L76" s="85"/>
      <c r="M76" s="85"/>
      <c r="N76" s="85"/>
      <c r="O76" s="8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27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75"/>
      <c r="AN76" s="75"/>
      <c r="AO76" s="75"/>
      <c r="AP76" s="75"/>
      <c r="AQ76" s="75"/>
      <c r="AR76" s="75"/>
      <c r="AS76" s="75"/>
      <c r="AT76" s="75"/>
      <c r="AU76" s="75"/>
      <c r="AV76" s="193">
        <v>11</v>
      </c>
      <c r="AW76" s="193"/>
      <c r="AX76" s="83" t="s">
        <v>41</v>
      </c>
      <c r="AY76" s="78"/>
      <c r="AZ76" s="38"/>
      <c r="BA76" s="35"/>
      <c r="BB76" s="79">
        <f t="shared" si="0"/>
        <v>11</v>
      </c>
      <c r="BC76" s="52"/>
    </row>
    <row r="77" spans="1:55" s="32" customFormat="1" ht="16.5" customHeight="1">
      <c r="A77" s="41">
        <v>11</v>
      </c>
      <c r="B77" s="42">
        <v>5065</v>
      </c>
      <c r="C77" s="73" t="s">
        <v>101</v>
      </c>
      <c r="D77" s="198"/>
      <c r="E77" s="199"/>
      <c r="F77" s="189"/>
      <c r="G77" s="74" t="s">
        <v>102</v>
      </c>
      <c r="H77" s="85"/>
      <c r="I77" s="85"/>
      <c r="J77" s="85"/>
      <c r="K77" s="85"/>
      <c r="L77" s="85"/>
      <c r="M77" s="85"/>
      <c r="N77" s="85"/>
      <c r="O77" s="8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27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75"/>
      <c r="AN77" s="75"/>
      <c r="AO77" s="75"/>
      <c r="AP77" s="75"/>
      <c r="AQ77" s="75"/>
      <c r="AR77" s="75"/>
      <c r="AS77" s="75"/>
      <c r="AT77" s="75"/>
      <c r="AU77" s="75"/>
      <c r="AV77" s="193">
        <v>10</v>
      </c>
      <c r="AW77" s="193"/>
      <c r="AX77" s="83" t="s">
        <v>41</v>
      </c>
      <c r="AY77" s="78"/>
      <c r="AZ77" s="38"/>
      <c r="BA77" s="35"/>
      <c r="BB77" s="79">
        <f t="shared" si="0"/>
        <v>10</v>
      </c>
      <c r="BC77" s="52"/>
    </row>
    <row r="78" spans="1:55" s="32" customFormat="1" ht="16.5" customHeight="1">
      <c r="A78" s="41">
        <v>11</v>
      </c>
      <c r="B78" s="42">
        <v>5066</v>
      </c>
      <c r="C78" s="73" t="s">
        <v>103</v>
      </c>
      <c r="D78" s="198"/>
      <c r="E78" s="199"/>
      <c r="F78" s="189"/>
      <c r="G78" s="74" t="s">
        <v>104</v>
      </c>
      <c r="H78" s="85"/>
      <c r="I78" s="85"/>
      <c r="J78" s="85"/>
      <c r="K78" s="85"/>
      <c r="L78" s="85"/>
      <c r="M78" s="85"/>
      <c r="N78" s="85"/>
      <c r="O78" s="8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27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75"/>
      <c r="AN78" s="75"/>
      <c r="AO78" s="75"/>
      <c r="AP78" s="75"/>
      <c r="AQ78" s="75"/>
      <c r="AR78" s="75"/>
      <c r="AS78" s="75"/>
      <c r="AT78" s="75"/>
      <c r="AU78" s="75"/>
      <c r="AV78" s="193">
        <v>9</v>
      </c>
      <c r="AW78" s="193"/>
      <c r="AX78" s="83" t="s">
        <v>41</v>
      </c>
      <c r="AY78" s="78"/>
      <c r="AZ78" s="38"/>
      <c r="BA78" s="35"/>
      <c r="BB78" s="79">
        <f t="shared" si="0"/>
        <v>9</v>
      </c>
      <c r="BC78" s="52"/>
    </row>
    <row r="79" spans="1:55" s="32" customFormat="1" ht="16.5" customHeight="1">
      <c r="A79" s="41">
        <v>11</v>
      </c>
      <c r="B79" s="42">
        <v>5067</v>
      </c>
      <c r="C79" s="73" t="s">
        <v>105</v>
      </c>
      <c r="D79" s="198"/>
      <c r="E79" s="199"/>
      <c r="F79" s="189"/>
      <c r="G79" s="74" t="s">
        <v>106</v>
      </c>
      <c r="H79" s="85"/>
      <c r="I79" s="85"/>
      <c r="J79" s="85"/>
      <c r="K79" s="85"/>
      <c r="L79" s="85"/>
      <c r="M79" s="85"/>
      <c r="N79" s="85"/>
      <c r="O79" s="8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27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75"/>
      <c r="AN79" s="75"/>
      <c r="AO79" s="75"/>
      <c r="AP79" s="75"/>
      <c r="AQ79" s="75"/>
      <c r="AR79" s="75"/>
      <c r="AS79" s="75"/>
      <c r="AT79" s="75"/>
      <c r="AU79" s="75"/>
      <c r="AV79" s="193">
        <v>9</v>
      </c>
      <c r="AW79" s="193"/>
      <c r="AX79" s="83" t="s">
        <v>41</v>
      </c>
      <c r="AY79" s="78"/>
      <c r="AZ79" s="38"/>
      <c r="BA79" s="35"/>
      <c r="BB79" s="79">
        <f t="shared" si="0"/>
        <v>9</v>
      </c>
      <c r="BC79" s="52"/>
    </row>
    <row r="80" spans="1:55" s="32" customFormat="1" ht="16.5" customHeight="1">
      <c r="A80" s="41">
        <v>11</v>
      </c>
      <c r="B80" s="42">
        <v>5068</v>
      </c>
      <c r="C80" s="73" t="s">
        <v>107</v>
      </c>
      <c r="D80" s="198"/>
      <c r="E80" s="199"/>
      <c r="F80" s="189"/>
      <c r="G80" s="74" t="s">
        <v>108</v>
      </c>
      <c r="H80" s="85"/>
      <c r="I80" s="85"/>
      <c r="J80" s="85"/>
      <c r="K80" s="85"/>
      <c r="L80" s="85"/>
      <c r="M80" s="85"/>
      <c r="N80" s="85"/>
      <c r="O80" s="8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27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75"/>
      <c r="AN80" s="75"/>
      <c r="AO80" s="75"/>
      <c r="AP80" s="75"/>
      <c r="AQ80" s="75"/>
      <c r="AR80" s="75"/>
      <c r="AS80" s="75"/>
      <c r="AT80" s="75"/>
      <c r="AU80" s="75"/>
      <c r="AV80" s="193">
        <v>9</v>
      </c>
      <c r="AW80" s="193"/>
      <c r="AX80" s="83" t="s">
        <v>41</v>
      </c>
      <c r="AY80" s="78"/>
      <c r="AZ80" s="38"/>
      <c r="BA80" s="35"/>
      <c r="BB80" s="79">
        <f t="shared" si="0"/>
        <v>9</v>
      </c>
      <c r="BC80" s="52"/>
    </row>
    <row r="81" spans="1:55" s="32" customFormat="1" ht="16.5" customHeight="1">
      <c r="A81" s="41">
        <v>11</v>
      </c>
      <c r="B81" s="42">
        <v>5069</v>
      </c>
      <c r="C81" s="73" t="s">
        <v>109</v>
      </c>
      <c r="D81" s="198"/>
      <c r="E81" s="199"/>
      <c r="F81" s="189"/>
      <c r="G81" s="74" t="s">
        <v>110</v>
      </c>
      <c r="H81" s="85"/>
      <c r="I81" s="85"/>
      <c r="J81" s="85"/>
      <c r="K81" s="85"/>
      <c r="L81" s="85"/>
      <c r="M81" s="85"/>
      <c r="N81" s="85"/>
      <c r="O81" s="8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75"/>
      <c r="AN81" s="75"/>
      <c r="AO81" s="75"/>
      <c r="AP81" s="75"/>
      <c r="AQ81" s="75"/>
      <c r="AR81" s="75"/>
      <c r="AS81" s="75"/>
      <c r="AT81" s="75"/>
      <c r="AU81" s="75"/>
      <c r="AV81" s="193">
        <v>8</v>
      </c>
      <c r="AW81" s="193"/>
      <c r="AX81" s="83" t="s">
        <v>41</v>
      </c>
      <c r="AY81" s="78"/>
      <c r="AZ81" s="38"/>
      <c r="BA81" s="35"/>
      <c r="BB81" s="79">
        <f t="shared" si="0"/>
        <v>8</v>
      </c>
      <c r="BC81" s="52"/>
    </row>
    <row r="82" spans="1:55" s="32" customFormat="1" ht="16.5" customHeight="1">
      <c r="A82" s="41">
        <v>11</v>
      </c>
      <c r="B82" s="42">
        <v>5070</v>
      </c>
      <c r="C82" s="73" t="s">
        <v>111</v>
      </c>
      <c r="D82" s="198"/>
      <c r="E82" s="199"/>
      <c r="F82" s="189"/>
      <c r="G82" s="74" t="s">
        <v>112</v>
      </c>
      <c r="H82" s="85"/>
      <c r="I82" s="85"/>
      <c r="J82" s="85"/>
      <c r="K82" s="85"/>
      <c r="L82" s="85"/>
      <c r="M82" s="85"/>
      <c r="N82" s="85"/>
      <c r="O82" s="8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27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75"/>
      <c r="AN82" s="75"/>
      <c r="AO82" s="75"/>
      <c r="AP82" s="75"/>
      <c r="AQ82" s="75"/>
      <c r="AR82" s="75"/>
      <c r="AS82" s="75"/>
      <c r="AT82" s="75"/>
      <c r="AU82" s="75"/>
      <c r="AV82" s="193">
        <v>8</v>
      </c>
      <c r="AW82" s="193"/>
      <c r="AX82" s="83" t="s">
        <v>41</v>
      </c>
      <c r="AY82" s="78"/>
      <c r="AZ82" s="38"/>
      <c r="BA82" s="35"/>
      <c r="BB82" s="79">
        <f t="shared" si="0"/>
        <v>8</v>
      </c>
      <c r="BC82" s="52"/>
    </row>
    <row r="83" spans="1:55" s="32" customFormat="1" ht="16.5" customHeight="1">
      <c r="A83" s="41">
        <v>11</v>
      </c>
      <c r="B83" s="42">
        <v>5071</v>
      </c>
      <c r="C83" s="73" t="s">
        <v>113</v>
      </c>
      <c r="D83" s="190"/>
      <c r="E83" s="191"/>
      <c r="F83" s="192"/>
      <c r="G83" s="74" t="s">
        <v>114</v>
      </c>
      <c r="H83" s="85"/>
      <c r="I83" s="85"/>
      <c r="J83" s="85"/>
      <c r="K83" s="85"/>
      <c r="L83" s="85"/>
      <c r="M83" s="85"/>
      <c r="N83" s="85"/>
      <c r="O83" s="8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6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175">
        <v>8</v>
      </c>
      <c r="AW83" s="175"/>
      <c r="AX83" s="83" t="s">
        <v>41</v>
      </c>
      <c r="AY83" s="83"/>
      <c r="AZ83" s="76"/>
      <c r="BA83" s="84"/>
      <c r="BB83" s="79">
        <f t="shared" si="0"/>
        <v>8</v>
      </c>
      <c r="BC83" s="86"/>
    </row>
    <row r="84" spans="1:11" ht="16.5" customHeight="1">
      <c r="A84" s="18"/>
      <c r="K84" s="11"/>
    </row>
    <row r="85" spans="1:13" ht="16.5" customHeight="1">
      <c r="A85" s="18"/>
      <c r="I85" s="87"/>
      <c r="J85" s="87"/>
      <c r="K85" s="58"/>
      <c r="L85" s="87"/>
      <c r="M85" s="87"/>
    </row>
    <row r="86" spans="1:55" s="32" customFormat="1" ht="16.5" customHeight="1">
      <c r="A86" s="88"/>
      <c r="B86" s="88"/>
      <c r="C86" s="58"/>
      <c r="D86" s="58"/>
      <c r="E86" s="58"/>
      <c r="F86" s="89"/>
      <c r="G86" s="89"/>
      <c r="H86" s="58"/>
      <c r="I86" s="58"/>
      <c r="J86" s="58"/>
      <c r="K86" s="31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58"/>
      <c r="BA86" s="58"/>
      <c r="BB86" s="91"/>
      <c r="BC86" s="31"/>
    </row>
    <row r="87" spans="1:55" s="32" customFormat="1" ht="16.5" customHeight="1">
      <c r="A87" s="88"/>
      <c r="B87" s="8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58"/>
      <c r="BA87" s="58"/>
      <c r="BB87" s="91"/>
      <c r="BC87" s="31"/>
    </row>
    <row r="88" spans="1:55" s="32" customFormat="1" ht="16.5" customHeight="1">
      <c r="A88" s="88"/>
      <c r="B88" s="88"/>
      <c r="C88" s="58"/>
      <c r="D88" s="58"/>
      <c r="E88" s="58"/>
      <c r="F88" s="58"/>
      <c r="G88" s="58"/>
      <c r="H88" s="58"/>
      <c r="I88" s="58"/>
      <c r="J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58"/>
      <c r="BA88" s="58"/>
      <c r="BB88" s="91"/>
      <c r="BC88" s="31"/>
    </row>
    <row r="89" spans="1:55" s="32" customFormat="1" ht="16.5" customHeight="1">
      <c r="A89" s="88"/>
      <c r="B89" s="8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31"/>
      <c r="BA89" s="58"/>
      <c r="BB89" s="91"/>
      <c r="BC89" s="31"/>
    </row>
    <row r="90" spans="1:55" s="32" customFormat="1" ht="16.5" customHeight="1">
      <c r="A90" s="88"/>
      <c r="B90" s="8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90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5"/>
      <c r="AZ90" s="96"/>
      <c r="BA90" s="58"/>
      <c r="BB90" s="91"/>
      <c r="BC90" s="31"/>
    </row>
    <row r="91" spans="1:55" s="32" customFormat="1" ht="16.5" customHeight="1">
      <c r="A91" s="88"/>
      <c r="B91" s="8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59"/>
      <c r="AZ91" s="96"/>
      <c r="BA91" s="58"/>
      <c r="BB91" s="91"/>
      <c r="BC91" s="31"/>
    </row>
    <row r="92" spans="1:55" s="32" customFormat="1" ht="16.5" customHeight="1">
      <c r="A92" s="88"/>
      <c r="B92" s="8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59"/>
      <c r="AZ92" s="96"/>
      <c r="BA92" s="58"/>
      <c r="BB92" s="91"/>
      <c r="BC92" s="31"/>
    </row>
  </sheetData>
  <mergeCells count="82">
    <mergeCell ref="AV83:AW83"/>
    <mergeCell ref="AV77:AW77"/>
    <mergeCell ref="AV78:AW78"/>
    <mergeCell ref="AV79:AW79"/>
    <mergeCell ref="AV80:AW80"/>
    <mergeCell ref="AV75:AW75"/>
    <mergeCell ref="AV76:AW76"/>
    <mergeCell ref="AV81:AW81"/>
    <mergeCell ref="AV82:AW82"/>
    <mergeCell ref="AV71:AW71"/>
    <mergeCell ref="AV72:AW72"/>
    <mergeCell ref="AV73:AW73"/>
    <mergeCell ref="AV74:AW74"/>
    <mergeCell ref="D62:F83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Q10:R10"/>
    <mergeCell ref="Q36:R36"/>
    <mergeCell ref="Q28:R28"/>
    <mergeCell ref="Q30:R30"/>
    <mergeCell ref="Q24:R24"/>
    <mergeCell ref="Q26:R26"/>
    <mergeCell ref="Q34:R34"/>
    <mergeCell ref="Q12:R12"/>
    <mergeCell ref="Q14:R14"/>
    <mergeCell ref="Q16:R16"/>
    <mergeCell ref="AZ22:BA22"/>
    <mergeCell ref="AZ48:BA48"/>
    <mergeCell ref="AZ40:BA40"/>
    <mergeCell ref="Q38:R38"/>
    <mergeCell ref="AZ38:BA38"/>
    <mergeCell ref="AZ28:BA28"/>
    <mergeCell ref="AZ30:BA30"/>
    <mergeCell ref="Q32:R32"/>
    <mergeCell ref="Q22:R22"/>
    <mergeCell ref="AZ56:BA56"/>
    <mergeCell ref="AZ34:BA34"/>
    <mergeCell ref="AZ24:BA24"/>
    <mergeCell ref="AZ26:BA26"/>
    <mergeCell ref="D7:F56"/>
    <mergeCell ref="Q48:R48"/>
    <mergeCell ref="Q50:R50"/>
    <mergeCell ref="AZ50:BA50"/>
    <mergeCell ref="Q52:R52"/>
    <mergeCell ref="AZ52:BA52"/>
    <mergeCell ref="Q54:R54"/>
    <mergeCell ref="Q18:R18"/>
    <mergeCell ref="AZ54:BA54"/>
    <mergeCell ref="Q56:R56"/>
    <mergeCell ref="D57:F61"/>
    <mergeCell ref="AV57:AW57"/>
    <mergeCell ref="AV61:AW61"/>
    <mergeCell ref="AV58:AW58"/>
    <mergeCell ref="AV59:AW59"/>
    <mergeCell ref="AV60:AW60"/>
  </mergeCells>
  <printOptions horizontalCentered="1"/>
  <pageMargins left="0.7874015748031497" right="0.3937007874015748" top="0.5905511811023623" bottom="0.5905511811023623" header="0.3937007874015748" footer="0.31496062992125984"/>
  <pageSetup firstPageNumber="1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5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3:BA90"/>
  <sheetViews>
    <sheetView tabSelected="1" zoomScale="85" zoomScaleNormal="85" zoomScaleSheetLayoutView="75" workbookViewId="0" topLeftCell="A52">
      <selection activeCell="AA15" sqref="AA1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1039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7" t="s">
        <v>837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1597</v>
      </c>
      <c r="AZ5" s="30" t="s">
        <v>1598</v>
      </c>
      <c r="BA5" s="31"/>
    </row>
    <row r="6" spans="1:53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1601</v>
      </c>
      <c r="AZ6" s="40" t="s">
        <v>1602</v>
      </c>
      <c r="BA6" s="31"/>
    </row>
    <row r="7" spans="1:52" s="32" customFormat="1" ht="16.5" customHeight="1">
      <c r="A7" s="41">
        <v>11</v>
      </c>
      <c r="B7" s="98">
        <v>5100</v>
      </c>
      <c r="C7" s="73" t="s">
        <v>116</v>
      </c>
      <c r="D7" s="99" t="s">
        <v>117</v>
      </c>
      <c r="E7" s="100"/>
      <c r="F7" s="100"/>
      <c r="G7" s="58"/>
      <c r="H7" s="58"/>
      <c r="I7" s="58"/>
      <c r="J7" s="58"/>
      <c r="K7" s="58"/>
      <c r="L7" s="58"/>
      <c r="M7" s="58"/>
      <c r="N7" s="58"/>
      <c r="O7" s="64"/>
      <c r="P7" s="38" t="s">
        <v>118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193">
        <v>165</v>
      </c>
      <c r="AT7" s="193"/>
      <c r="AU7" s="78" t="s">
        <v>41</v>
      </c>
      <c r="AV7" s="78"/>
      <c r="AW7" s="38"/>
      <c r="AX7" s="35"/>
      <c r="AY7" s="101">
        <f aca="true" t="shared" si="0" ref="AY7:AY47">ROUND(AS7,0)</f>
        <v>165</v>
      </c>
      <c r="AZ7" s="52" t="s">
        <v>1606</v>
      </c>
    </row>
    <row r="8" spans="1:52" s="32" customFormat="1" ht="16.5" customHeight="1">
      <c r="A8" s="41">
        <v>11</v>
      </c>
      <c r="B8" s="98">
        <v>5101</v>
      </c>
      <c r="C8" s="43" t="s">
        <v>119</v>
      </c>
      <c r="D8" s="102"/>
      <c r="E8" s="104"/>
      <c r="F8" s="104"/>
      <c r="G8" s="38"/>
      <c r="H8" s="38"/>
      <c r="I8" s="38"/>
      <c r="J8" s="38"/>
      <c r="K8" s="38"/>
      <c r="L8" s="38"/>
      <c r="M8" s="38"/>
      <c r="N8" s="38"/>
      <c r="O8" s="35"/>
      <c r="P8" s="76" t="s">
        <v>877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193">
        <v>198</v>
      </c>
      <c r="AT8" s="193"/>
      <c r="AU8" s="83" t="s">
        <v>41</v>
      </c>
      <c r="AV8" s="78"/>
      <c r="AW8" s="38"/>
      <c r="AX8" s="35"/>
      <c r="AY8" s="79">
        <f t="shared" si="0"/>
        <v>198</v>
      </c>
      <c r="AZ8" s="52"/>
    </row>
    <row r="9" spans="1:52" s="32" customFormat="1" ht="16.5" customHeight="1">
      <c r="A9" s="41">
        <v>11</v>
      </c>
      <c r="B9" s="42">
        <v>5110</v>
      </c>
      <c r="C9" s="43" t="s">
        <v>878</v>
      </c>
      <c r="D9" s="105" t="s">
        <v>879</v>
      </c>
      <c r="E9" s="106"/>
      <c r="F9" s="10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193">
        <v>111</v>
      </c>
      <c r="AT9" s="193"/>
      <c r="AU9" s="83" t="s">
        <v>41</v>
      </c>
      <c r="AV9" s="78"/>
      <c r="AW9" s="38"/>
      <c r="AX9" s="35"/>
      <c r="AY9" s="79">
        <f t="shared" si="0"/>
        <v>111</v>
      </c>
      <c r="AZ9" s="52"/>
    </row>
    <row r="10" spans="1:52" s="32" customFormat="1" ht="16.5" customHeight="1">
      <c r="A10" s="41">
        <v>11</v>
      </c>
      <c r="B10" s="42">
        <v>5120</v>
      </c>
      <c r="C10" s="43" t="s">
        <v>880</v>
      </c>
      <c r="D10" s="105" t="s">
        <v>881</v>
      </c>
      <c r="E10" s="106"/>
      <c r="F10" s="10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193">
        <v>781</v>
      </c>
      <c r="AT10" s="193"/>
      <c r="AU10" s="83" t="s">
        <v>41</v>
      </c>
      <c r="AV10" s="78"/>
      <c r="AW10" s="38"/>
      <c r="AX10" s="35"/>
      <c r="AY10" s="79">
        <f t="shared" si="0"/>
        <v>781</v>
      </c>
      <c r="AZ10" s="52"/>
    </row>
    <row r="11" spans="1:52" s="32" customFormat="1" ht="16.5" customHeight="1">
      <c r="A11" s="41">
        <v>11</v>
      </c>
      <c r="B11" s="42">
        <v>5380</v>
      </c>
      <c r="C11" s="43" t="s">
        <v>882</v>
      </c>
      <c r="D11" s="227" t="s">
        <v>614</v>
      </c>
      <c r="E11" s="196"/>
      <c r="F11" s="197"/>
      <c r="G11" s="227" t="s">
        <v>615</v>
      </c>
      <c r="H11" s="196"/>
      <c r="I11" s="196"/>
      <c r="J11" s="196"/>
      <c r="K11" s="196"/>
      <c r="L11" s="196"/>
      <c r="M11" s="196"/>
      <c r="N11" s="196"/>
      <c r="O11" s="197"/>
      <c r="P11" s="48" t="s">
        <v>883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6"/>
      <c r="AB11" s="26"/>
      <c r="AC11" s="26"/>
      <c r="AD11" s="107"/>
      <c r="AE11" s="82"/>
      <c r="AF11" s="75"/>
      <c r="AG11" s="75"/>
      <c r="AH11" s="75"/>
      <c r="AI11" s="75"/>
      <c r="AJ11" s="75"/>
      <c r="AK11" s="82"/>
      <c r="AL11" s="82"/>
      <c r="AM11" s="82"/>
      <c r="AN11" s="82"/>
      <c r="AO11" s="82"/>
      <c r="AP11" s="82"/>
      <c r="AQ11" s="82"/>
      <c r="AR11" s="82"/>
      <c r="AS11" s="75"/>
      <c r="AT11" s="75"/>
      <c r="AU11" s="75"/>
      <c r="AV11" s="78"/>
      <c r="AW11" s="38"/>
      <c r="AX11" s="35"/>
      <c r="AY11" s="79">
        <f>ROUND(AA12,0)</f>
        <v>320</v>
      </c>
      <c r="AZ11" s="52"/>
    </row>
    <row r="12" spans="1:52" s="32" customFormat="1" ht="16.5" customHeight="1">
      <c r="A12" s="41">
        <v>11</v>
      </c>
      <c r="B12" s="42">
        <v>5381</v>
      </c>
      <c r="C12" s="43" t="s">
        <v>884</v>
      </c>
      <c r="D12" s="198"/>
      <c r="E12" s="199"/>
      <c r="F12" s="189"/>
      <c r="G12" s="198"/>
      <c r="H12" s="199"/>
      <c r="I12" s="199"/>
      <c r="J12" s="199"/>
      <c r="K12" s="199"/>
      <c r="L12" s="199"/>
      <c r="M12" s="199"/>
      <c r="N12" s="199"/>
      <c r="O12" s="18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193">
        <v>320</v>
      </c>
      <c r="AB12" s="193"/>
      <c r="AC12" s="78" t="s">
        <v>1608</v>
      </c>
      <c r="AD12" s="108"/>
      <c r="AE12" s="67" t="s">
        <v>885</v>
      </c>
      <c r="AF12" s="75"/>
      <c r="AG12" s="75"/>
      <c r="AH12" s="75"/>
      <c r="AI12" s="75"/>
      <c r="AJ12" s="75"/>
      <c r="AK12" s="82"/>
      <c r="AL12" s="82"/>
      <c r="AM12" s="82"/>
      <c r="AN12" s="82"/>
      <c r="AO12" s="82"/>
      <c r="AP12" s="82"/>
      <c r="AQ12" s="82"/>
      <c r="AR12" s="82"/>
      <c r="AS12" s="75"/>
      <c r="AT12" s="75"/>
      <c r="AU12" s="75"/>
      <c r="AV12" s="68" t="s">
        <v>985</v>
      </c>
      <c r="AW12" s="194">
        <v>0.965</v>
      </c>
      <c r="AX12" s="195"/>
      <c r="AY12" s="79">
        <f>ROUND(AA12*AW12,0)</f>
        <v>309</v>
      </c>
      <c r="AZ12" s="52"/>
    </row>
    <row r="13" spans="1:52" s="32" customFormat="1" ht="16.5" customHeight="1">
      <c r="A13" s="41">
        <v>11</v>
      </c>
      <c r="B13" s="42">
        <v>5382</v>
      </c>
      <c r="C13" s="43" t="s">
        <v>886</v>
      </c>
      <c r="D13" s="198"/>
      <c r="E13" s="199"/>
      <c r="F13" s="189"/>
      <c r="G13" s="198"/>
      <c r="H13" s="199"/>
      <c r="I13" s="199"/>
      <c r="J13" s="199"/>
      <c r="K13" s="199"/>
      <c r="L13" s="199"/>
      <c r="M13" s="199"/>
      <c r="N13" s="199"/>
      <c r="O13" s="189"/>
      <c r="P13" s="48" t="s">
        <v>887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31"/>
      <c r="AC13" s="31"/>
      <c r="AD13" s="107"/>
      <c r="AE13" s="82"/>
      <c r="AF13" s="75"/>
      <c r="AG13" s="75"/>
      <c r="AH13" s="75"/>
      <c r="AI13" s="75"/>
      <c r="AJ13" s="75"/>
      <c r="AK13" s="82"/>
      <c r="AL13" s="82"/>
      <c r="AM13" s="82"/>
      <c r="AN13" s="82"/>
      <c r="AO13" s="82"/>
      <c r="AP13" s="82"/>
      <c r="AQ13" s="82"/>
      <c r="AR13" s="82"/>
      <c r="AS13" s="75"/>
      <c r="AT13" s="75"/>
      <c r="AU13" s="75"/>
      <c r="AV13" s="78"/>
      <c r="AW13" s="38"/>
      <c r="AX13" s="35"/>
      <c r="AY13" s="79">
        <f>ROUND(AA14,0)</f>
        <v>288</v>
      </c>
      <c r="AZ13" s="52"/>
    </row>
    <row r="14" spans="1:52" s="32" customFormat="1" ht="16.5" customHeight="1">
      <c r="A14" s="41">
        <v>11</v>
      </c>
      <c r="B14" s="42">
        <v>5383</v>
      </c>
      <c r="C14" s="43" t="s">
        <v>888</v>
      </c>
      <c r="D14" s="198"/>
      <c r="E14" s="199"/>
      <c r="F14" s="189"/>
      <c r="G14" s="198"/>
      <c r="H14" s="199"/>
      <c r="I14" s="199"/>
      <c r="J14" s="199"/>
      <c r="K14" s="199"/>
      <c r="L14" s="199"/>
      <c r="M14" s="199"/>
      <c r="N14" s="199"/>
      <c r="O14" s="18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193">
        <v>288</v>
      </c>
      <c r="AB14" s="193"/>
      <c r="AC14" s="78" t="s">
        <v>1608</v>
      </c>
      <c r="AD14" s="108"/>
      <c r="AE14" s="67" t="s">
        <v>885</v>
      </c>
      <c r="AF14" s="75"/>
      <c r="AG14" s="75"/>
      <c r="AH14" s="75"/>
      <c r="AI14" s="75"/>
      <c r="AJ14" s="75"/>
      <c r="AK14" s="82"/>
      <c r="AL14" s="82"/>
      <c r="AM14" s="82"/>
      <c r="AN14" s="82"/>
      <c r="AO14" s="82"/>
      <c r="AP14" s="82"/>
      <c r="AQ14" s="82"/>
      <c r="AR14" s="82"/>
      <c r="AS14" s="75"/>
      <c r="AT14" s="75"/>
      <c r="AU14" s="75"/>
      <c r="AV14" s="68" t="s">
        <v>985</v>
      </c>
      <c r="AW14" s="194">
        <v>0.965</v>
      </c>
      <c r="AX14" s="195"/>
      <c r="AY14" s="79">
        <f>ROUND(AA14*AW14,0)</f>
        <v>278</v>
      </c>
      <c r="AZ14" s="52"/>
    </row>
    <row r="15" spans="1:52" s="32" customFormat="1" ht="16.5" customHeight="1">
      <c r="A15" s="41">
        <v>11</v>
      </c>
      <c r="B15" s="42">
        <v>5384</v>
      </c>
      <c r="C15" s="43" t="s">
        <v>889</v>
      </c>
      <c r="D15" s="198"/>
      <c r="E15" s="199"/>
      <c r="F15" s="189"/>
      <c r="G15" s="198"/>
      <c r="H15" s="199"/>
      <c r="I15" s="199"/>
      <c r="J15" s="199"/>
      <c r="K15" s="199"/>
      <c r="L15" s="199"/>
      <c r="M15" s="199"/>
      <c r="N15" s="199"/>
      <c r="O15" s="189"/>
      <c r="P15" s="48" t="s">
        <v>890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1"/>
      <c r="AB15" s="31"/>
      <c r="AC15" s="31"/>
      <c r="AD15" s="107"/>
      <c r="AE15" s="82"/>
      <c r="AF15" s="75"/>
      <c r="AG15" s="75"/>
      <c r="AH15" s="75"/>
      <c r="AI15" s="75"/>
      <c r="AJ15" s="75"/>
      <c r="AK15" s="82"/>
      <c r="AL15" s="82"/>
      <c r="AM15" s="82"/>
      <c r="AN15" s="82"/>
      <c r="AO15" s="82"/>
      <c r="AP15" s="82"/>
      <c r="AQ15" s="82"/>
      <c r="AR15" s="82"/>
      <c r="AS15" s="75"/>
      <c r="AT15" s="75"/>
      <c r="AU15" s="75"/>
      <c r="AV15" s="78"/>
      <c r="AW15" s="38"/>
      <c r="AX15" s="35"/>
      <c r="AY15" s="79">
        <f>ROUND(AA16,0)</f>
        <v>252</v>
      </c>
      <c r="AZ15" s="52"/>
    </row>
    <row r="16" spans="1:52" s="32" customFormat="1" ht="16.5" customHeight="1">
      <c r="A16" s="41">
        <v>11</v>
      </c>
      <c r="B16" s="42">
        <v>5385</v>
      </c>
      <c r="C16" s="43" t="s">
        <v>891</v>
      </c>
      <c r="D16" s="198"/>
      <c r="E16" s="199"/>
      <c r="F16" s="189"/>
      <c r="G16" s="190"/>
      <c r="H16" s="191"/>
      <c r="I16" s="191"/>
      <c r="J16" s="191"/>
      <c r="K16" s="191"/>
      <c r="L16" s="191"/>
      <c r="M16" s="191"/>
      <c r="N16" s="191"/>
      <c r="O16" s="192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193">
        <v>252</v>
      </c>
      <c r="AB16" s="193"/>
      <c r="AC16" s="78" t="s">
        <v>1608</v>
      </c>
      <c r="AD16" s="108"/>
      <c r="AE16" s="67" t="s">
        <v>885</v>
      </c>
      <c r="AF16" s="75"/>
      <c r="AG16" s="75"/>
      <c r="AH16" s="75"/>
      <c r="AI16" s="75"/>
      <c r="AJ16" s="75"/>
      <c r="AK16" s="82"/>
      <c r="AL16" s="82"/>
      <c r="AM16" s="82"/>
      <c r="AN16" s="82"/>
      <c r="AO16" s="82"/>
      <c r="AP16" s="82"/>
      <c r="AQ16" s="82"/>
      <c r="AR16" s="82"/>
      <c r="AS16" s="75"/>
      <c r="AT16" s="75"/>
      <c r="AU16" s="75"/>
      <c r="AV16" s="68" t="s">
        <v>985</v>
      </c>
      <c r="AW16" s="194">
        <v>0.965</v>
      </c>
      <c r="AX16" s="195"/>
      <c r="AY16" s="79">
        <f>ROUND(AA16*AW16,0)</f>
        <v>243</v>
      </c>
      <c r="AZ16" s="52"/>
    </row>
    <row r="17" spans="1:52" s="32" customFormat="1" ht="16.5" customHeight="1">
      <c r="A17" s="41">
        <v>11</v>
      </c>
      <c r="B17" s="42">
        <v>5386</v>
      </c>
      <c r="C17" s="43" t="s">
        <v>892</v>
      </c>
      <c r="D17" s="198"/>
      <c r="E17" s="199"/>
      <c r="F17" s="189"/>
      <c r="G17" s="227" t="s">
        <v>616</v>
      </c>
      <c r="H17" s="176"/>
      <c r="I17" s="176"/>
      <c r="J17" s="176"/>
      <c r="K17" s="176"/>
      <c r="L17" s="176"/>
      <c r="M17" s="176"/>
      <c r="N17" s="176"/>
      <c r="O17" s="177"/>
      <c r="P17" s="48" t="s">
        <v>883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1"/>
      <c r="AB17" s="31"/>
      <c r="AC17" s="31"/>
      <c r="AD17" s="107"/>
      <c r="AE17" s="82"/>
      <c r="AF17" s="75"/>
      <c r="AG17" s="75"/>
      <c r="AH17" s="75"/>
      <c r="AI17" s="75"/>
      <c r="AJ17" s="75"/>
      <c r="AK17" s="82"/>
      <c r="AL17" s="82"/>
      <c r="AM17" s="82"/>
      <c r="AN17" s="82"/>
      <c r="AO17" s="82"/>
      <c r="AP17" s="82"/>
      <c r="AQ17" s="82"/>
      <c r="AR17" s="82"/>
      <c r="AS17" s="75"/>
      <c r="AT17" s="75"/>
      <c r="AU17" s="75"/>
      <c r="AV17" s="78"/>
      <c r="AW17" s="38"/>
      <c r="AX17" s="35"/>
      <c r="AY17" s="79">
        <f>ROUND(AA18,0)</f>
        <v>160</v>
      </c>
      <c r="AZ17" s="52"/>
    </row>
    <row r="18" spans="1:52" s="32" customFormat="1" ht="16.5" customHeight="1">
      <c r="A18" s="41">
        <v>11</v>
      </c>
      <c r="B18" s="42">
        <v>5387</v>
      </c>
      <c r="C18" s="43" t="s">
        <v>893</v>
      </c>
      <c r="D18" s="198"/>
      <c r="E18" s="199"/>
      <c r="F18" s="189"/>
      <c r="G18" s="198"/>
      <c r="H18" s="178"/>
      <c r="I18" s="178"/>
      <c r="J18" s="178"/>
      <c r="K18" s="178"/>
      <c r="L18" s="178"/>
      <c r="M18" s="178"/>
      <c r="N18" s="178"/>
      <c r="O18" s="17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193">
        <v>160</v>
      </c>
      <c r="AB18" s="193"/>
      <c r="AC18" s="78" t="s">
        <v>1608</v>
      </c>
      <c r="AD18" s="108"/>
      <c r="AE18" s="67" t="s">
        <v>885</v>
      </c>
      <c r="AF18" s="75"/>
      <c r="AG18" s="75"/>
      <c r="AH18" s="75"/>
      <c r="AI18" s="75"/>
      <c r="AJ18" s="75"/>
      <c r="AK18" s="82"/>
      <c r="AL18" s="82"/>
      <c r="AM18" s="82"/>
      <c r="AN18" s="82"/>
      <c r="AO18" s="82"/>
      <c r="AP18" s="82"/>
      <c r="AQ18" s="82"/>
      <c r="AR18" s="82"/>
      <c r="AS18" s="75"/>
      <c r="AT18" s="75"/>
      <c r="AU18" s="75"/>
      <c r="AV18" s="68" t="s">
        <v>985</v>
      </c>
      <c r="AW18" s="194">
        <v>0.965</v>
      </c>
      <c r="AX18" s="195"/>
      <c r="AY18" s="79">
        <f>ROUND(AA18*AW18,0)</f>
        <v>154</v>
      </c>
      <c r="AZ18" s="52"/>
    </row>
    <row r="19" spans="1:52" s="32" customFormat="1" ht="16.5" customHeight="1">
      <c r="A19" s="41">
        <v>11</v>
      </c>
      <c r="B19" s="42">
        <v>5388</v>
      </c>
      <c r="C19" s="43" t="s">
        <v>145</v>
      </c>
      <c r="D19" s="198"/>
      <c r="E19" s="199"/>
      <c r="F19" s="189"/>
      <c r="G19" s="198"/>
      <c r="H19" s="178"/>
      <c r="I19" s="178"/>
      <c r="J19" s="178"/>
      <c r="K19" s="178"/>
      <c r="L19" s="178"/>
      <c r="M19" s="178"/>
      <c r="N19" s="178"/>
      <c r="O19" s="179"/>
      <c r="P19" s="48" t="s">
        <v>887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1"/>
      <c r="AB19" s="31"/>
      <c r="AC19" s="31"/>
      <c r="AD19" s="107"/>
      <c r="AE19" s="82"/>
      <c r="AF19" s="75"/>
      <c r="AG19" s="75"/>
      <c r="AH19" s="75"/>
      <c r="AI19" s="75"/>
      <c r="AJ19" s="75"/>
      <c r="AK19" s="82"/>
      <c r="AL19" s="82"/>
      <c r="AM19" s="82"/>
      <c r="AN19" s="82"/>
      <c r="AO19" s="82"/>
      <c r="AP19" s="82"/>
      <c r="AQ19" s="82"/>
      <c r="AR19" s="82"/>
      <c r="AS19" s="75"/>
      <c r="AT19" s="75"/>
      <c r="AU19" s="75"/>
      <c r="AV19" s="78"/>
      <c r="AW19" s="38"/>
      <c r="AX19" s="35"/>
      <c r="AY19" s="79">
        <f>ROUND(AA20,0)</f>
        <v>144</v>
      </c>
      <c r="AZ19" s="52"/>
    </row>
    <row r="20" spans="1:52" s="32" customFormat="1" ht="16.5" customHeight="1">
      <c r="A20" s="41">
        <v>11</v>
      </c>
      <c r="B20" s="42">
        <v>5389</v>
      </c>
      <c r="C20" s="43" t="s">
        <v>146</v>
      </c>
      <c r="D20" s="198"/>
      <c r="E20" s="199"/>
      <c r="F20" s="189"/>
      <c r="G20" s="180"/>
      <c r="H20" s="181"/>
      <c r="I20" s="181"/>
      <c r="J20" s="181"/>
      <c r="K20" s="181"/>
      <c r="L20" s="181"/>
      <c r="M20" s="181"/>
      <c r="N20" s="181"/>
      <c r="O20" s="17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193">
        <v>144</v>
      </c>
      <c r="AB20" s="193"/>
      <c r="AC20" s="78" t="s">
        <v>1608</v>
      </c>
      <c r="AD20" s="108"/>
      <c r="AE20" s="67" t="s">
        <v>885</v>
      </c>
      <c r="AF20" s="75"/>
      <c r="AG20" s="75"/>
      <c r="AH20" s="75"/>
      <c r="AI20" s="75"/>
      <c r="AJ20" s="75"/>
      <c r="AK20" s="82"/>
      <c r="AL20" s="82"/>
      <c r="AM20" s="82"/>
      <c r="AN20" s="82"/>
      <c r="AO20" s="82"/>
      <c r="AP20" s="82"/>
      <c r="AQ20" s="82"/>
      <c r="AR20" s="82"/>
      <c r="AS20" s="75"/>
      <c r="AT20" s="75"/>
      <c r="AU20" s="75"/>
      <c r="AV20" s="68" t="s">
        <v>985</v>
      </c>
      <c r="AW20" s="194">
        <v>0.965</v>
      </c>
      <c r="AX20" s="195"/>
      <c r="AY20" s="79">
        <f>ROUND(AA20*AW20,0)</f>
        <v>139</v>
      </c>
      <c r="AZ20" s="52"/>
    </row>
    <row r="21" spans="1:52" s="32" customFormat="1" ht="16.5" customHeight="1">
      <c r="A21" s="41">
        <v>11</v>
      </c>
      <c r="B21" s="42">
        <v>5390</v>
      </c>
      <c r="C21" s="43" t="s">
        <v>147</v>
      </c>
      <c r="D21" s="198"/>
      <c r="E21" s="199"/>
      <c r="F21" s="189"/>
      <c r="G21" s="180"/>
      <c r="H21" s="181"/>
      <c r="I21" s="181"/>
      <c r="J21" s="181"/>
      <c r="K21" s="181"/>
      <c r="L21" s="181"/>
      <c r="M21" s="181"/>
      <c r="N21" s="181"/>
      <c r="O21" s="179"/>
      <c r="P21" s="48" t="s">
        <v>890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1"/>
      <c r="AB21" s="31"/>
      <c r="AC21" s="31"/>
      <c r="AD21" s="107"/>
      <c r="AE21" s="82"/>
      <c r="AF21" s="75"/>
      <c r="AG21" s="75"/>
      <c r="AH21" s="75"/>
      <c r="AI21" s="75"/>
      <c r="AJ21" s="75"/>
      <c r="AK21" s="82"/>
      <c r="AL21" s="82"/>
      <c r="AM21" s="82"/>
      <c r="AN21" s="82"/>
      <c r="AO21" s="82"/>
      <c r="AP21" s="82"/>
      <c r="AQ21" s="82"/>
      <c r="AR21" s="82"/>
      <c r="AS21" s="75"/>
      <c r="AT21" s="75"/>
      <c r="AU21" s="75"/>
      <c r="AV21" s="78"/>
      <c r="AW21" s="38"/>
      <c r="AX21" s="35"/>
      <c r="AY21" s="79">
        <f>ROUND(AA22,0)</f>
        <v>126</v>
      </c>
      <c r="AZ21" s="52"/>
    </row>
    <row r="22" spans="1:52" s="32" customFormat="1" ht="16.5" customHeight="1">
      <c r="A22" s="41">
        <v>11</v>
      </c>
      <c r="B22" s="42">
        <v>5391</v>
      </c>
      <c r="C22" s="43" t="s">
        <v>148</v>
      </c>
      <c r="D22" s="190"/>
      <c r="E22" s="191"/>
      <c r="F22" s="192"/>
      <c r="G22" s="228"/>
      <c r="H22" s="229"/>
      <c r="I22" s="229"/>
      <c r="J22" s="229"/>
      <c r="K22" s="229"/>
      <c r="L22" s="229"/>
      <c r="M22" s="229"/>
      <c r="N22" s="229"/>
      <c r="O22" s="23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193">
        <v>126</v>
      </c>
      <c r="AB22" s="193"/>
      <c r="AC22" s="78" t="s">
        <v>1608</v>
      </c>
      <c r="AD22" s="108"/>
      <c r="AE22" s="67" t="s">
        <v>885</v>
      </c>
      <c r="AF22" s="75"/>
      <c r="AG22" s="75"/>
      <c r="AH22" s="75"/>
      <c r="AI22" s="75"/>
      <c r="AJ22" s="75"/>
      <c r="AK22" s="82"/>
      <c r="AL22" s="82"/>
      <c r="AM22" s="82"/>
      <c r="AN22" s="82"/>
      <c r="AO22" s="82"/>
      <c r="AP22" s="82"/>
      <c r="AQ22" s="82"/>
      <c r="AR22" s="82"/>
      <c r="AS22" s="75"/>
      <c r="AT22" s="75"/>
      <c r="AU22" s="75"/>
      <c r="AV22" s="68" t="s">
        <v>985</v>
      </c>
      <c r="AW22" s="194">
        <v>0.965</v>
      </c>
      <c r="AX22" s="195"/>
      <c r="AY22" s="79">
        <f>ROUND(AA22*AW22,0)</f>
        <v>122</v>
      </c>
      <c r="AZ22" s="52"/>
    </row>
    <row r="23" spans="1:52" s="32" customFormat="1" ht="16.5" customHeight="1">
      <c r="A23" s="41">
        <v>11</v>
      </c>
      <c r="B23" s="42">
        <v>5020</v>
      </c>
      <c r="C23" s="43" t="s">
        <v>149</v>
      </c>
      <c r="D23" s="109" t="s">
        <v>150</v>
      </c>
      <c r="E23" s="110"/>
      <c r="F23" s="110"/>
      <c r="G23" s="27"/>
      <c r="H23" s="27"/>
      <c r="I23" s="27"/>
      <c r="J23" s="27"/>
      <c r="K23" s="27"/>
      <c r="L23" s="27"/>
      <c r="M23" s="27"/>
      <c r="N23" s="27"/>
      <c r="O23" s="47"/>
      <c r="P23" s="76" t="s">
        <v>151</v>
      </c>
      <c r="Q23" s="76"/>
      <c r="R23" s="76"/>
      <c r="S23" s="76"/>
      <c r="T23" s="76"/>
      <c r="U23" s="76"/>
      <c r="V23" s="76"/>
      <c r="W23" s="76" t="s">
        <v>581</v>
      </c>
      <c r="X23" s="76"/>
      <c r="Y23" s="76"/>
      <c r="Z23" s="76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193">
        <v>337</v>
      </c>
      <c r="AT23" s="193"/>
      <c r="AU23" s="83" t="s">
        <v>41</v>
      </c>
      <c r="AV23" s="78"/>
      <c r="AW23" s="38"/>
      <c r="AX23" s="35"/>
      <c r="AY23" s="79">
        <f t="shared" si="0"/>
        <v>337</v>
      </c>
      <c r="AZ23" s="52"/>
    </row>
    <row r="24" spans="1:52" s="32" customFormat="1" ht="16.5" customHeight="1">
      <c r="A24" s="41">
        <v>11</v>
      </c>
      <c r="B24" s="42">
        <v>5021</v>
      </c>
      <c r="C24" s="43" t="s">
        <v>152</v>
      </c>
      <c r="D24" s="102"/>
      <c r="E24" s="104"/>
      <c r="F24" s="104"/>
      <c r="G24" s="38"/>
      <c r="H24" s="38"/>
      <c r="I24" s="38"/>
      <c r="J24" s="38"/>
      <c r="K24" s="38"/>
      <c r="L24" s="38"/>
      <c r="M24" s="38"/>
      <c r="N24" s="38"/>
      <c r="O24" s="35"/>
      <c r="P24" s="76" t="s">
        <v>153</v>
      </c>
      <c r="Q24" s="76"/>
      <c r="R24" s="76"/>
      <c r="S24" s="76"/>
      <c r="T24" s="76"/>
      <c r="U24" s="76"/>
      <c r="V24" s="76"/>
      <c r="W24" s="76" t="s">
        <v>581</v>
      </c>
      <c r="X24" s="76"/>
      <c r="Y24" s="76"/>
      <c r="Z24" s="76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193">
        <v>448</v>
      </c>
      <c r="AT24" s="193"/>
      <c r="AU24" s="83" t="s">
        <v>41</v>
      </c>
      <c r="AV24" s="78"/>
      <c r="AW24" s="38"/>
      <c r="AX24" s="35"/>
      <c r="AY24" s="79">
        <f t="shared" si="0"/>
        <v>448</v>
      </c>
      <c r="AZ24" s="86"/>
    </row>
    <row r="25" spans="1:52" s="32" customFormat="1" ht="16.5" customHeight="1">
      <c r="A25" s="41">
        <v>11</v>
      </c>
      <c r="B25" s="42">
        <v>5340</v>
      </c>
      <c r="C25" s="43" t="s">
        <v>583</v>
      </c>
      <c r="D25" s="109" t="s">
        <v>582</v>
      </c>
      <c r="E25" s="110"/>
      <c r="F25" s="110"/>
      <c r="G25" s="27"/>
      <c r="H25" s="27"/>
      <c r="I25" s="27"/>
      <c r="J25" s="27"/>
      <c r="K25" s="27"/>
      <c r="L25" s="27"/>
      <c r="M25" s="27"/>
      <c r="N25" s="27"/>
      <c r="O25" s="47"/>
      <c r="P25" s="76" t="s">
        <v>73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193">
        <v>561</v>
      </c>
      <c r="AT25" s="193"/>
      <c r="AU25" s="78" t="s">
        <v>41</v>
      </c>
      <c r="AV25" s="78"/>
      <c r="AW25" s="38"/>
      <c r="AX25" s="35"/>
      <c r="AY25" s="79">
        <f>ROUND(AS25,0)</f>
        <v>561</v>
      </c>
      <c r="AZ25" s="52" t="s">
        <v>979</v>
      </c>
    </row>
    <row r="26" spans="1:52" s="32" customFormat="1" ht="16.5" customHeight="1">
      <c r="A26" s="41">
        <v>11</v>
      </c>
      <c r="B26" s="42">
        <v>5341</v>
      </c>
      <c r="C26" s="43" t="s">
        <v>584</v>
      </c>
      <c r="D26" s="102"/>
      <c r="E26" s="104"/>
      <c r="F26" s="104"/>
      <c r="G26" s="38"/>
      <c r="H26" s="38"/>
      <c r="I26" s="38"/>
      <c r="J26" s="38"/>
      <c r="K26" s="38"/>
      <c r="L26" s="38"/>
      <c r="M26" s="38"/>
      <c r="N26" s="38"/>
      <c r="O26" s="35"/>
      <c r="P26" s="76" t="s">
        <v>74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185">
        <v>1122</v>
      </c>
      <c r="AT26" s="193"/>
      <c r="AU26" s="83" t="s">
        <v>41</v>
      </c>
      <c r="AV26" s="78"/>
      <c r="AW26" s="38"/>
      <c r="AX26" s="35"/>
      <c r="AY26" s="79">
        <f>ROUND(AS26,0)</f>
        <v>1122</v>
      </c>
      <c r="AZ26" s="86"/>
    </row>
    <row r="27" spans="1:52" s="32" customFormat="1" ht="16.5" customHeight="1">
      <c r="A27" s="41">
        <v>11</v>
      </c>
      <c r="B27" s="42">
        <v>5392</v>
      </c>
      <c r="C27" s="43" t="s">
        <v>1328</v>
      </c>
      <c r="D27" s="231" t="s">
        <v>75</v>
      </c>
      <c r="E27" s="232"/>
      <c r="F27" s="233"/>
      <c r="G27" s="227" t="s">
        <v>599</v>
      </c>
      <c r="H27" s="196"/>
      <c r="I27" s="196"/>
      <c r="J27" s="196"/>
      <c r="K27" s="196"/>
      <c r="L27" s="196"/>
      <c r="M27" s="196"/>
      <c r="N27" s="196"/>
      <c r="O27" s="197"/>
      <c r="P27" s="48" t="s">
        <v>883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72"/>
      <c r="AB27" s="172"/>
      <c r="AC27" s="172"/>
      <c r="AD27" s="107"/>
      <c r="AE27" s="82"/>
      <c r="AF27" s="173"/>
      <c r="AG27" s="173"/>
      <c r="AH27" s="173"/>
      <c r="AI27" s="173"/>
      <c r="AJ27" s="173"/>
      <c r="AK27" s="82"/>
      <c r="AL27" s="82"/>
      <c r="AM27" s="82"/>
      <c r="AN27" s="82"/>
      <c r="AO27" s="82"/>
      <c r="AP27" s="82"/>
      <c r="AQ27" s="82"/>
      <c r="AR27" s="82"/>
      <c r="AS27" s="173"/>
      <c r="AT27" s="173"/>
      <c r="AU27" s="173"/>
      <c r="AV27" s="78"/>
      <c r="AW27" s="38"/>
      <c r="AX27" s="35"/>
      <c r="AY27" s="79">
        <f>ROUND(AA28,0)</f>
        <v>160</v>
      </c>
      <c r="AZ27" s="52" t="s">
        <v>1606</v>
      </c>
    </row>
    <row r="28" spans="1:52" s="32" customFormat="1" ht="16.5" customHeight="1">
      <c r="A28" s="41">
        <v>11</v>
      </c>
      <c r="B28" s="42">
        <v>5393</v>
      </c>
      <c r="C28" s="43" t="s">
        <v>1329</v>
      </c>
      <c r="D28" s="234"/>
      <c r="E28" s="235"/>
      <c r="F28" s="236"/>
      <c r="G28" s="198"/>
      <c r="H28" s="199"/>
      <c r="I28" s="199"/>
      <c r="J28" s="199"/>
      <c r="K28" s="199"/>
      <c r="L28" s="199"/>
      <c r="M28" s="199"/>
      <c r="N28" s="199"/>
      <c r="O28" s="18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93">
        <v>160</v>
      </c>
      <c r="AB28" s="193"/>
      <c r="AC28" s="78" t="s">
        <v>1608</v>
      </c>
      <c r="AD28" s="108"/>
      <c r="AE28" s="67" t="s">
        <v>885</v>
      </c>
      <c r="AF28" s="173"/>
      <c r="AG28" s="173"/>
      <c r="AH28" s="173"/>
      <c r="AI28" s="173"/>
      <c r="AJ28" s="173"/>
      <c r="AK28" s="82"/>
      <c r="AL28" s="82"/>
      <c r="AM28" s="82"/>
      <c r="AN28" s="82"/>
      <c r="AO28" s="82"/>
      <c r="AP28" s="82"/>
      <c r="AQ28" s="82"/>
      <c r="AR28" s="82"/>
      <c r="AS28" s="173"/>
      <c r="AT28" s="173"/>
      <c r="AU28" s="173"/>
      <c r="AV28" s="68" t="s">
        <v>371</v>
      </c>
      <c r="AW28" s="194">
        <v>0.965</v>
      </c>
      <c r="AX28" s="195"/>
      <c r="AY28" s="79">
        <f>ROUND(AA28*AW28,0)</f>
        <v>154</v>
      </c>
      <c r="AZ28" s="52"/>
    </row>
    <row r="29" spans="1:52" s="32" customFormat="1" ht="16.5" customHeight="1">
      <c r="A29" s="41">
        <v>11</v>
      </c>
      <c r="B29" s="42">
        <v>5394</v>
      </c>
      <c r="C29" s="43" t="s">
        <v>1330</v>
      </c>
      <c r="D29" s="234"/>
      <c r="E29" s="235"/>
      <c r="F29" s="236"/>
      <c r="G29" s="198"/>
      <c r="H29" s="199"/>
      <c r="I29" s="199"/>
      <c r="J29" s="199"/>
      <c r="K29" s="199"/>
      <c r="L29" s="199"/>
      <c r="M29" s="199"/>
      <c r="N29" s="199"/>
      <c r="O29" s="189"/>
      <c r="P29" s="48" t="s">
        <v>887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74"/>
      <c r="AB29" s="174"/>
      <c r="AC29" s="174"/>
      <c r="AD29" s="107"/>
      <c r="AE29" s="82"/>
      <c r="AF29" s="173"/>
      <c r="AG29" s="173"/>
      <c r="AH29" s="173"/>
      <c r="AI29" s="173"/>
      <c r="AJ29" s="173"/>
      <c r="AK29" s="82"/>
      <c r="AL29" s="82"/>
      <c r="AM29" s="82"/>
      <c r="AN29" s="82"/>
      <c r="AO29" s="82"/>
      <c r="AP29" s="82"/>
      <c r="AQ29" s="82"/>
      <c r="AR29" s="82"/>
      <c r="AS29" s="173"/>
      <c r="AT29" s="173"/>
      <c r="AU29" s="173"/>
      <c r="AV29" s="78"/>
      <c r="AW29" s="38"/>
      <c r="AX29" s="35"/>
      <c r="AY29" s="79">
        <f>ROUND(AA30,0)</f>
        <v>144</v>
      </c>
      <c r="AZ29" s="52"/>
    </row>
    <row r="30" spans="1:52" s="32" customFormat="1" ht="16.5" customHeight="1">
      <c r="A30" s="41">
        <v>11</v>
      </c>
      <c r="B30" s="42">
        <v>5395</v>
      </c>
      <c r="C30" s="43" t="s">
        <v>1331</v>
      </c>
      <c r="D30" s="234"/>
      <c r="E30" s="235"/>
      <c r="F30" s="236"/>
      <c r="G30" s="198"/>
      <c r="H30" s="199"/>
      <c r="I30" s="199"/>
      <c r="J30" s="199"/>
      <c r="K30" s="199"/>
      <c r="L30" s="199"/>
      <c r="M30" s="199"/>
      <c r="N30" s="199"/>
      <c r="O30" s="18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93">
        <v>144</v>
      </c>
      <c r="AB30" s="193"/>
      <c r="AC30" s="78" t="s">
        <v>1608</v>
      </c>
      <c r="AD30" s="108"/>
      <c r="AE30" s="67" t="s">
        <v>885</v>
      </c>
      <c r="AF30" s="173"/>
      <c r="AG30" s="173"/>
      <c r="AH30" s="173"/>
      <c r="AI30" s="173"/>
      <c r="AJ30" s="173"/>
      <c r="AK30" s="82"/>
      <c r="AL30" s="82"/>
      <c r="AM30" s="82"/>
      <c r="AN30" s="82"/>
      <c r="AO30" s="82"/>
      <c r="AP30" s="82"/>
      <c r="AQ30" s="82"/>
      <c r="AR30" s="82"/>
      <c r="AS30" s="173"/>
      <c r="AT30" s="173"/>
      <c r="AU30" s="173"/>
      <c r="AV30" s="68" t="s">
        <v>371</v>
      </c>
      <c r="AW30" s="194">
        <v>0.965</v>
      </c>
      <c r="AX30" s="195"/>
      <c r="AY30" s="79">
        <f>ROUND(AA30*AW30,0)</f>
        <v>139</v>
      </c>
      <c r="AZ30" s="52"/>
    </row>
    <row r="31" spans="1:52" s="32" customFormat="1" ht="16.5" customHeight="1">
      <c r="A31" s="41">
        <v>11</v>
      </c>
      <c r="B31" s="42">
        <v>5396</v>
      </c>
      <c r="C31" s="43" t="s">
        <v>1332</v>
      </c>
      <c r="D31" s="234"/>
      <c r="E31" s="235"/>
      <c r="F31" s="236"/>
      <c r="G31" s="198"/>
      <c r="H31" s="199"/>
      <c r="I31" s="199"/>
      <c r="J31" s="199"/>
      <c r="K31" s="199"/>
      <c r="L31" s="199"/>
      <c r="M31" s="199"/>
      <c r="N31" s="199"/>
      <c r="O31" s="189"/>
      <c r="P31" s="48" t="s">
        <v>890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174"/>
      <c r="AB31" s="174"/>
      <c r="AC31" s="174"/>
      <c r="AD31" s="107"/>
      <c r="AE31" s="82"/>
      <c r="AF31" s="173"/>
      <c r="AG31" s="173"/>
      <c r="AH31" s="173"/>
      <c r="AI31" s="173"/>
      <c r="AJ31" s="173"/>
      <c r="AK31" s="82"/>
      <c r="AL31" s="82"/>
      <c r="AM31" s="82"/>
      <c r="AN31" s="82"/>
      <c r="AO31" s="82"/>
      <c r="AP31" s="82"/>
      <c r="AQ31" s="82"/>
      <c r="AR31" s="82"/>
      <c r="AS31" s="173"/>
      <c r="AT31" s="173"/>
      <c r="AU31" s="173"/>
      <c r="AV31" s="78"/>
      <c r="AW31" s="38"/>
      <c r="AX31" s="35"/>
      <c r="AY31" s="79">
        <f>ROUND(AA32,0)</f>
        <v>126</v>
      </c>
      <c r="AZ31" s="52"/>
    </row>
    <row r="32" spans="1:52" s="32" customFormat="1" ht="16.5" customHeight="1">
      <c r="A32" s="41">
        <v>11</v>
      </c>
      <c r="B32" s="42">
        <v>5397</v>
      </c>
      <c r="C32" s="43" t="s">
        <v>1333</v>
      </c>
      <c r="D32" s="237"/>
      <c r="E32" s="238"/>
      <c r="F32" s="239"/>
      <c r="G32" s="190"/>
      <c r="H32" s="191"/>
      <c r="I32" s="191"/>
      <c r="J32" s="191"/>
      <c r="K32" s="191"/>
      <c r="L32" s="191"/>
      <c r="M32" s="191"/>
      <c r="N32" s="191"/>
      <c r="O32" s="192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193">
        <v>126</v>
      </c>
      <c r="AB32" s="193"/>
      <c r="AC32" s="78" t="s">
        <v>1608</v>
      </c>
      <c r="AD32" s="108"/>
      <c r="AE32" s="67" t="s">
        <v>885</v>
      </c>
      <c r="AF32" s="173"/>
      <c r="AG32" s="173"/>
      <c r="AH32" s="173"/>
      <c r="AI32" s="173"/>
      <c r="AJ32" s="173"/>
      <c r="AK32" s="82"/>
      <c r="AL32" s="82"/>
      <c r="AM32" s="82"/>
      <c r="AN32" s="82"/>
      <c r="AO32" s="82"/>
      <c r="AP32" s="82"/>
      <c r="AQ32" s="82"/>
      <c r="AR32" s="82"/>
      <c r="AS32" s="173"/>
      <c r="AT32" s="173"/>
      <c r="AU32" s="173"/>
      <c r="AV32" s="68" t="s">
        <v>371</v>
      </c>
      <c r="AW32" s="194">
        <v>0.965</v>
      </c>
      <c r="AX32" s="195"/>
      <c r="AY32" s="79">
        <f>ROUND(AA32*AW32,0)</f>
        <v>122</v>
      </c>
      <c r="AZ32" s="52"/>
    </row>
    <row r="33" spans="1:52" s="32" customFormat="1" ht="16.5" customHeight="1">
      <c r="A33" s="41">
        <v>11</v>
      </c>
      <c r="B33" s="42">
        <v>5130</v>
      </c>
      <c r="C33" s="43" t="s">
        <v>154</v>
      </c>
      <c r="D33" s="227" t="s">
        <v>155</v>
      </c>
      <c r="E33" s="196"/>
      <c r="F33" s="197"/>
      <c r="G33" s="227" t="s">
        <v>156</v>
      </c>
      <c r="H33" s="196"/>
      <c r="I33" s="196"/>
      <c r="J33" s="196"/>
      <c r="K33" s="196"/>
      <c r="L33" s="196"/>
      <c r="M33" s="196"/>
      <c r="N33" s="196"/>
      <c r="O33" s="197"/>
      <c r="P33" s="74" t="s">
        <v>157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193">
        <v>24</v>
      </c>
      <c r="AT33" s="193"/>
      <c r="AU33" s="83" t="s">
        <v>41</v>
      </c>
      <c r="AV33" s="78"/>
      <c r="AW33" s="38"/>
      <c r="AX33" s="35"/>
      <c r="AY33" s="79">
        <f t="shared" si="0"/>
        <v>24</v>
      </c>
      <c r="AZ33" s="52"/>
    </row>
    <row r="34" spans="1:52" s="32" customFormat="1" ht="16.5" customHeight="1">
      <c r="A34" s="41">
        <v>11</v>
      </c>
      <c r="B34" s="42">
        <v>5131</v>
      </c>
      <c r="C34" s="43" t="s">
        <v>158</v>
      </c>
      <c r="D34" s="198"/>
      <c r="E34" s="199"/>
      <c r="F34" s="189"/>
      <c r="G34" s="198"/>
      <c r="H34" s="199"/>
      <c r="I34" s="199"/>
      <c r="J34" s="199"/>
      <c r="K34" s="199"/>
      <c r="L34" s="199"/>
      <c r="M34" s="199"/>
      <c r="N34" s="199"/>
      <c r="O34" s="189"/>
      <c r="P34" s="74" t="s">
        <v>159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193">
        <v>20</v>
      </c>
      <c r="AT34" s="193"/>
      <c r="AU34" s="83" t="s">
        <v>41</v>
      </c>
      <c r="AV34" s="78"/>
      <c r="AW34" s="38"/>
      <c r="AX34" s="35"/>
      <c r="AY34" s="79">
        <f t="shared" si="0"/>
        <v>20</v>
      </c>
      <c r="AZ34" s="52"/>
    </row>
    <row r="35" spans="1:52" s="32" customFormat="1" ht="16.5" customHeight="1">
      <c r="A35" s="41">
        <v>11</v>
      </c>
      <c r="B35" s="42">
        <v>5132</v>
      </c>
      <c r="C35" s="43" t="s">
        <v>160</v>
      </c>
      <c r="D35" s="198"/>
      <c r="E35" s="199"/>
      <c r="F35" s="189"/>
      <c r="G35" s="198"/>
      <c r="H35" s="199"/>
      <c r="I35" s="199"/>
      <c r="J35" s="199"/>
      <c r="K35" s="199"/>
      <c r="L35" s="199"/>
      <c r="M35" s="199"/>
      <c r="N35" s="199"/>
      <c r="O35" s="189"/>
      <c r="P35" s="74" t="s">
        <v>161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193">
        <v>17</v>
      </c>
      <c r="AT35" s="193"/>
      <c r="AU35" s="83" t="s">
        <v>41</v>
      </c>
      <c r="AV35" s="78"/>
      <c r="AW35" s="38"/>
      <c r="AX35" s="35"/>
      <c r="AY35" s="79">
        <f t="shared" si="0"/>
        <v>17</v>
      </c>
      <c r="AZ35" s="52"/>
    </row>
    <row r="36" spans="1:52" s="32" customFormat="1" ht="16.5" customHeight="1">
      <c r="A36" s="41">
        <v>11</v>
      </c>
      <c r="B36" s="42">
        <v>5133</v>
      </c>
      <c r="C36" s="43" t="s">
        <v>162</v>
      </c>
      <c r="D36" s="198"/>
      <c r="E36" s="199"/>
      <c r="F36" s="189"/>
      <c r="G36" s="198"/>
      <c r="H36" s="199"/>
      <c r="I36" s="199"/>
      <c r="J36" s="199"/>
      <c r="K36" s="199"/>
      <c r="L36" s="199"/>
      <c r="M36" s="199"/>
      <c r="N36" s="199"/>
      <c r="O36" s="189"/>
      <c r="P36" s="74" t="s">
        <v>163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193">
        <v>15</v>
      </c>
      <c r="AT36" s="193"/>
      <c r="AU36" s="83" t="s">
        <v>41</v>
      </c>
      <c r="AV36" s="78"/>
      <c r="AW36" s="38"/>
      <c r="AX36" s="35"/>
      <c r="AY36" s="79">
        <f t="shared" si="0"/>
        <v>15</v>
      </c>
      <c r="AZ36" s="52"/>
    </row>
    <row r="37" spans="1:52" s="32" customFormat="1" ht="16.5" customHeight="1">
      <c r="A37" s="41">
        <v>11</v>
      </c>
      <c r="B37" s="42">
        <v>5134</v>
      </c>
      <c r="C37" s="43" t="s">
        <v>164</v>
      </c>
      <c r="D37" s="198"/>
      <c r="E37" s="199"/>
      <c r="F37" s="189"/>
      <c r="G37" s="198"/>
      <c r="H37" s="199"/>
      <c r="I37" s="199"/>
      <c r="J37" s="199"/>
      <c r="K37" s="199"/>
      <c r="L37" s="199"/>
      <c r="M37" s="199"/>
      <c r="N37" s="199"/>
      <c r="O37" s="189"/>
      <c r="P37" s="74" t="s">
        <v>165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193">
        <v>13</v>
      </c>
      <c r="AT37" s="193"/>
      <c r="AU37" s="83" t="s">
        <v>41</v>
      </c>
      <c r="AV37" s="78"/>
      <c r="AW37" s="38"/>
      <c r="AX37" s="35"/>
      <c r="AY37" s="79">
        <f t="shared" si="0"/>
        <v>13</v>
      </c>
      <c r="AZ37" s="52"/>
    </row>
    <row r="38" spans="1:52" s="32" customFormat="1" ht="16.5" customHeight="1">
      <c r="A38" s="41">
        <v>11</v>
      </c>
      <c r="B38" s="42">
        <v>5135</v>
      </c>
      <c r="C38" s="43" t="s">
        <v>166</v>
      </c>
      <c r="D38" s="198"/>
      <c r="E38" s="199"/>
      <c r="F38" s="189"/>
      <c r="G38" s="198"/>
      <c r="H38" s="199"/>
      <c r="I38" s="199"/>
      <c r="J38" s="199"/>
      <c r="K38" s="199"/>
      <c r="L38" s="199"/>
      <c r="M38" s="199"/>
      <c r="N38" s="199"/>
      <c r="O38" s="189"/>
      <c r="P38" s="74" t="s">
        <v>167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193">
        <v>12</v>
      </c>
      <c r="AT38" s="193"/>
      <c r="AU38" s="83" t="s">
        <v>41</v>
      </c>
      <c r="AV38" s="78"/>
      <c r="AW38" s="38"/>
      <c r="AX38" s="35"/>
      <c r="AY38" s="79">
        <f t="shared" si="0"/>
        <v>12</v>
      </c>
      <c r="AZ38" s="52"/>
    </row>
    <row r="39" spans="1:52" s="32" customFormat="1" ht="16.5" customHeight="1">
      <c r="A39" s="41">
        <v>11</v>
      </c>
      <c r="B39" s="42">
        <v>5136</v>
      </c>
      <c r="C39" s="43" t="s">
        <v>168</v>
      </c>
      <c r="D39" s="198"/>
      <c r="E39" s="199"/>
      <c r="F39" s="189"/>
      <c r="G39" s="198"/>
      <c r="H39" s="199"/>
      <c r="I39" s="199"/>
      <c r="J39" s="199"/>
      <c r="K39" s="199"/>
      <c r="L39" s="199"/>
      <c r="M39" s="199"/>
      <c r="N39" s="199"/>
      <c r="O39" s="189"/>
      <c r="P39" s="74" t="s">
        <v>919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193">
        <v>10</v>
      </c>
      <c r="AT39" s="193"/>
      <c r="AU39" s="83" t="s">
        <v>41</v>
      </c>
      <c r="AV39" s="78"/>
      <c r="AW39" s="38"/>
      <c r="AX39" s="35"/>
      <c r="AY39" s="79">
        <f t="shared" si="0"/>
        <v>10</v>
      </c>
      <c r="AZ39" s="52"/>
    </row>
    <row r="40" spans="1:52" s="32" customFormat="1" ht="16.5" customHeight="1">
      <c r="A40" s="41">
        <v>11</v>
      </c>
      <c r="B40" s="42">
        <v>5137</v>
      </c>
      <c r="C40" s="43" t="s">
        <v>920</v>
      </c>
      <c r="D40" s="198"/>
      <c r="E40" s="199"/>
      <c r="F40" s="189"/>
      <c r="G40" s="198"/>
      <c r="H40" s="199"/>
      <c r="I40" s="199"/>
      <c r="J40" s="199"/>
      <c r="K40" s="199"/>
      <c r="L40" s="199"/>
      <c r="M40" s="199"/>
      <c r="N40" s="199"/>
      <c r="O40" s="189"/>
      <c r="P40" s="74" t="s">
        <v>921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193">
        <v>10</v>
      </c>
      <c r="AT40" s="193"/>
      <c r="AU40" s="83" t="s">
        <v>41</v>
      </c>
      <c r="AV40" s="78"/>
      <c r="AW40" s="38"/>
      <c r="AX40" s="35"/>
      <c r="AY40" s="79">
        <f t="shared" si="0"/>
        <v>10</v>
      </c>
      <c r="AZ40" s="52"/>
    </row>
    <row r="41" spans="1:52" s="32" customFormat="1" ht="16.5" customHeight="1">
      <c r="A41" s="41">
        <v>11</v>
      </c>
      <c r="B41" s="42">
        <v>5138</v>
      </c>
      <c r="C41" s="43" t="s">
        <v>922</v>
      </c>
      <c r="D41" s="198"/>
      <c r="E41" s="199"/>
      <c r="F41" s="189"/>
      <c r="G41" s="198"/>
      <c r="H41" s="199"/>
      <c r="I41" s="199"/>
      <c r="J41" s="199"/>
      <c r="K41" s="199"/>
      <c r="L41" s="199"/>
      <c r="M41" s="199"/>
      <c r="N41" s="199"/>
      <c r="O41" s="189"/>
      <c r="P41" s="74" t="s">
        <v>923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193">
        <v>9</v>
      </c>
      <c r="AT41" s="193"/>
      <c r="AU41" s="83" t="s">
        <v>41</v>
      </c>
      <c r="AV41" s="78"/>
      <c r="AW41" s="38"/>
      <c r="AX41" s="35"/>
      <c r="AY41" s="79">
        <f t="shared" si="0"/>
        <v>9</v>
      </c>
      <c r="AZ41" s="52"/>
    </row>
    <row r="42" spans="1:52" s="32" customFormat="1" ht="16.5" customHeight="1">
      <c r="A42" s="41">
        <v>11</v>
      </c>
      <c r="B42" s="42">
        <v>5139</v>
      </c>
      <c r="C42" s="43" t="s">
        <v>924</v>
      </c>
      <c r="D42" s="198"/>
      <c r="E42" s="199"/>
      <c r="F42" s="189"/>
      <c r="G42" s="198"/>
      <c r="H42" s="199"/>
      <c r="I42" s="199"/>
      <c r="J42" s="199"/>
      <c r="K42" s="199"/>
      <c r="L42" s="199"/>
      <c r="M42" s="199"/>
      <c r="N42" s="199"/>
      <c r="O42" s="189"/>
      <c r="P42" s="74" t="s">
        <v>925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193">
        <v>8</v>
      </c>
      <c r="AT42" s="193"/>
      <c r="AU42" s="83" t="s">
        <v>41</v>
      </c>
      <c r="AV42" s="78"/>
      <c r="AW42" s="38"/>
      <c r="AX42" s="35"/>
      <c r="AY42" s="79">
        <f t="shared" si="0"/>
        <v>8</v>
      </c>
      <c r="AZ42" s="52"/>
    </row>
    <row r="43" spans="1:52" s="32" customFormat="1" ht="16.5" customHeight="1">
      <c r="A43" s="41">
        <v>11</v>
      </c>
      <c r="B43" s="42">
        <v>5140</v>
      </c>
      <c r="C43" s="43" t="s">
        <v>926</v>
      </c>
      <c r="D43" s="198"/>
      <c r="E43" s="199"/>
      <c r="F43" s="189"/>
      <c r="G43" s="198"/>
      <c r="H43" s="199"/>
      <c r="I43" s="199"/>
      <c r="J43" s="199"/>
      <c r="K43" s="199"/>
      <c r="L43" s="199"/>
      <c r="M43" s="199"/>
      <c r="N43" s="199"/>
      <c r="O43" s="189"/>
      <c r="P43" s="74" t="s">
        <v>927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193">
        <v>8</v>
      </c>
      <c r="AT43" s="193"/>
      <c r="AU43" s="83" t="s">
        <v>41</v>
      </c>
      <c r="AV43" s="78"/>
      <c r="AW43" s="38"/>
      <c r="AX43" s="35"/>
      <c r="AY43" s="79">
        <f t="shared" si="0"/>
        <v>8</v>
      </c>
      <c r="AZ43" s="52"/>
    </row>
    <row r="44" spans="1:52" s="32" customFormat="1" ht="16.5" customHeight="1">
      <c r="A44" s="41">
        <v>11</v>
      </c>
      <c r="B44" s="42">
        <v>5141</v>
      </c>
      <c r="C44" s="43" t="s">
        <v>928</v>
      </c>
      <c r="D44" s="198"/>
      <c r="E44" s="199"/>
      <c r="F44" s="189"/>
      <c r="G44" s="198"/>
      <c r="H44" s="199"/>
      <c r="I44" s="199"/>
      <c r="J44" s="199"/>
      <c r="K44" s="199"/>
      <c r="L44" s="199"/>
      <c r="M44" s="199"/>
      <c r="N44" s="199"/>
      <c r="O44" s="189"/>
      <c r="P44" s="74" t="s">
        <v>929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193">
        <v>7</v>
      </c>
      <c r="AT44" s="193"/>
      <c r="AU44" s="83" t="s">
        <v>41</v>
      </c>
      <c r="AV44" s="78"/>
      <c r="AW44" s="38"/>
      <c r="AX44" s="35"/>
      <c r="AY44" s="79">
        <f t="shared" si="0"/>
        <v>7</v>
      </c>
      <c r="AZ44" s="52"/>
    </row>
    <row r="45" spans="1:52" s="32" customFormat="1" ht="16.5" customHeight="1">
      <c r="A45" s="41">
        <v>11</v>
      </c>
      <c r="B45" s="42">
        <v>5142</v>
      </c>
      <c r="C45" s="43" t="s">
        <v>930</v>
      </c>
      <c r="D45" s="198"/>
      <c r="E45" s="199"/>
      <c r="F45" s="189"/>
      <c r="G45" s="198"/>
      <c r="H45" s="199"/>
      <c r="I45" s="199"/>
      <c r="J45" s="199"/>
      <c r="K45" s="199"/>
      <c r="L45" s="199"/>
      <c r="M45" s="199"/>
      <c r="N45" s="199"/>
      <c r="O45" s="189"/>
      <c r="P45" s="74" t="s">
        <v>931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193">
        <v>7</v>
      </c>
      <c r="AT45" s="193"/>
      <c r="AU45" s="83" t="s">
        <v>41</v>
      </c>
      <c r="AV45" s="78"/>
      <c r="AW45" s="38"/>
      <c r="AX45" s="35"/>
      <c r="AY45" s="79">
        <f t="shared" si="0"/>
        <v>7</v>
      </c>
      <c r="AZ45" s="52"/>
    </row>
    <row r="46" spans="1:52" s="32" customFormat="1" ht="16.5" customHeight="1">
      <c r="A46" s="41">
        <v>11</v>
      </c>
      <c r="B46" s="42">
        <v>5143</v>
      </c>
      <c r="C46" s="43" t="s">
        <v>932</v>
      </c>
      <c r="D46" s="198"/>
      <c r="E46" s="199"/>
      <c r="F46" s="189"/>
      <c r="G46" s="198"/>
      <c r="H46" s="199"/>
      <c r="I46" s="199"/>
      <c r="J46" s="199"/>
      <c r="K46" s="199"/>
      <c r="L46" s="199"/>
      <c r="M46" s="199"/>
      <c r="N46" s="199"/>
      <c r="O46" s="189"/>
      <c r="P46" s="74" t="s">
        <v>933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193">
        <v>6</v>
      </c>
      <c r="AT46" s="193"/>
      <c r="AU46" s="83" t="s">
        <v>41</v>
      </c>
      <c r="AV46" s="78"/>
      <c r="AW46" s="38"/>
      <c r="AX46" s="35"/>
      <c r="AY46" s="79">
        <f t="shared" si="0"/>
        <v>6</v>
      </c>
      <c r="AZ46" s="52"/>
    </row>
    <row r="47" spans="1:52" s="32" customFormat="1" ht="16.5" customHeight="1">
      <c r="A47" s="41">
        <v>11</v>
      </c>
      <c r="B47" s="42">
        <v>5144</v>
      </c>
      <c r="C47" s="43" t="s">
        <v>934</v>
      </c>
      <c r="D47" s="198"/>
      <c r="E47" s="199"/>
      <c r="F47" s="189"/>
      <c r="G47" s="198"/>
      <c r="H47" s="199"/>
      <c r="I47" s="199"/>
      <c r="J47" s="199"/>
      <c r="K47" s="199"/>
      <c r="L47" s="199"/>
      <c r="M47" s="199"/>
      <c r="N47" s="199"/>
      <c r="O47" s="189"/>
      <c r="P47" s="74" t="s">
        <v>935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93">
        <v>6</v>
      </c>
      <c r="AT47" s="193"/>
      <c r="AU47" s="83" t="s">
        <v>41</v>
      </c>
      <c r="AV47" s="78"/>
      <c r="AW47" s="38"/>
      <c r="AX47" s="35"/>
      <c r="AY47" s="79">
        <f t="shared" si="0"/>
        <v>6</v>
      </c>
      <c r="AZ47" s="52"/>
    </row>
    <row r="48" spans="1:52" s="32" customFormat="1" ht="16.5" customHeight="1">
      <c r="A48" s="41">
        <v>11</v>
      </c>
      <c r="B48" s="42">
        <v>5145</v>
      </c>
      <c r="C48" s="43" t="s">
        <v>936</v>
      </c>
      <c r="D48" s="198"/>
      <c r="E48" s="199"/>
      <c r="F48" s="189"/>
      <c r="G48" s="190"/>
      <c r="H48" s="191"/>
      <c r="I48" s="191"/>
      <c r="J48" s="191"/>
      <c r="K48" s="191"/>
      <c r="L48" s="191"/>
      <c r="M48" s="191"/>
      <c r="N48" s="191"/>
      <c r="O48" s="192"/>
      <c r="P48" s="74" t="s">
        <v>937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193">
        <v>6</v>
      </c>
      <c r="AT48" s="193"/>
      <c r="AU48" s="83" t="s">
        <v>41</v>
      </c>
      <c r="AV48" s="78"/>
      <c r="AW48" s="38"/>
      <c r="AX48" s="35"/>
      <c r="AY48" s="79">
        <f aca="true" t="shared" si="1" ref="AY48:AY80">ROUND(AS48,0)</f>
        <v>6</v>
      </c>
      <c r="AZ48" s="52"/>
    </row>
    <row r="49" spans="1:52" s="32" customFormat="1" ht="16.5" customHeight="1">
      <c r="A49" s="41">
        <v>11</v>
      </c>
      <c r="B49" s="42">
        <v>5200</v>
      </c>
      <c r="C49" s="43" t="s">
        <v>938</v>
      </c>
      <c r="D49" s="198"/>
      <c r="E49" s="199"/>
      <c r="F49" s="189"/>
      <c r="G49" s="227" t="s">
        <v>196</v>
      </c>
      <c r="H49" s="196"/>
      <c r="I49" s="196"/>
      <c r="J49" s="196"/>
      <c r="K49" s="196"/>
      <c r="L49" s="196"/>
      <c r="M49" s="196"/>
      <c r="N49" s="196"/>
      <c r="O49" s="197"/>
      <c r="P49" s="74" t="s">
        <v>157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193">
        <v>22</v>
      </c>
      <c r="AT49" s="193"/>
      <c r="AU49" s="83" t="s">
        <v>41</v>
      </c>
      <c r="AV49" s="78"/>
      <c r="AW49" s="38"/>
      <c r="AX49" s="35"/>
      <c r="AY49" s="79">
        <f t="shared" si="1"/>
        <v>22</v>
      </c>
      <c r="AZ49" s="52"/>
    </row>
    <row r="50" spans="1:52" s="32" customFormat="1" ht="16.5" customHeight="1">
      <c r="A50" s="41">
        <v>11</v>
      </c>
      <c r="B50" s="42">
        <v>5201</v>
      </c>
      <c r="C50" s="43" t="s">
        <v>197</v>
      </c>
      <c r="D50" s="198"/>
      <c r="E50" s="199"/>
      <c r="F50" s="189"/>
      <c r="G50" s="198"/>
      <c r="H50" s="199"/>
      <c r="I50" s="199"/>
      <c r="J50" s="199"/>
      <c r="K50" s="199"/>
      <c r="L50" s="199"/>
      <c r="M50" s="199"/>
      <c r="N50" s="199"/>
      <c r="O50" s="189"/>
      <c r="P50" s="74" t="s">
        <v>159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193">
        <v>18</v>
      </c>
      <c r="AT50" s="193"/>
      <c r="AU50" s="83" t="s">
        <v>41</v>
      </c>
      <c r="AV50" s="78"/>
      <c r="AW50" s="38"/>
      <c r="AX50" s="35"/>
      <c r="AY50" s="79">
        <f t="shared" si="1"/>
        <v>18</v>
      </c>
      <c r="AZ50" s="52"/>
    </row>
    <row r="51" spans="1:52" s="32" customFormat="1" ht="16.5" customHeight="1">
      <c r="A51" s="41">
        <v>11</v>
      </c>
      <c r="B51" s="42">
        <v>5202</v>
      </c>
      <c r="C51" s="43" t="s">
        <v>198</v>
      </c>
      <c r="D51" s="198"/>
      <c r="E51" s="199"/>
      <c r="F51" s="189"/>
      <c r="G51" s="198"/>
      <c r="H51" s="199"/>
      <c r="I51" s="199"/>
      <c r="J51" s="199"/>
      <c r="K51" s="199"/>
      <c r="L51" s="199"/>
      <c r="M51" s="199"/>
      <c r="N51" s="199"/>
      <c r="O51" s="189"/>
      <c r="P51" s="74" t="s">
        <v>161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193">
        <v>15</v>
      </c>
      <c r="AT51" s="193"/>
      <c r="AU51" s="83" t="s">
        <v>41</v>
      </c>
      <c r="AV51" s="78"/>
      <c r="AW51" s="38"/>
      <c r="AX51" s="35"/>
      <c r="AY51" s="79">
        <f t="shared" si="1"/>
        <v>15</v>
      </c>
      <c r="AZ51" s="52"/>
    </row>
    <row r="52" spans="1:52" s="32" customFormat="1" ht="16.5" customHeight="1">
      <c r="A52" s="41">
        <v>11</v>
      </c>
      <c r="B52" s="42">
        <v>5203</v>
      </c>
      <c r="C52" s="43" t="s">
        <v>199</v>
      </c>
      <c r="D52" s="198"/>
      <c r="E52" s="199"/>
      <c r="F52" s="189"/>
      <c r="G52" s="198"/>
      <c r="H52" s="199"/>
      <c r="I52" s="199"/>
      <c r="J52" s="199"/>
      <c r="K52" s="199"/>
      <c r="L52" s="199"/>
      <c r="M52" s="199"/>
      <c r="N52" s="199"/>
      <c r="O52" s="189"/>
      <c r="P52" s="74" t="s">
        <v>163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193">
        <v>13</v>
      </c>
      <c r="AT52" s="193"/>
      <c r="AU52" s="83" t="s">
        <v>41</v>
      </c>
      <c r="AV52" s="78"/>
      <c r="AW52" s="38"/>
      <c r="AX52" s="35"/>
      <c r="AY52" s="79">
        <f t="shared" si="1"/>
        <v>13</v>
      </c>
      <c r="AZ52" s="52"/>
    </row>
    <row r="53" spans="1:52" s="32" customFormat="1" ht="16.5" customHeight="1">
      <c r="A53" s="41">
        <v>11</v>
      </c>
      <c r="B53" s="42">
        <v>5204</v>
      </c>
      <c r="C53" s="43" t="s">
        <v>200</v>
      </c>
      <c r="D53" s="198"/>
      <c r="E53" s="199"/>
      <c r="F53" s="189"/>
      <c r="G53" s="198"/>
      <c r="H53" s="199"/>
      <c r="I53" s="199"/>
      <c r="J53" s="199"/>
      <c r="K53" s="199"/>
      <c r="L53" s="199"/>
      <c r="M53" s="199"/>
      <c r="N53" s="199"/>
      <c r="O53" s="189"/>
      <c r="P53" s="74" t="s">
        <v>165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193">
        <v>12</v>
      </c>
      <c r="AT53" s="193"/>
      <c r="AU53" s="83" t="s">
        <v>41</v>
      </c>
      <c r="AV53" s="78"/>
      <c r="AW53" s="38"/>
      <c r="AX53" s="35"/>
      <c r="AY53" s="79">
        <f t="shared" si="1"/>
        <v>12</v>
      </c>
      <c r="AZ53" s="52"/>
    </row>
    <row r="54" spans="1:52" s="32" customFormat="1" ht="16.5" customHeight="1">
      <c r="A54" s="41">
        <v>11</v>
      </c>
      <c r="B54" s="42">
        <v>5205</v>
      </c>
      <c r="C54" s="43" t="s">
        <v>201</v>
      </c>
      <c r="D54" s="198"/>
      <c r="E54" s="199"/>
      <c r="F54" s="189"/>
      <c r="G54" s="198"/>
      <c r="H54" s="199"/>
      <c r="I54" s="199"/>
      <c r="J54" s="199"/>
      <c r="K54" s="199"/>
      <c r="L54" s="199"/>
      <c r="M54" s="199"/>
      <c r="N54" s="199"/>
      <c r="O54" s="189"/>
      <c r="P54" s="74" t="s">
        <v>167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193">
        <v>11</v>
      </c>
      <c r="AT54" s="193"/>
      <c r="AU54" s="83" t="s">
        <v>41</v>
      </c>
      <c r="AV54" s="78"/>
      <c r="AW54" s="38"/>
      <c r="AX54" s="35"/>
      <c r="AY54" s="79">
        <f t="shared" si="1"/>
        <v>11</v>
      </c>
      <c r="AZ54" s="52"/>
    </row>
    <row r="55" spans="1:52" s="32" customFormat="1" ht="16.5" customHeight="1">
      <c r="A55" s="41">
        <v>11</v>
      </c>
      <c r="B55" s="42">
        <v>5206</v>
      </c>
      <c r="C55" s="43" t="s">
        <v>202</v>
      </c>
      <c r="D55" s="198"/>
      <c r="E55" s="199"/>
      <c r="F55" s="189"/>
      <c r="G55" s="198"/>
      <c r="H55" s="199"/>
      <c r="I55" s="199"/>
      <c r="J55" s="199"/>
      <c r="K55" s="199"/>
      <c r="L55" s="199"/>
      <c r="M55" s="199"/>
      <c r="N55" s="199"/>
      <c r="O55" s="189"/>
      <c r="P55" s="74" t="s">
        <v>919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93">
        <v>10</v>
      </c>
      <c r="AT55" s="193"/>
      <c r="AU55" s="83" t="s">
        <v>41</v>
      </c>
      <c r="AV55" s="78"/>
      <c r="AW55" s="38"/>
      <c r="AX55" s="35"/>
      <c r="AY55" s="79">
        <f t="shared" si="1"/>
        <v>10</v>
      </c>
      <c r="AZ55" s="52"/>
    </row>
    <row r="56" spans="1:52" s="32" customFormat="1" ht="16.5" customHeight="1">
      <c r="A56" s="41">
        <v>11</v>
      </c>
      <c r="B56" s="42">
        <v>5207</v>
      </c>
      <c r="C56" s="43" t="s">
        <v>203</v>
      </c>
      <c r="D56" s="198"/>
      <c r="E56" s="199"/>
      <c r="F56" s="189"/>
      <c r="G56" s="198"/>
      <c r="H56" s="199"/>
      <c r="I56" s="199"/>
      <c r="J56" s="199"/>
      <c r="K56" s="199"/>
      <c r="L56" s="199"/>
      <c r="M56" s="199"/>
      <c r="N56" s="199"/>
      <c r="O56" s="189"/>
      <c r="P56" s="74" t="s">
        <v>921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193">
        <v>9</v>
      </c>
      <c r="AT56" s="193"/>
      <c r="AU56" s="83" t="s">
        <v>41</v>
      </c>
      <c r="AV56" s="78"/>
      <c r="AW56" s="38"/>
      <c r="AX56" s="35"/>
      <c r="AY56" s="79">
        <f t="shared" si="1"/>
        <v>9</v>
      </c>
      <c r="AZ56" s="52"/>
    </row>
    <row r="57" spans="1:52" s="32" customFormat="1" ht="16.5" customHeight="1">
      <c r="A57" s="41">
        <v>11</v>
      </c>
      <c r="B57" s="42">
        <v>5208</v>
      </c>
      <c r="C57" s="43" t="s">
        <v>204</v>
      </c>
      <c r="D57" s="198"/>
      <c r="E57" s="199"/>
      <c r="F57" s="189"/>
      <c r="G57" s="198"/>
      <c r="H57" s="199"/>
      <c r="I57" s="199"/>
      <c r="J57" s="199"/>
      <c r="K57" s="199"/>
      <c r="L57" s="199"/>
      <c r="M57" s="199"/>
      <c r="N57" s="199"/>
      <c r="O57" s="189"/>
      <c r="P57" s="74" t="s">
        <v>923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193">
        <v>8</v>
      </c>
      <c r="AT57" s="193"/>
      <c r="AU57" s="83" t="s">
        <v>41</v>
      </c>
      <c r="AV57" s="78"/>
      <c r="AW57" s="38"/>
      <c r="AX57" s="35"/>
      <c r="AY57" s="79">
        <f t="shared" si="1"/>
        <v>8</v>
      </c>
      <c r="AZ57" s="52"/>
    </row>
    <row r="58" spans="1:52" s="32" customFormat="1" ht="16.5" customHeight="1">
      <c r="A58" s="41">
        <v>11</v>
      </c>
      <c r="B58" s="42">
        <v>5209</v>
      </c>
      <c r="C58" s="43" t="s">
        <v>205</v>
      </c>
      <c r="D58" s="198"/>
      <c r="E58" s="199"/>
      <c r="F58" s="189"/>
      <c r="G58" s="198"/>
      <c r="H58" s="199"/>
      <c r="I58" s="199"/>
      <c r="J58" s="199"/>
      <c r="K58" s="199"/>
      <c r="L58" s="199"/>
      <c r="M58" s="199"/>
      <c r="N58" s="199"/>
      <c r="O58" s="189"/>
      <c r="P58" s="74" t="s">
        <v>925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193">
        <v>7</v>
      </c>
      <c r="AT58" s="193"/>
      <c r="AU58" s="83" t="s">
        <v>41</v>
      </c>
      <c r="AV58" s="78"/>
      <c r="AW58" s="38"/>
      <c r="AX58" s="35"/>
      <c r="AY58" s="79">
        <f t="shared" si="1"/>
        <v>7</v>
      </c>
      <c r="AZ58" s="52"/>
    </row>
    <row r="59" spans="1:52" s="32" customFormat="1" ht="16.5" customHeight="1">
      <c r="A59" s="41">
        <v>11</v>
      </c>
      <c r="B59" s="42">
        <v>5210</v>
      </c>
      <c r="C59" s="43" t="s">
        <v>206</v>
      </c>
      <c r="D59" s="198"/>
      <c r="E59" s="199"/>
      <c r="F59" s="189"/>
      <c r="G59" s="198"/>
      <c r="H59" s="199"/>
      <c r="I59" s="199"/>
      <c r="J59" s="199"/>
      <c r="K59" s="199"/>
      <c r="L59" s="199"/>
      <c r="M59" s="199"/>
      <c r="N59" s="199"/>
      <c r="O59" s="189"/>
      <c r="P59" s="74" t="s">
        <v>927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193">
        <v>7</v>
      </c>
      <c r="AT59" s="193"/>
      <c r="AU59" s="83" t="s">
        <v>41</v>
      </c>
      <c r="AV59" s="78"/>
      <c r="AW59" s="38"/>
      <c r="AX59" s="35"/>
      <c r="AY59" s="79">
        <f t="shared" si="1"/>
        <v>7</v>
      </c>
      <c r="AZ59" s="52"/>
    </row>
    <row r="60" spans="1:52" s="32" customFormat="1" ht="16.5" customHeight="1">
      <c r="A60" s="41">
        <v>11</v>
      </c>
      <c r="B60" s="42">
        <v>5211</v>
      </c>
      <c r="C60" s="43" t="s">
        <v>207</v>
      </c>
      <c r="D60" s="198"/>
      <c r="E60" s="199"/>
      <c r="F60" s="189"/>
      <c r="G60" s="198"/>
      <c r="H60" s="199"/>
      <c r="I60" s="199"/>
      <c r="J60" s="199"/>
      <c r="K60" s="199"/>
      <c r="L60" s="199"/>
      <c r="M60" s="199"/>
      <c r="N60" s="199"/>
      <c r="O60" s="189"/>
      <c r="P60" s="74" t="s">
        <v>929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193">
        <v>6</v>
      </c>
      <c r="AT60" s="193"/>
      <c r="AU60" s="83" t="s">
        <v>41</v>
      </c>
      <c r="AV60" s="78"/>
      <c r="AW60" s="38"/>
      <c r="AX60" s="35"/>
      <c r="AY60" s="79">
        <f t="shared" si="1"/>
        <v>6</v>
      </c>
      <c r="AZ60" s="52"/>
    </row>
    <row r="61" spans="1:52" s="32" customFormat="1" ht="16.5" customHeight="1">
      <c r="A61" s="41">
        <v>11</v>
      </c>
      <c r="B61" s="42">
        <v>5212</v>
      </c>
      <c r="C61" s="43" t="s">
        <v>208</v>
      </c>
      <c r="D61" s="198"/>
      <c r="E61" s="199"/>
      <c r="F61" s="189"/>
      <c r="G61" s="198"/>
      <c r="H61" s="199"/>
      <c r="I61" s="199"/>
      <c r="J61" s="199"/>
      <c r="K61" s="199"/>
      <c r="L61" s="199"/>
      <c r="M61" s="199"/>
      <c r="N61" s="199"/>
      <c r="O61" s="189"/>
      <c r="P61" s="74" t="s">
        <v>931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193">
        <v>6</v>
      </c>
      <c r="AT61" s="193"/>
      <c r="AU61" s="83" t="s">
        <v>41</v>
      </c>
      <c r="AV61" s="78"/>
      <c r="AW61" s="38"/>
      <c r="AX61" s="35"/>
      <c r="AY61" s="79">
        <f t="shared" si="1"/>
        <v>6</v>
      </c>
      <c r="AZ61" s="52"/>
    </row>
    <row r="62" spans="1:52" s="32" customFormat="1" ht="16.5" customHeight="1">
      <c r="A62" s="41">
        <v>11</v>
      </c>
      <c r="B62" s="42">
        <v>5213</v>
      </c>
      <c r="C62" s="43" t="s">
        <v>209</v>
      </c>
      <c r="D62" s="198"/>
      <c r="E62" s="199"/>
      <c r="F62" s="189"/>
      <c r="G62" s="198"/>
      <c r="H62" s="199"/>
      <c r="I62" s="199"/>
      <c r="J62" s="199"/>
      <c r="K62" s="199"/>
      <c r="L62" s="199"/>
      <c r="M62" s="199"/>
      <c r="N62" s="199"/>
      <c r="O62" s="189"/>
      <c r="P62" s="74" t="s">
        <v>933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193">
        <v>6</v>
      </c>
      <c r="AT62" s="193"/>
      <c r="AU62" s="83" t="s">
        <v>41</v>
      </c>
      <c r="AV62" s="78"/>
      <c r="AW62" s="38"/>
      <c r="AX62" s="35"/>
      <c r="AY62" s="79">
        <f t="shared" si="1"/>
        <v>6</v>
      </c>
      <c r="AZ62" s="52"/>
    </row>
    <row r="63" spans="1:52" s="32" customFormat="1" ht="16.5" customHeight="1">
      <c r="A63" s="41">
        <v>11</v>
      </c>
      <c r="B63" s="42">
        <v>5214</v>
      </c>
      <c r="C63" s="43" t="s">
        <v>210</v>
      </c>
      <c r="D63" s="198"/>
      <c r="E63" s="199"/>
      <c r="F63" s="189"/>
      <c r="G63" s="198"/>
      <c r="H63" s="199"/>
      <c r="I63" s="199"/>
      <c r="J63" s="199"/>
      <c r="K63" s="199"/>
      <c r="L63" s="199"/>
      <c r="M63" s="199"/>
      <c r="N63" s="199"/>
      <c r="O63" s="189"/>
      <c r="P63" s="74" t="s">
        <v>935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193">
        <v>5</v>
      </c>
      <c r="AT63" s="193"/>
      <c r="AU63" s="83" t="s">
        <v>41</v>
      </c>
      <c r="AV63" s="78"/>
      <c r="AW63" s="38"/>
      <c r="AX63" s="35"/>
      <c r="AY63" s="79">
        <f t="shared" si="1"/>
        <v>5</v>
      </c>
      <c r="AZ63" s="52"/>
    </row>
    <row r="64" spans="1:52" s="32" customFormat="1" ht="16.5" customHeight="1">
      <c r="A64" s="41">
        <v>11</v>
      </c>
      <c r="B64" s="42">
        <v>5215</v>
      </c>
      <c r="C64" s="43" t="s">
        <v>211</v>
      </c>
      <c r="D64" s="198"/>
      <c r="E64" s="199"/>
      <c r="F64" s="189"/>
      <c r="G64" s="190"/>
      <c r="H64" s="191"/>
      <c r="I64" s="191"/>
      <c r="J64" s="191"/>
      <c r="K64" s="191"/>
      <c r="L64" s="191"/>
      <c r="M64" s="191"/>
      <c r="N64" s="191"/>
      <c r="O64" s="192"/>
      <c r="P64" s="74" t="s">
        <v>937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193">
        <v>5</v>
      </c>
      <c r="AT64" s="193"/>
      <c r="AU64" s="83" t="s">
        <v>41</v>
      </c>
      <c r="AV64" s="78"/>
      <c r="AW64" s="38"/>
      <c r="AX64" s="35"/>
      <c r="AY64" s="79">
        <f t="shared" si="1"/>
        <v>5</v>
      </c>
      <c r="AZ64" s="52"/>
    </row>
    <row r="65" spans="1:52" s="32" customFormat="1" ht="16.5" customHeight="1">
      <c r="A65" s="41">
        <v>11</v>
      </c>
      <c r="B65" s="42">
        <v>5250</v>
      </c>
      <c r="C65" s="43" t="s">
        <v>212</v>
      </c>
      <c r="D65" s="198"/>
      <c r="E65" s="199"/>
      <c r="F65" s="189"/>
      <c r="G65" s="227" t="s">
        <v>213</v>
      </c>
      <c r="H65" s="196"/>
      <c r="I65" s="196"/>
      <c r="J65" s="196"/>
      <c r="K65" s="196"/>
      <c r="L65" s="196"/>
      <c r="M65" s="196"/>
      <c r="N65" s="196"/>
      <c r="O65" s="197"/>
      <c r="P65" s="74" t="s">
        <v>157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193">
        <v>12</v>
      </c>
      <c r="AT65" s="193"/>
      <c r="AU65" s="83" t="s">
        <v>41</v>
      </c>
      <c r="AV65" s="78"/>
      <c r="AW65" s="38"/>
      <c r="AX65" s="35"/>
      <c r="AY65" s="79">
        <f t="shared" si="1"/>
        <v>12</v>
      </c>
      <c r="AZ65" s="52"/>
    </row>
    <row r="66" spans="1:52" s="32" customFormat="1" ht="16.5" customHeight="1">
      <c r="A66" s="41">
        <v>11</v>
      </c>
      <c r="B66" s="42">
        <v>5251</v>
      </c>
      <c r="C66" s="43" t="s">
        <v>214</v>
      </c>
      <c r="D66" s="198"/>
      <c r="E66" s="199"/>
      <c r="F66" s="189"/>
      <c r="G66" s="198"/>
      <c r="H66" s="199"/>
      <c r="I66" s="199"/>
      <c r="J66" s="199"/>
      <c r="K66" s="199"/>
      <c r="L66" s="199"/>
      <c r="M66" s="199"/>
      <c r="N66" s="199"/>
      <c r="O66" s="189"/>
      <c r="P66" s="74" t="s">
        <v>159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193">
        <v>10</v>
      </c>
      <c r="AT66" s="193"/>
      <c r="AU66" s="83" t="s">
        <v>41</v>
      </c>
      <c r="AV66" s="78"/>
      <c r="AW66" s="38"/>
      <c r="AX66" s="35"/>
      <c r="AY66" s="79">
        <f t="shared" si="1"/>
        <v>10</v>
      </c>
      <c r="AZ66" s="52"/>
    </row>
    <row r="67" spans="1:52" s="32" customFormat="1" ht="16.5" customHeight="1">
      <c r="A67" s="41">
        <v>11</v>
      </c>
      <c r="B67" s="42">
        <v>5252</v>
      </c>
      <c r="C67" s="43" t="s">
        <v>215</v>
      </c>
      <c r="D67" s="198"/>
      <c r="E67" s="199"/>
      <c r="F67" s="189"/>
      <c r="G67" s="198"/>
      <c r="H67" s="199"/>
      <c r="I67" s="199"/>
      <c r="J67" s="199"/>
      <c r="K67" s="199"/>
      <c r="L67" s="199"/>
      <c r="M67" s="199"/>
      <c r="N67" s="199"/>
      <c r="O67" s="189"/>
      <c r="P67" s="74" t="s">
        <v>161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193">
        <v>8</v>
      </c>
      <c r="AT67" s="193"/>
      <c r="AU67" s="83" t="s">
        <v>41</v>
      </c>
      <c r="AV67" s="78"/>
      <c r="AW67" s="38"/>
      <c r="AX67" s="35"/>
      <c r="AY67" s="79">
        <f t="shared" si="1"/>
        <v>8</v>
      </c>
      <c r="AZ67" s="52"/>
    </row>
    <row r="68" spans="1:52" s="32" customFormat="1" ht="16.5" customHeight="1">
      <c r="A68" s="41">
        <v>11</v>
      </c>
      <c r="B68" s="42">
        <v>5253</v>
      </c>
      <c r="C68" s="43" t="s">
        <v>216</v>
      </c>
      <c r="D68" s="198"/>
      <c r="E68" s="199"/>
      <c r="F68" s="189"/>
      <c r="G68" s="198"/>
      <c r="H68" s="199"/>
      <c r="I68" s="199"/>
      <c r="J68" s="199"/>
      <c r="K68" s="199"/>
      <c r="L68" s="199"/>
      <c r="M68" s="199"/>
      <c r="N68" s="199"/>
      <c r="O68" s="189"/>
      <c r="P68" s="74" t="s">
        <v>163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193">
        <v>7</v>
      </c>
      <c r="AT68" s="193"/>
      <c r="AU68" s="83" t="s">
        <v>41</v>
      </c>
      <c r="AV68" s="78"/>
      <c r="AW68" s="38"/>
      <c r="AX68" s="35"/>
      <c r="AY68" s="79">
        <f t="shared" si="1"/>
        <v>7</v>
      </c>
      <c r="AZ68" s="52"/>
    </row>
    <row r="69" spans="1:52" s="32" customFormat="1" ht="16.5" customHeight="1">
      <c r="A69" s="41">
        <v>11</v>
      </c>
      <c r="B69" s="42">
        <v>5254</v>
      </c>
      <c r="C69" s="43" t="s">
        <v>217</v>
      </c>
      <c r="D69" s="198"/>
      <c r="E69" s="199"/>
      <c r="F69" s="189"/>
      <c r="G69" s="198"/>
      <c r="H69" s="199"/>
      <c r="I69" s="199"/>
      <c r="J69" s="199"/>
      <c r="K69" s="199"/>
      <c r="L69" s="199"/>
      <c r="M69" s="199"/>
      <c r="N69" s="199"/>
      <c r="O69" s="189"/>
      <c r="P69" s="74" t="s">
        <v>165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193">
        <v>6</v>
      </c>
      <c r="AT69" s="193"/>
      <c r="AU69" s="83" t="s">
        <v>41</v>
      </c>
      <c r="AV69" s="78"/>
      <c r="AW69" s="38"/>
      <c r="AX69" s="35"/>
      <c r="AY69" s="79">
        <f t="shared" si="1"/>
        <v>6</v>
      </c>
      <c r="AZ69" s="52"/>
    </row>
    <row r="70" spans="1:52" s="32" customFormat="1" ht="16.5" customHeight="1">
      <c r="A70" s="41">
        <v>11</v>
      </c>
      <c r="B70" s="42">
        <v>5255</v>
      </c>
      <c r="C70" s="43" t="s">
        <v>218</v>
      </c>
      <c r="D70" s="198"/>
      <c r="E70" s="199"/>
      <c r="F70" s="189"/>
      <c r="G70" s="198"/>
      <c r="H70" s="199"/>
      <c r="I70" s="199"/>
      <c r="J70" s="199"/>
      <c r="K70" s="199"/>
      <c r="L70" s="199"/>
      <c r="M70" s="199"/>
      <c r="N70" s="199"/>
      <c r="O70" s="189"/>
      <c r="P70" s="74" t="s">
        <v>167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193">
        <v>6</v>
      </c>
      <c r="AT70" s="193"/>
      <c r="AU70" s="83" t="s">
        <v>41</v>
      </c>
      <c r="AV70" s="78"/>
      <c r="AW70" s="38"/>
      <c r="AX70" s="35"/>
      <c r="AY70" s="79">
        <f t="shared" si="1"/>
        <v>6</v>
      </c>
      <c r="AZ70" s="52"/>
    </row>
    <row r="71" spans="1:52" s="32" customFormat="1" ht="16.5" customHeight="1">
      <c r="A71" s="41">
        <v>11</v>
      </c>
      <c r="B71" s="42">
        <v>5256</v>
      </c>
      <c r="C71" s="43" t="s">
        <v>219</v>
      </c>
      <c r="D71" s="198"/>
      <c r="E71" s="199"/>
      <c r="F71" s="189"/>
      <c r="G71" s="198"/>
      <c r="H71" s="199"/>
      <c r="I71" s="199"/>
      <c r="J71" s="199"/>
      <c r="K71" s="199"/>
      <c r="L71" s="199"/>
      <c r="M71" s="199"/>
      <c r="N71" s="199"/>
      <c r="O71" s="189"/>
      <c r="P71" s="74" t="s">
        <v>919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193">
        <v>5</v>
      </c>
      <c r="AT71" s="193"/>
      <c r="AU71" s="83" t="s">
        <v>41</v>
      </c>
      <c r="AV71" s="78"/>
      <c r="AW71" s="38"/>
      <c r="AX71" s="35"/>
      <c r="AY71" s="79">
        <f t="shared" si="1"/>
        <v>5</v>
      </c>
      <c r="AZ71" s="52"/>
    </row>
    <row r="72" spans="1:52" s="32" customFormat="1" ht="16.5" customHeight="1">
      <c r="A72" s="41">
        <v>11</v>
      </c>
      <c r="B72" s="42">
        <v>5257</v>
      </c>
      <c r="C72" s="43" t="s">
        <v>220</v>
      </c>
      <c r="D72" s="198"/>
      <c r="E72" s="199"/>
      <c r="F72" s="189"/>
      <c r="G72" s="198"/>
      <c r="H72" s="199"/>
      <c r="I72" s="199"/>
      <c r="J72" s="199"/>
      <c r="K72" s="199"/>
      <c r="L72" s="199"/>
      <c r="M72" s="199"/>
      <c r="N72" s="199"/>
      <c r="O72" s="189"/>
      <c r="P72" s="74" t="s">
        <v>921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193">
        <v>5</v>
      </c>
      <c r="AT72" s="193"/>
      <c r="AU72" s="83" t="s">
        <v>41</v>
      </c>
      <c r="AV72" s="78"/>
      <c r="AW72" s="38"/>
      <c r="AX72" s="35"/>
      <c r="AY72" s="79">
        <f t="shared" si="1"/>
        <v>5</v>
      </c>
      <c r="AZ72" s="52"/>
    </row>
    <row r="73" spans="1:52" s="32" customFormat="1" ht="16.5" customHeight="1">
      <c r="A73" s="41">
        <v>11</v>
      </c>
      <c r="B73" s="42">
        <v>5258</v>
      </c>
      <c r="C73" s="43" t="s">
        <v>221</v>
      </c>
      <c r="D73" s="198"/>
      <c r="E73" s="199"/>
      <c r="F73" s="189"/>
      <c r="G73" s="198"/>
      <c r="H73" s="199"/>
      <c r="I73" s="199"/>
      <c r="J73" s="199"/>
      <c r="K73" s="199"/>
      <c r="L73" s="199"/>
      <c r="M73" s="199"/>
      <c r="N73" s="199"/>
      <c r="O73" s="189"/>
      <c r="P73" s="74" t="s">
        <v>923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193">
        <v>4</v>
      </c>
      <c r="AT73" s="193"/>
      <c r="AU73" s="83" t="s">
        <v>41</v>
      </c>
      <c r="AV73" s="78"/>
      <c r="AW73" s="38"/>
      <c r="AX73" s="35"/>
      <c r="AY73" s="79">
        <f t="shared" si="1"/>
        <v>4</v>
      </c>
      <c r="AZ73" s="52"/>
    </row>
    <row r="74" spans="1:52" s="32" customFormat="1" ht="16.5" customHeight="1">
      <c r="A74" s="41">
        <v>11</v>
      </c>
      <c r="B74" s="42">
        <v>5259</v>
      </c>
      <c r="C74" s="43" t="s">
        <v>222</v>
      </c>
      <c r="D74" s="198"/>
      <c r="E74" s="199"/>
      <c r="F74" s="189"/>
      <c r="G74" s="198"/>
      <c r="H74" s="199"/>
      <c r="I74" s="199"/>
      <c r="J74" s="199"/>
      <c r="K74" s="199"/>
      <c r="L74" s="199"/>
      <c r="M74" s="199"/>
      <c r="N74" s="199"/>
      <c r="O74" s="189"/>
      <c r="P74" s="74" t="s">
        <v>925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193">
        <v>4</v>
      </c>
      <c r="AT74" s="193"/>
      <c r="AU74" s="83" t="s">
        <v>41</v>
      </c>
      <c r="AV74" s="78"/>
      <c r="AW74" s="38"/>
      <c r="AX74" s="35"/>
      <c r="AY74" s="79">
        <f t="shared" si="1"/>
        <v>4</v>
      </c>
      <c r="AZ74" s="52"/>
    </row>
    <row r="75" spans="1:52" s="32" customFormat="1" ht="16.5" customHeight="1">
      <c r="A75" s="41">
        <v>11</v>
      </c>
      <c r="B75" s="42">
        <v>5260</v>
      </c>
      <c r="C75" s="43" t="s">
        <v>223</v>
      </c>
      <c r="D75" s="198"/>
      <c r="E75" s="199"/>
      <c r="F75" s="189"/>
      <c r="G75" s="198"/>
      <c r="H75" s="199"/>
      <c r="I75" s="199"/>
      <c r="J75" s="199"/>
      <c r="K75" s="199"/>
      <c r="L75" s="199"/>
      <c r="M75" s="199"/>
      <c r="N75" s="199"/>
      <c r="O75" s="189"/>
      <c r="P75" s="74" t="s">
        <v>927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193">
        <v>4</v>
      </c>
      <c r="AT75" s="193"/>
      <c r="AU75" s="83" t="s">
        <v>41</v>
      </c>
      <c r="AV75" s="78"/>
      <c r="AW75" s="38"/>
      <c r="AX75" s="35"/>
      <c r="AY75" s="79">
        <f t="shared" si="1"/>
        <v>4</v>
      </c>
      <c r="AZ75" s="52"/>
    </row>
    <row r="76" spans="1:52" s="32" customFormat="1" ht="16.5" customHeight="1">
      <c r="A76" s="41">
        <v>11</v>
      </c>
      <c r="B76" s="42">
        <v>5261</v>
      </c>
      <c r="C76" s="43" t="s">
        <v>224</v>
      </c>
      <c r="D76" s="198"/>
      <c r="E76" s="199"/>
      <c r="F76" s="189"/>
      <c r="G76" s="198"/>
      <c r="H76" s="199"/>
      <c r="I76" s="199"/>
      <c r="J76" s="199"/>
      <c r="K76" s="199"/>
      <c r="L76" s="199"/>
      <c r="M76" s="199"/>
      <c r="N76" s="199"/>
      <c r="O76" s="189"/>
      <c r="P76" s="74" t="s">
        <v>929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193">
        <v>3</v>
      </c>
      <c r="AT76" s="193"/>
      <c r="AU76" s="83" t="s">
        <v>41</v>
      </c>
      <c r="AV76" s="78"/>
      <c r="AW76" s="38"/>
      <c r="AX76" s="35"/>
      <c r="AY76" s="79">
        <f t="shared" si="1"/>
        <v>3</v>
      </c>
      <c r="AZ76" s="52"/>
    </row>
    <row r="77" spans="1:52" s="32" customFormat="1" ht="16.5" customHeight="1">
      <c r="A77" s="41">
        <v>11</v>
      </c>
      <c r="B77" s="42">
        <v>5262</v>
      </c>
      <c r="C77" s="43" t="s">
        <v>225</v>
      </c>
      <c r="D77" s="198"/>
      <c r="E77" s="199"/>
      <c r="F77" s="189"/>
      <c r="G77" s="198"/>
      <c r="H77" s="199"/>
      <c r="I77" s="199"/>
      <c r="J77" s="199"/>
      <c r="K77" s="199"/>
      <c r="L77" s="199"/>
      <c r="M77" s="199"/>
      <c r="N77" s="199"/>
      <c r="O77" s="189"/>
      <c r="P77" s="74" t="s">
        <v>931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193">
        <v>3</v>
      </c>
      <c r="AT77" s="193"/>
      <c r="AU77" s="83" t="s">
        <v>41</v>
      </c>
      <c r="AV77" s="78"/>
      <c r="AW77" s="38"/>
      <c r="AX77" s="35"/>
      <c r="AY77" s="79">
        <f t="shared" si="1"/>
        <v>3</v>
      </c>
      <c r="AZ77" s="52"/>
    </row>
    <row r="78" spans="1:52" s="32" customFormat="1" ht="16.5" customHeight="1">
      <c r="A78" s="41">
        <v>11</v>
      </c>
      <c r="B78" s="42">
        <v>5263</v>
      </c>
      <c r="C78" s="43" t="s">
        <v>976</v>
      </c>
      <c r="D78" s="198"/>
      <c r="E78" s="199"/>
      <c r="F78" s="189"/>
      <c r="G78" s="198"/>
      <c r="H78" s="199"/>
      <c r="I78" s="199"/>
      <c r="J78" s="199"/>
      <c r="K78" s="199"/>
      <c r="L78" s="199"/>
      <c r="M78" s="199"/>
      <c r="N78" s="199"/>
      <c r="O78" s="189"/>
      <c r="P78" s="74" t="s">
        <v>933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193">
        <v>3</v>
      </c>
      <c r="AT78" s="193"/>
      <c r="AU78" s="83" t="s">
        <v>41</v>
      </c>
      <c r="AV78" s="78"/>
      <c r="AW78" s="38"/>
      <c r="AX78" s="35"/>
      <c r="AY78" s="79">
        <f t="shared" si="1"/>
        <v>3</v>
      </c>
      <c r="AZ78" s="52"/>
    </row>
    <row r="79" spans="1:52" s="32" customFormat="1" ht="16.5" customHeight="1">
      <c r="A79" s="41">
        <v>11</v>
      </c>
      <c r="B79" s="42">
        <v>5264</v>
      </c>
      <c r="C79" s="43" t="s">
        <v>977</v>
      </c>
      <c r="D79" s="198"/>
      <c r="E79" s="199"/>
      <c r="F79" s="189"/>
      <c r="G79" s="198"/>
      <c r="H79" s="199"/>
      <c r="I79" s="199"/>
      <c r="J79" s="199"/>
      <c r="K79" s="199"/>
      <c r="L79" s="199"/>
      <c r="M79" s="199"/>
      <c r="N79" s="199"/>
      <c r="O79" s="189"/>
      <c r="P79" s="74" t="s">
        <v>935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193">
        <v>3</v>
      </c>
      <c r="AT79" s="193"/>
      <c r="AU79" s="83" t="s">
        <v>41</v>
      </c>
      <c r="AV79" s="78"/>
      <c r="AW79" s="38"/>
      <c r="AX79" s="35"/>
      <c r="AY79" s="79">
        <f t="shared" si="1"/>
        <v>3</v>
      </c>
      <c r="AZ79" s="52"/>
    </row>
    <row r="80" spans="1:52" s="32" customFormat="1" ht="16.5" customHeight="1">
      <c r="A80" s="41">
        <v>11</v>
      </c>
      <c r="B80" s="42">
        <v>5265</v>
      </c>
      <c r="C80" s="43" t="s">
        <v>978</v>
      </c>
      <c r="D80" s="190"/>
      <c r="E80" s="191"/>
      <c r="F80" s="192"/>
      <c r="G80" s="190"/>
      <c r="H80" s="191"/>
      <c r="I80" s="191"/>
      <c r="J80" s="191"/>
      <c r="K80" s="191"/>
      <c r="L80" s="191"/>
      <c r="M80" s="191"/>
      <c r="N80" s="191"/>
      <c r="O80" s="192"/>
      <c r="P80" s="74" t="s">
        <v>937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193">
        <v>3</v>
      </c>
      <c r="AT80" s="193"/>
      <c r="AU80" s="83" t="s">
        <v>41</v>
      </c>
      <c r="AV80" s="78"/>
      <c r="AW80" s="38"/>
      <c r="AX80" s="35"/>
      <c r="AY80" s="79">
        <f t="shared" si="1"/>
        <v>3</v>
      </c>
      <c r="AZ80" s="52"/>
    </row>
    <row r="81" spans="1:52" s="32" customFormat="1" ht="16.5" customHeight="1">
      <c r="A81" s="41">
        <v>11</v>
      </c>
      <c r="B81" s="42">
        <v>5990</v>
      </c>
      <c r="C81" s="43" t="s">
        <v>980</v>
      </c>
      <c r="D81" s="105" t="s">
        <v>981</v>
      </c>
      <c r="E81" s="106"/>
      <c r="F81" s="10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193"/>
      <c r="AT81" s="193"/>
      <c r="AU81" s="83" t="s">
        <v>41</v>
      </c>
      <c r="AV81" s="78"/>
      <c r="AW81" s="38"/>
      <c r="AX81" s="35"/>
      <c r="AY81" s="79"/>
      <c r="AZ81" s="52"/>
    </row>
    <row r="82" spans="1:52" s="32" customFormat="1" ht="16.5" customHeight="1">
      <c r="A82" s="41">
        <v>11</v>
      </c>
      <c r="B82" s="42">
        <v>9990</v>
      </c>
      <c r="C82" s="43" t="s">
        <v>1507</v>
      </c>
      <c r="D82" s="105" t="s">
        <v>1508</v>
      </c>
      <c r="E82" s="106"/>
      <c r="F82" s="10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193"/>
      <c r="AT82" s="193"/>
      <c r="AU82" s="83" t="s">
        <v>41</v>
      </c>
      <c r="AV82" s="78"/>
      <c r="AW82" s="38"/>
      <c r="AX82" s="35"/>
      <c r="AY82" s="79"/>
      <c r="AZ82" s="86"/>
    </row>
    <row r="83" spans="1:18" ht="16.5" customHeight="1">
      <c r="A83" s="18"/>
      <c r="I83" s="87"/>
      <c r="J83" s="87"/>
      <c r="K83" s="87"/>
      <c r="L83" s="87"/>
      <c r="M83" s="87"/>
      <c r="N83" s="87"/>
      <c r="O83" s="87"/>
      <c r="P83" s="58"/>
      <c r="Q83" s="87"/>
      <c r="R83" s="87"/>
    </row>
    <row r="84" spans="1:52" s="32" customFormat="1" ht="16.5" customHeight="1">
      <c r="A84" s="88"/>
      <c r="B84" s="88"/>
      <c r="C84" s="58"/>
      <c r="D84" s="58"/>
      <c r="E84" s="58"/>
      <c r="F84" s="89"/>
      <c r="G84" s="89"/>
      <c r="H84" s="58"/>
      <c r="I84" s="58"/>
      <c r="J84" s="58"/>
      <c r="K84" s="58"/>
      <c r="L84" s="58"/>
      <c r="M84" s="58"/>
      <c r="N84" s="58"/>
      <c r="O84" s="58"/>
      <c r="P84" s="31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58"/>
      <c r="AX84" s="58"/>
      <c r="AY84" s="91"/>
      <c r="AZ84" s="31"/>
    </row>
    <row r="85" spans="1:52" s="32" customFormat="1" ht="16.5" customHeight="1">
      <c r="A85" s="88"/>
      <c r="B85" s="8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58"/>
      <c r="AX85" s="58"/>
      <c r="AY85" s="91"/>
      <c r="AZ85" s="31"/>
    </row>
    <row r="86" spans="1:52" s="32" customFormat="1" ht="16.5" customHeight="1">
      <c r="A86" s="88"/>
      <c r="B86" s="8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58"/>
      <c r="AX86" s="58"/>
      <c r="AY86" s="91"/>
      <c r="AZ86" s="31"/>
    </row>
    <row r="87" spans="1:52" s="32" customFormat="1" ht="16.5" customHeight="1">
      <c r="A87" s="88"/>
      <c r="B87" s="8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92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31"/>
      <c r="AX87" s="58"/>
      <c r="AY87" s="91"/>
      <c r="AZ87" s="31"/>
    </row>
    <row r="88" spans="1:52" s="32" customFormat="1" ht="16.5" customHeight="1">
      <c r="A88" s="88"/>
      <c r="B88" s="8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90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5"/>
      <c r="AW88" s="96"/>
      <c r="AX88" s="58"/>
      <c r="AY88" s="91"/>
      <c r="AZ88" s="31"/>
    </row>
    <row r="89" spans="1:52" s="32" customFormat="1" ht="16.5" customHeight="1">
      <c r="A89" s="88"/>
      <c r="B89" s="8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59"/>
      <c r="AW89" s="96"/>
      <c r="AX89" s="58"/>
      <c r="AY89" s="91"/>
      <c r="AZ89" s="31"/>
    </row>
    <row r="90" spans="1:52" s="32" customFormat="1" ht="16.5" customHeight="1">
      <c r="A90" s="88"/>
      <c r="B90" s="8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59"/>
      <c r="AW90" s="96"/>
      <c r="AX90" s="58"/>
      <c r="AY90" s="91"/>
      <c r="AZ90" s="31"/>
    </row>
  </sheetData>
  <sheetProtection/>
  <mergeCells count="85">
    <mergeCell ref="D27:F32"/>
    <mergeCell ref="G27:O32"/>
    <mergeCell ref="AA28:AB28"/>
    <mergeCell ref="AW28:AX28"/>
    <mergeCell ref="AA30:AB30"/>
    <mergeCell ref="AW30:AX30"/>
    <mergeCell ref="AA32:AB32"/>
    <mergeCell ref="AW32:AX32"/>
    <mergeCell ref="AS82:AT82"/>
    <mergeCell ref="D11:F22"/>
    <mergeCell ref="G11:O16"/>
    <mergeCell ref="G17:O22"/>
    <mergeCell ref="AA12:AB12"/>
    <mergeCell ref="AA14:AB14"/>
    <mergeCell ref="G65:O80"/>
    <mergeCell ref="D33:F80"/>
    <mergeCell ref="G33:O48"/>
    <mergeCell ref="G49:O64"/>
    <mergeCell ref="AS37:AT37"/>
    <mergeCell ref="AS38:AT38"/>
    <mergeCell ref="AS7:AT7"/>
    <mergeCell ref="AS8:AT8"/>
    <mergeCell ref="AS9:AT9"/>
    <mergeCell ref="AS10:AT10"/>
    <mergeCell ref="AS33:AT33"/>
    <mergeCell ref="AS34:AT34"/>
    <mergeCell ref="AS35:AT35"/>
    <mergeCell ref="AS36:AT36"/>
    <mergeCell ref="AS23:AT23"/>
    <mergeCell ref="AS25:AT25"/>
    <mergeCell ref="AS26:AT26"/>
    <mergeCell ref="AS24:AT24"/>
    <mergeCell ref="AS39:AT39"/>
    <mergeCell ref="AS40:AT40"/>
    <mergeCell ref="AS41:AT41"/>
    <mergeCell ref="AS42:AT42"/>
    <mergeCell ref="AS43:AT43"/>
    <mergeCell ref="AS44:AT44"/>
    <mergeCell ref="AS45:AT45"/>
    <mergeCell ref="AS46:AT46"/>
    <mergeCell ref="AS47:AT47"/>
    <mergeCell ref="AS48:AT48"/>
    <mergeCell ref="AS49:AT49"/>
    <mergeCell ref="AS50:AT50"/>
    <mergeCell ref="AS51:AT51"/>
    <mergeCell ref="AS52:AT52"/>
    <mergeCell ref="AS53:AT53"/>
    <mergeCell ref="AS54:AT54"/>
    <mergeCell ref="AS55:AT55"/>
    <mergeCell ref="AS56:AT56"/>
    <mergeCell ref="AS57:AT57"/>
    <mergeCell ref="AS58:AT58"/>
    <mergeCell ref="AS59:AT59"/>
    <mergeCell ref="AS60:AT60"/>
    <mergeCell ref="AS61:AT61"/>
    <mergeCell ref="AS62:AT62"/>
    <mergeCell ref="AS63:AT63"/>
    <mergeCell ref="AS64:AT64"/>
    <mergeCell ref="AS65:AT65"/>
    <mergeCell ref="AS66:AT66"/>
    <mergeCell ref="AS73:AT73"/>
    <mergeCell ref="AS74:AT74"/>
    <mergeCell ref="AS67:AT67"/>
    <mergeCell ref="AS68:AT68"/>
    <mergeCell ref="AS69:AT69"/>
    <mergeCell ref="AS70:AT70"/>
    <mergeCell ref="AS71:AT71"/>
    <mergeCell ref="AS72:AT72"/>
    <mergeCell ref="AS79:AT79"/>
    <mergeCell ref="AS80:AT80"/>
    <mergeCell ref="AS81:AT81"/>
    <mergeCell ref="AS75:AT75"/>
    <mergeCell ref="AS76:AT76"/>
    <mergeCell ref="AS77:AT77"/>
    <mergeCell ref="AS78:AT78"/>
    <mergeCell ref="AW22:AX22"/>
    <mergeCell ref="AA22:AB22"/>
    <mergeCell ref="AW12:AX12"/>
    <mergeCell ref="AW14:AX14"/>
    <mergeCell ref="AW16:AX16"/>
    <mergeCell ref="AW18:AX18"/>
    <mergeCell ref="AW20:AX20"/>
    <mergeCell ref="AA16:AB16"/>
    <mergeCell ref="AA20:AB20"/>
    <mergeCell ref="AA18:AB18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3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65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982</v>
      </c>
    </row>
    <row r="5" spans="1:59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7" t="s">
        <v>1037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1597</v>
      </c>
      <c r="BF5" s="30" t="s">
        <v>1598</v>
      </c>
      <c r="BG5" s="31"/>
    </row>
    <row r="6" spans="1:59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1601</v>
      </c>
      <c r="BF6" s="40" t="s">
        <v>1602</v>
      </c>
      <c r="BG6" s="31"/>
    </row>
    <row r="7" spans="1:58" s="32" customFormat="1" ht="16.5" customHeight="1">
      <c r="A7" s="41">
        <v>11</v>
      </c>
      <c r="B7" s="42">
        <v>8111</v>
      </c>
      <c r="C7" s="43" t="s">
        <v>983</v>
      </c>
      <c r="D7" s="227" t="s">
        <v>580</v>
      </c>
      <c r="E7" s="196"/>
      <c r="F7" s="197"/>
      <c r="G7" s="227" t="s">
        <v>1604</v>
      </c>
      <c r="H7" s="196"/>
      <c r="I7" s="196"/>
      <c r="J7" s="197"/>
      <c r="K7" s="46" t="s">
        <v>1605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25"/>
      <c r="BC7" s="26"/>
      <c r="BD7" s="50"/>
      <c r="BE7" s="51">
        <f>ROUND(Q8*BC15,0)</f>
        <v>467</v>
      </c>
      <c r="BF7" s="52" t="s">
        <v>1606</v>
      </c>
    </row>
    <row r="8" spans="1:58" s="32" customFormat="1" ht="16.5" customHeight="1">
      <c r="A8" s="41">
        <v>11</v>
      </c>
      <c r="B8" s="42">
        <v>8112</v>
      </c>
      <c r="C8" s="43" t="s">
        <v>984</v>
      </c>
      <c r="D8" s="198"/>
      <c r="E8" s="199"/>
      <c r="F8" s="189"/>
      <c r="G8" s="190"/>
      <c r="H8" s="191"/>
      <c r="I8" s="191"/>
      <c r="J8" s="192"/>
      <c r="M8" s="58"/>
      <c r="N8" s="58"/>
      <c r="O8" s="58"/>
      <c r="P8" s="58"/>
      <c r="Q8" s="186">
        <v>667</v>
      </c>
      <c r="R8" s="186"/>
      <c r="S8" s="58" t="s">
        <v>1608</v>
      </c>
      <c r="T8" s="58"/>
      <c r="U8" s="60" t="s">
        <v>1609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985</v>
      </c>
      <c r="AZ8" s="187">
        <v>0.965</v>
      </c>
      <c r="BA8" s="188"/>
      <c r="BB8" s="112"/>
      <c r="BC8" s="113"/>
      <c r="BD8" s="114"/>
      <c r="BE8" s="51">
        <f>ROUND(ROUND(Q8*AZ8,0)*BC15,0)</f>
        <v>451</v>
      </c>
      <c r="BF8" s="52"/>
    </row>
    <row r="9" spans="1:58" s="32" customFormat="1" ht="16.5" customHeight="1">
      <c r="A9" s="41">
        <v>11</v>
      </c>
      <c r="B9" s="42">
        <v>8121</v>
      </c>
      <c r="C9" s="43" t="s">
        <v>986</v>
      </c>
      <c r="D9" s="198"/>
      <c r="E9" s="199"/>
      <c r="F9" s="189"/>
      <c r="G9" s="48" t="s">
        <v>1611</v>
      </c>
      <c r="H9" s="27"/>
      <c r="I9" s="27"/>
      <c r="J9" s="47"/>
      <c r="K9" s="27" t="s">
        <v>1612</v>
      </c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240" t="s">
        <v>987</v>
      </c>
      <c r="BC9" s="241"/>
      <c r="BD9" s="242"/>
      <c r="BE9" s="51">
        <f>ROUND(Q10*BC15,0)</f>
        <v>308</v>
      </c>
      <c r="BF9" s="52"/>
    </row>
    <row r="10" spans="1:58" s="32" customFormat="1" ht="16.5" customHeight="1">
      <c r="A10" s="41">
        <v>11</v>
      </c>
      <c r="B10" s="42">
        <v>8122</v>
      </c>
      <c r="C10" s="43" t="s">
        <v>988</v>
      </c>
      <c r="D10" s="198"/>
      <c r="E10" s="199"/>
      <c r="F10" s="189"/>
      <c r="G10" s="63"/>
      <c r="H10" s="58"/>
      <c r="I10" s="58"/>
      <c r="J10" s="64"/>
      <c r="K10" s="65" t="s">
        <v>1038</v>
      </c>
      <c r="L10" s="38"/>
      <c r="M10" s="38"/>
      <c r="N10" s="38"/>
      <c r="O10" s="38"/>
      <c r="P10" s="38"/>
      <c r="Q10" s="193">
        <v>440</v>
      </c>
      <c r="R10" s="193"/>
      <c r="S10" s="38" t="s">
        <v>1608</v>
      </c>
      <c r="T10" s="35"/>
      <c r="U10" s="60" t="s">
        <v>1609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985</v>
      </c>
      <c r="AZ10" s="194">
        <v>0.965</v>
      </c>
      <c r="BA10" s="195"/>
      <c r="BB10" s="240"/>
      <c r="BC10" s="241"/>
      <c r="BD10" s="242"/>
      <c r="BE10" s="51">
        <f>ROUND(ROUND(Q10*AZ10,0)*BC15,0)</f>
        <v>298</v>
      </c>
      <c r="BF10" s="52"/>
    </row>
    <row r="11" spans="1:58" s="32" customFormat="1" ht="16.5" customHeight="1">
      <c r="A11" s="41">
        <v>11</v>
      </c>
      <c r="B11" s="42">
        <v>8123</v>
      </c>
      <c r="C11" s="43" t="s">
        <v>989</v>
      </c>
      <c r="D11" s="198"/>
      <c r="E11" s="199"/>
      <c r="F11" s="189"/>
      <c r="G11" s="63"/>
      <c r="H11" s="58"/>
      <c r="I11" s="58"/>
      <c r="J11" s="71"/>
      <c r="K11" s="46" t="s">
        <v>1615</v>
      </c>
      <c r="S11" s="58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240"/>
      <c r="BC11" s="241"/>
      <c r="BD11" s="242"/>
      <c r="BE11" s="51">
        <f>ROUND(Q12*BC15,0)</f>
        <v>881</v>
      </c>
      <c r="BF11" s="52"/>
    </row>
    <row r="12" spans="1:58" s="32" customFormat="1" ht="16.5" customHeight="1">
      <c r="A12" s="41">
        <v>11</v>
      </c>
      <c r="B12" s="42">
        <v>8124</v>
      </c>
      <c r="C12" s="43" t="s">
        <v>990</v>
      </c>
      <c r="D12" s="198"/>
      <c r="E12" s="199"/>
      <c r="F12" s="189"/>
      <c r="G12" s="63"/>
      <c r="H12" s="58"/>
      <c r="I12" s="58"/>
      <c r="J12" s="71"/>
      <c r="K12" s="36"/>
      <c r="L12" s="37"/>
      <c r="M12" s="37"/>
      <c r="N12" s="37"/>
      <c r="O12" s="37"/>
      <c r="P12" s="37"/>
      <c r="Q12" s="185">
        <v>1258</v>
      </c>
      <c r="R12" s="185"/>
      <c r="S12" s="38" t="s">
        <v>1608</v>
      </c>
      <c r="T12" s="35"/>
      <c r="U12" s="60" t="s">
        <v>1609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985</v>
      </c>
      <c r="AZ12" s="194">
        <v>0.965</v>
      </c>
      <c r="BA12" s="195"/>
      <c r="BB12" s="240"/>
      <c r="BC12" s="241"/>
      <c r="BD12" s="242"/>
      <c r="BE12" s="51">
        <f>ROUND(ROUND(Q12*AZ12,0)*BC15,0)</f>
        <v>850</v>
      </c>
      <c r="BF12" s="52"/>
    </row>
    <row r="13" spans="1:58" s="32" customFormat="1" ht="16.5" customHeight="1">
      <c r="A13" s="41">
        <v>11</v>
      </c>
      <c r="B13" s="42">
        <v>8125</v>
      </c>
      <c r="C13" s="43" t="s">
        <v>991</v>
      </c>
      <c r="D13" s="198"/>
      <c r="E13" s="199"/>
      <c r="F13" s="189"/>
      <c r="G13" s="58"/>
      <c r="H13" s="58"/>
      <c r="I13" s="58"/>
      <c r="J13" s="71"/>
      <c r="K13" s="46" t="s">
        <v>1618</v>
      </c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240"/>
      <c r="BC13" s="241"/>
      <c r="BD13" s="242"/>
      <c r="BE13" s="51">
        <f>ROUND(Q14*BC15,0)</f>
        <v>467</v>
      </c>
      <c r="BF13" s="52"/>
    </row>
    <row r="14" spans="1:58" s="32" customFormat="1" ht="16.5" customHeight="1">
      <c r="A14" s="41">
        <v>11</v>
      </c>
      <c r="B14" s="42">
        <v>8126</v>
      </c>
      <c r="C14" s="43" t="s">
        <v>992</v>
      </c>
      <c r="D14" s="198"/>
      <c r="E14" s="199"/>
      <c r="F14" s="189"/>
      <c r="G14" s="65"/>
      <c r="H14" s="38"/>
      <c r="I14" s="38"/>
      <c r="J14" s="72"/>
      <c r="K14" s="37"/>
      <c r="L14" s="37"/>
      <c r="M14" s="37"/>
      <c r="N14" s="37"/>
      <c r="O14" s="37"/>
      <c r="P14" s="37"/>
      <c r="Q14" s="193">
        <v>667</v>
      </c>
      <c r="R14" s="193"/>
      <c r="S14" s="38" t="s">
        <v>1608</v>
      </c>
      <c r="T14" s="35"/>
      <c r="U14" s="60" t="s">
        <v>1609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985</v>
      </c>
      <c r="AZ14" s="194">
        <v>0.965</v>
      </c>
      <c r="BA14" s="195"/>
      <c r="BB14" s="240"/>
      <c r="BC14" s="241"/>
      <c r="BD14" s="242"/>
      <c r="BE14" s="51">
        <f>ROUND(ROUND(Q14*AZ14,0)*BC15,0)</f>
        <v>451</v>
      </c>
      <c r="BF14" s="52"/>
    </row>
    <row r="15" spans="1:58" s="32" customFormat="1" ht="16.5" customHeight="1">
      <c r="A15" s="41">
        <v>11</v>
      </c>
      <c r="B15" s="42">
        <v>8131</v>
      </c>
      <c r="C15" s="43" t="s">
        <v>993</v>
      </c>
      <c r="D15" s="198"/>
      <c r="E15" s="199"/>
      <c r="F15" s="189"/>
      <c r="G15" s="227" t="s">
        <v>1621</v>
      </c>
      <c r="H15" s="196"/>
      <c r="I15" s="196"/>
      <c r="J15" s="197"/>
      <c r="K15" s="27" t="s">
        <v>1612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118" t="s">
        <v>1041</v>
      </c>
      <c r="BC15" s="243">
        <v>0.7</v>
      </c>
      <c r="BD15" s="244"/>
      <c r="BE15" s="51">
        <f>ROUND(Q16*BC15,0)</f>
        <v>310</v>
      </c>
      <c r="BF15" s="52"/>
    </row>
    <row r="16" spans="1:58" s="32" customFormat="1" ht="16.5" customHeight="1">
      <c r="A16" s="41">
        <v>11</v>
      </c>
      <c r="B16" s="42">
        <v>8132</v>
      </c>
      <c r="C16" s="43" t="s">
        <v>994</v>
      </c>
      <c r="D16" s="198"/>
      <c r="E16" s="199"/>
      <c r="F16" s="189"/>
      <c r="G16" s="198"/>
      <c r="H16" s="199"/>
      <c r="I16" s="199"/>
      <c r="J16" s="189"/>
      <c r="K16" s="65" t="s">
        <v>1038</v>
      </c>
      <c r="L16" s="38"/>
      <c r="M16" s="38"/>
      <c r="N16" s="38"/>
      <c r="O16" s="38"/>
      <c r="P16" s="38"/>
      <c r="Q16" s="193">
        <v>443</v>
      </c>
      <c r="R16" s="193"/>
      <c r="S16" s="38" t="s">
        <v>1608</v>
      </c>
      <c r="T16" s="35"/>
      <c r="U16" s="60" t="s">
        <v>1609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985</v>
      </c>
      <c r="AZ16" s="194">
        <v>0.965</v>
      </c>
      <c r="BA16" s="195"/>
      <c r="BB16" s="112"/>
      <c r="BC16" s="113"/>
      <c r="BD16" s="114"/>
      <c r="BE16" s="51">
        <f>ROUND(ROUND(Q16*AZ16,0)*BC15,0)</f>
        <v>299</v>
      </c>
      <c r="BF16" s="52"/>
    </row>
    <row r="17" spans="1:58" s="32" customFormat="1" ht="16.5" customHeight="1">
      <c r="A17" s="41">
        <v>11</v>
      </c>
      <c r="B17" s="42">
        <v>8133</v>
      </c>
      <c r="C17" s="43" t="s">
        <v>995</v>
      </c>
      <c r="D17" s="198"/>
      <c r="E17" s="199"/>
      <c r="F17" s="189"/>
      <c r="G17" s="198"/>
      <c r="H17" s="199"/>
      <c r="I17" s="199"/>
      <c r="J17" s="189"/>
      <c r="K17" s="46" t="s">
        <v>1615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26"/>
      <c r="AZ17" s="26"/>
      <c r="BA17" s="50"/>
      <c r="BB17" s="121"/>
      <c r="BC17" s="31"/>
      <c r="BD17" s="71"/>
      <c r="BE17" s="51">
        <f>ROUND(Q18*BC15,0)</f>
        <v>595</v>
      </c>
      <c r="BF17" s="52"/>
    </row>
    <row r="18" spans="1:58" s="32" customFormat="1" ht="16.5" customHeight="1">
      <c r="A18" s="41">
        <v>11</v>
      </c>
      <c r="B18" s="42">
        <v>8134</v>
      </c>
      <c r="C18" s="43" t="s">
        <v>996</v>
      </c>
      <c r="D18" s="198"/>
      <c r="E18" s="199"/>
      <c r="F18" s="189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85">
        <v>850</v>
      </c>
      <c r="R18" s="185"/>
      <c r="S18" s="38" t="s">
        <v>1608</v>
      </c>
      <c r="T18" s="35"/>
      <c r="U18" s="60" t="s">
        <v>1609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 t="s">
        <v>985</v>
      </c>
      <c r="AZ18" s="194">
        <v>0.965</v>
      </c>
      <c r="BA18" s="195"/>
      <c r="BB18" s="112"/>
      <c r="BC18" s="113"/>
      <c r="BD18" s="114"/>
      <c r="BE18" s="51">
        <f>ROUND(ROUND(Q18*AZ18,0)*BC15,0)</f>
        <v>574</v>
      </c>
      <c r="BF18" s="52"/>
    </row>
    <row r="19" spans="1:58" s="32" customFormat="1" ht="16.5" customHeight="1">
      <c r="A19" s="41">
        <v>11</v>
      </c>
      <c r="B19" s="42">
        <v>8135</v>
      </c>
      <c r="C19" s="43" t="s">
        <v>997</v>
      </c>
      <c r="D19" s="198"/>
      <c r="E19" s="199"/>
      <c r="F19" s="189"/>
      <c r="G19" s="63"/>
      <c r="H19" s="58"/>
      <c r="I19" s="58"/>
      <c r="J19" s="71"/>
      <c r="K19" s="46" t="s">
        <v>1618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26"/>
      <c r="AZ19" s="26"/>
      <c r="BA19" s="50"/>
      <c r="BB19" s="121"/>
      <c r="BC19" s="31"/>
      <c r="BD19" s="71"/>
      <c r="BE19" s="51">
        <f>ROUND(Q20*BC15,0)</f>
        <v>467</v>
      </c>
      <c r="BF19" s="52"/>
    </row>
    <row r="20" spans="1:58" s="32" customFormat="1" ht="16.5" customHeight="1">
      <c r="A20" s="41">
        <v>11</v>
      </c>
      <c r="B20" s="42">
        <v>8136</v>
      </c>
      <c r="C20" s="43" t="s">
        <v>998</v>
      </c>
      <c r="D20" s="198"/>
      <c r="E20" s="199"/>
      <c r="F20" s="189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85">
        <v>667</v>
      </c>
      <c r="R20" s="185"/>
      <c r="S20" s="38" t="s">
        <v>1608</v>
      </c>
      <c r="T20" s="35"/>
      <c r="U20" s="60" t="s">
        <v>1609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 t="s">
        <v>985</v>
      </c>
      <c r="AZ20" s="194">
        <v>0.965</v>
      </c>
      <c r="BA20" s="195"/>
      <c r="BB20" s="112"/>
      <c r="BC20" s="113"/>
      <c r="BD20" s="114"/>
      <c r="BE20" s="51">
        <f>ROUND(ROUND(Q20*AZ20,0)*BC15,0)</f>
        <v>451</v>
      </c>
      <c r="BF20" s="52"/>
    </row>
    <row r="21" spans="1:58" s="32" customFormat="1" ht="16.5" customHeight="1">
      <c r="A21" s="41">
        <v>11</v>
      </c>
      <c r="B21" s="42">
        <v>8141</v>
      </c>
      <c r="C21" s="43" t="s">
        <v>999</v>
      </c>
      <c r="D21" s="198"/>
      <c r="E21" s="199"/>
      <c r="F21" s="189"/>
      <c r="G21" s="63" t="s">
        <v>1628</v>
      </c>
      <c r="H21" s="58"/>
      <c r="I21" s="58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26"/>
      <c r="AZ21" s="26"/>
      <c r="BA21" s="50"/>
      <c r="BB21" s="121"/>
      <c r="BC21" s="31"/>
      <c r="BD21" s="71"/>
      <c r="BE21" s="51">
        <f>ROUND(Q22*BC15,0)</f>
        <v>467</v>
      </c>
      <c r="BF21" s="52"/>
    </row>
    <row r="22" spans="1:58" s="32" customFormat="1" ht="16.5" customHeight="1">
      <c r="A22" s="41">
        <v>11</v>
      </c>
      <c r="B22" s="42">
        <v>8142</v>
      </c>
      <c r="C22" s="43" t="s">
        <v>1000</v>
      </c>
      <c r="D22" s="198"/>
      <c r="E22" s="199"/>
      <c r="F22" s="189"/>
      <c r="G22" s="65"/>
      <c r="H22" s="38"/>
      <c r="I22" s="38"/>
      <c r="J22" s="37"/>
      <c r="K22" s="38"/>
      <c r="L22" s="37"/>
      <c r="M22" s="37"/>
      <c r="N22" s="37"/>
      <c r="O22" s="37"/>
      <c r="P22" s="37"/>
      <c r="Q22" s="193">
        <v>667</v>
      </c>
      <c r="R22" s="193"/>
      <c r="S22" s="38" t="s">
        <v>1608</v>
      </c>
      <c r="T22" s="35"/>
      <c r="U22" s="60" t="s">
        <v>1609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8" t="s">
        <v>985</v>
      </c>
      <c r="AZ22" s="194">
        <v>0.965</v>
      </c>
      <c r="BA22" s="195"/>
      <c r="BB22" s="112"/>
      <c r="BC22" s="113"/>
      <c r="BD22" s="114"/>
      <c r="BE22" s="51">
        <f>ROUND(ROUND(Q22*AZ22,0)*BC15,0)</f>
        <v>451</v>
      </c>
      <c r="BF22" s="52"/>
    </row>
    <row r="23" spans="1:58" s="32" customFormat="1" ht="16.5" customHeight="1">
      <c r="A23" s="41">
        <v>11</v>
      </c>
      <c r="B23" s="42">
        <v>8151</v>
      </c>
      <c r="C23" s="43" t="s">
        <v>1001</v>
      </c>
      <c r="D23" s="198"/>
      <c r="E23" s="199"/>
      <c r="F23" s="189"/>
      <c r="G23" s="63" t="s">
        <v>1631</v>
      </c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26"/>
      <c r="AZ23" s="26"/>
      <c r="BA23" s="50"/>
      <c r="BB23" s="121"/>
      <c r="BC23" s="31"/>
      <c r="BD23" s="71"/>
      <c r="BE23" s="51">
        <f>ROUND(Q24*BC15,0)</f>
        <v>424</v>
      </c>
      <c r="BF23" s="52"/>
    </row>
    <row r="24" spans="1:58" s="32" customFormat="1" ht="16.5" customHeight="1">
      <c r="A24" s="41">
        <v>11</v>
      </c>
      <c r="B24" s="42">
        <v>8152</v>
      </c>
      <c r="C24" s="43" t="s">
        <v>1002</v>
      </c>
      <c r="D24" s="198"/>
      <c r="E24" s="199"/>
      <c r="F24" s="189"/>
      <c r="G24" s="65"/>
      <c r="H24" s="38"/>
      <c r="I24" s="38"/>
      <c r="J24" s="37"/>
      <c r="K24" s="38"/>
      <c r="L24" s="37"/>
      <c r="M24" s="37"/>
      <c r="N24" s="37"/>
      <c r="O24" s="37"/>
      <c r="P24" s="37"/>
      <c r="Q24" s="193">
        <v>606</v>
      </c>
      <c r="R24" s="193"/>
      <c r="S24" s="38" t="s">
        <v>1608</v>
      </c>
      <c r="T24" s="35"/>
      <c r="U24" s="60" t="s">
        <v>1609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 t="s">
        <v>985</v>
      </c>
      <c r="AZ24" s="194">
        <v>0.965</v>
      </c>
      <c r="BA24" s="195"/>
      <c r="BB24" s="112"/>
      <c r="BC24" s="113"/>
      <c r="BD24" s="114"/>
      <c r="BE24" s="51">
        <f>ROUND(ROUND(Q24*AZ24,0)*BC15,0)</f>
        <v>410</v>
      </c>
      <c r="BF24" s="52"/>
    </row>
    <row r="25" spans="1:58" s="32" customFormat="1" ht="16.5" customHeight="1">
      <c r="A25" s="41">
        <v>11</v>
      </c>
      <c r="B25" s="42">
        <v>8161</v>
      </c>
      <c r="C25" s="43" t="s">
        <v>1003</v>
      </c>
      <c r="D25" s="198"/>
      <c r="E25" s="199"/>
      <c r="F25" s="189"/>
      <c r="G25" s="63" t="s">
        <v>1634</v>
      </c>
      <c r="H25" s="58"/>
      <c r="I25" s="58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26"/>
      <c r="AZ25" s="26"/>
      <c r="BA25" s="50"/>
      <c r="BB25" s="121"/>
      <c r="BC25" s="31"/>
      <c r="BD25" s="71"/>
      <c r="BE25" s="51">
        <f>ROUND(Q26*BC15,0)</f>
        <v>381</v>
      </c>
      <c r="BF25" s="52"/>
    </row>
    <row r="26" spans="1:58" s="32" customFormat="1" ht="16.5" customHeight="1">
      <c r="A26" s="41">
        <v>11</v>
      </c>
      <c r="B26" s="42">
        <v>8162</v>
      </c>
      <c r="C26" s="43" t="s">
        <v>257</v>
      </c>
      <c r="D26" s="198"/>
      <c r="E26" s="199"/>
      <c r="F26" s="189"/>
      <c r="G26" s="65"/>
      <c r="H26" s="38"/>
      <c r="I26" s="38"/>
      <c r="J26" s="37"/>
      <c r="K26" s="38"/>
      <c r="L26" s="37"/>
      <c r="M26" s="37"/>
      <c r="N26" s="37"/>
      <c r="O26" s="37"/>
      <c r="P26" s="37"/>
      <c r="Q26" s="193">
        <v>544</v>
      </c>
      <c r="R26" s="193"/>
      <c r="S26" s="38" t="s">
        <v>1608</v>
      </c>
      <c r="T26" s="35"/>
      <c r="U26" s="60" t="s">
        <v>1609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8" t="s">
        <v>985</v>
      </c>
      <c r="AZ26" s="194">
        <v>0.965</v>
      </c>
      <c r="BA26" s="195"/>
      <c r="BB26" s="112"/>
      <c r="BC26" s="113"/>
      <c r="BD26" s="114"/>
      <c r="BE26" s="51">
        <f>ROUND(ROUND(Q26*AZ26,0)*BC15,0)</f>
        <v>368</v>
      </c>
      <c r="BF26" s="52"/>
    </row>
    <row r="27" spans="1:58" s="32" customFormat="1" ht="16.5" customHeight="1">
      <c r="A27" s="41">
        <v>11</v>
      </c>
      <c r="B27" s="42">
        <v>8171</v>
      </c>
      <c r="C27" s="43" t="s">
        <v>258</v>
      </c>
      <c r="D27" s="198"/>
      <c r="E27" s="199"/>
      <c r="F27" s="189"/>
      <c r="G27" s="63" t="s">
        <v>1637</v>
      </c>
      <c r="H27" s="58"/>
      <c r="I27" s="58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26"/>
      <c r="AZ27" s="26"/>
      <c r="BA27" s="50"/>
      <c r="BB27" s="121"/>
      <c r="BC27" s="31"/>
      <c r="BD27" s="71"/>
      <c r="BE27" s="51">
        <f>ROUND(Q28*BC15,0)</f>
        <v>369</v>
      </c>
      <c r="BF27" s="52"/>
    </row>
    <row r="28" spans="1:58" s="32" customFormat="1" ht="16.5" customHeight="1">
      <c r="A28" s="41">
        <v>11</v>
      </c>
      <c r="B28" s="42">
        <v>8172</v>
      </c>
      <c r="C28" s="43" t="s">
        <v>259</v>
      </c>
      <c r="D28" s="198"/>
      <c r="E28" s="199"/>
      <c r="F28" s="189"/>
      <c r="G28" s="65"/>
      <c r="H28" s="38"/>
      <c r="I28" s="38"/>
      <c r="J28" s="37"/>
      <c r="K28" s="38"/>
      <c r="L28" s="37"/>
      <c r="M28" s="37"/>
      <c r="N28" s="37"/>
      <c r="O28" s="37"/>
      <c r="P28" s="37"/>
      <c r="Q28" s="193">
        <v>527</v>
      </c>
      <c r="R28" s="193"/>
      <c r="S28" s="38" t="s">
        <v>1608</v>
      </c>
      <c r="T28" s="35"/>
      <c r="U28" s="60" t="s">
        <v>1609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8" t="s">
        <v>985</v>
      </c>
      <c r="AZ28" s="194">
        <v>0.965</v>
      </c>
      <c r="BA28" s="195"/>
      <c r="BB28" s="112"/>
      <c r="BC28" s="113"/>
      <c r="BD28" s="114"/>
      <c r="BE28" s="51">
        <f>ROUND(ROUND(Q28*AZ28,0)*BC15,0)</f>
        <v>356</v>
      </c>
      <c r="BF28" s="52"/>
    </row>
    <row r="29" spans="1:58" s="32" customFormat="1" ht="16.5" customHeight="1">
      <c r="A29" s="41">
        <v>11</v>
      </c>
      <c r="B29" s="42">
        <v>8181</v>
      </c>
      <c r="C29" s="43" t="s">
        <v>260</v>
      </c>
      <c r="D29" s="198"/>
      <c r="E29" s="199"/>
      <c r="F29" s="189"/>
      <c r="G29" s="63" t="s">
        <v>1640</v>
      </c>
      <c r="H29" s="58"/>
      <c r="I29" s="58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26"/>
      <c r="AZ29" s="26"/>
      <c r="BA29" s="50"/>
      <c r="BB29" s="121"/>
      <c r="BC29" s="31"/>
      <c r="BD29" s="71"/>
      <c r="BE29" s="51">
        <f>ROUND(Q30*BC15,0)</f>
        <v>356</v>
      </c>
      <c r="BF29" s="52"/>
    </row>
    <row r="30" spans="1:58" s="32" customFormat="1" ht="16.5" customHeight="1">
      <c r="A30" s="41">
        <v>11</v>
      </c>
      <c r="B30" s="42">
        <v>8182</v>
      </c>
      <c r="C30" s="43" t="s">
        <v>261</v>
      </c>
      <c r="D30" s="198"/>
      <c r="E30" s="199"/>
      <c r="F30" s="189"/>
      <c r="G30" s="65"/>
      <c r="H30" s="38"/>
      <c r="I30" s="38"/>
      <c r="J30" s="37"/>
      <c r="K30" s="38"/>
      <c r="L30" s="37"/>
      <c r="M30" s="37"/>
      <c r="N30" s="37"/>
      <c r="O30" s="37"/>
      <c r="P30" s="37"/>
      <c r="Q30" s="193">
        <v>509</v>
      </c>
      <c r="R30" s="193"/>
      <c r="S30" s="38" t="s">
        <v>1608</v>
      </c>
      <c r="T30" s="35"/>
      <c r="U30" s="60" t="s">
        <v>1609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 t="s">
        <v>985</v>
      </c>
      <c r="AZ30" s="194">
        <v>0.965</v>
      </c>
      <c r="BA30" s="195"/>
      <c r="BB30" s="112"/>
      <c r="BC30" s="113"/>
      <c r="BD30" s="114"/>
      <c r="BE30" s="51">
        <f>ROUND(ROUND(Q30*AZ30,0)*BC15,0)</f>
        <v>344</v>
      </c>
      <c r="BF30" s="52"/>
    </row>
    <row r="31" spans="1:58" s="32" customFormat="1" ht="16.5" customHeight="1">
      <c r="A31" s="41">
        <v>11</v>
      </c>
      <c r="B31" s="42">
        <v>8191</v>
      </c>
      <c r="C31" s="43" t="s">
        <v>262</v>
      </c>
      <c r="D31" s="198"/>
      <c r="E31" s="199"/>
      <c r="F31" s="189"/>
      <c r="G31" s="63" t="s">
        <v>1643</v>
      </c>
      <c r="H31" s="58"/>
      <c r="I31" s="58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26"/>
      <c r="AZ31" s="26"/>
      <c r="BA31" s="50"/>
      <c r="BB31" s="121"/>
      <c r="BC31" s="31"/>
      <c r="BD31" s="71"/>
      <c r="BE31" s="51">
        <f>ROUND(Q32*BC15,0)</f>
        <v>344</v>
      </c>
      <c r="BF31" s="52"/>
    </row>
    <row r="32" spans="1:58" s="32" customFormat="1" ht="16.5" customHeight="1">
      <c r="A32" s="41">
        <v>11</v>
      </c>
      <c r="B32" s="42">
        <v>8192</v>
      </c>
      <c r="C32" s="43" t="s">
        <v>263</v>
      </c>
      <c r="D32" s="198"/>
      <c r="E32" s="199"/>
      <c r="F32" s="189"/>
      <c r="G32" s="65"/>
      <c r="H32" s="38"/>
      <c r="I32" s="38"/>
      <c r="J32" s="37"/>
      <c r="K32" s="38"/>
      <c r="L32" s="37"/>
      <c r="M32" s="37"/>
      <c r="N32" s="37"/>
      <c r="O32" s="37"/>
      <c r="P32" s="37"/>
      <c r="Q32" s="193">
        <v>491</v>
      </c>
      <c r="R32" s="193"/>
      <c r="S32" s="38" t="s">
        <v>1608</v>
      </c>
      <c r="T32" s="35"/>
      <c r="U32" s="60" t="s">
        <v>1609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 t="s">
        <v>985</v>
      </c>
      <c r="AZ32" s="194">
        <v>0.965</v>
      </c>
      <c r="BA32" s="195"/>
      <c r="BB32" s="112"/>
      <c r="BC32" s="113"/>
      <c r="BD32" s="114"/>
      <c r="BE32" s="51">
        <f>ROUND(ROUND(Q32*AZ32,0)*BC15,0)</f>
        <v>332</v>
      </c>
      <c r="BF32" s="52"/>
    </row>
    <row r="33" spans="1:58" s="32" customFormat="1" ht="16.5" customHeight="1">
      <c r="A33" s="41">
        <v>11</v>
      </c>
      <c r="B33" s="42">
        <v>8201</v>
      </c>
      <c r="C33" s="43" t="s">
        <v>264</v>
      </c>
      <c r="D33" s="198"/>
      <c r="E33" s="199"/>
      <c r="F33" s="189"/>
      <c r="G33" s="63" t="s">
        <v>1646</v>
      </c>
      <c r="H33" s="58"/>
      <c r="I33" s="58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26"/>
      <c r="AZ33" s="26"/>
      <c r="BA33" s="50"/>
      <c r="BB33" s="121"/>
      <c r="BC33" s="31"/>
      <c r="BD33" s="71"/>
      <c r="BE33" s="51">
        <f>ROUND(Q34*BC15,0)</f>
        <v>331</v>
      </c>
      <c r="BF33" s="52"/>
    </row>
    <row r="34" spans="1:58" s="32" customFormat="1" ht="16.5" customHeight="1">
      <c r="A34" s="41">
        <v>11</v>
      </c>
      <c r="B34" s="42">
        <v>8202</v>
      </c>
      <c r="C34" s="43" t="s">
        <v>265</v>
      </c>
      <c r="D34" s="198"/>
      <c r="E34" s="199"/>
      <c r="F34" s="189"/>
      <c r="G34" s="65"/>
      <c r="H34" s="38"/>
      <c r="I34" s="38"/>
      <c r="J34" s="37"/>
      <c r="K34" s="38"/>
      <c r="L34" s="37"/>
      <c r="M34" s="37"/>
      <c r="N34" s="37"/>
      <c r="O34" s="37"/>
      <c r="P34" s="37"/>
      <c r="Q34" s="193">
        <v>473</v>
      </c>
      <c r="R34" s="193"/>
      <c r="S34" s="38" t="s">
        <v>1608</v>
      </c>
      <c r="T34" s="35"/>
      <c r="U34" s="60" t="s">
        <v>1609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8" t="s">
        <v>985</v>
      </c>
      <c r="AZ34" s="194">
        <v>0.965</v>
      </c>
      <c r="BA34" s="195"/>
      <c r="BB34" s="112"/>
      <c r="BC34" s="113"/>
      <c r="BD34" s="114"/>
      <c r="BE34" s="51">
        <f>ROUND(ROUND(Q34*AZ34,0)*BC15,0)</f>
        <v>319</v>
      </c>
      <c r="BF34" s="52"/>
    </row>
    <row r="35" spans="1:58" s="32" customFormat="1" ht="16.5" customHeight="1">
      <c r="A35" s="41">
        <v>11</v>
      </c>
      <c r="B35" s="42">
        <v>8211</v>
      </c>
      <c r="C35" s="43" t="s">
        <v>266</v>
      </c>
      <c r="D35" s="198"/>
      <c r="E35" s="199"/>
      <c r="F35" s="189"/>
      <c r="G35" s="63" t="s">
        <v>1649</v>
      </c>
      <c r="H35" s="58"/>
      <c r="I35" s="58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26"/>
      <c r="AZ35" s="26"/>
      <c r="BA35" s="50"/>
      <c r="BB35" s="121"/>
      <c r="BC35" s="31"/>
      <c r="BD35" s="71"/>
      <c r="BE35" s="51">
        <f>ROUND(Q36*BC15,0)</f>
        <v>318</v>
      </c>
      <c r="BF35" s="52"/>
    </row>
    <row r="36" spans="1:58" s="32" customFormat="1" ht="16.5" customHeight="1">
      <c r="A36" s="41">
        <v>11</v>
      </c>
      <c r="B36" s="42">
        <v>8212</v>
      </c>
      <c r="C36" s="43" t="s">
        <v>267</v>
      </c>
      <c r="D36" s="198"/>
      <c r="E36" s="199"/>
      <c r="F36" s="189"/>
      <c r="G36" s="65"/>
      <c r="H36" s="38"/>
      <c r="I36" s="38"/>
      <c r="J36" s="37"/>
      <c r="K36" s="38"/>
      <c r="L36" s="37"/>
      <c r="M36" s="37"/>
      <c r="N36" s="37"/>
      <c r="O36" s="37"/>
      <c r="P36" s="37"/>
      <c r="Q36" s="193">
        <v>454</v>
      </c>
      <c r="R36" s="193"/>
      <c r="S36" s="38" t="s">
        <v>1608</v>
      </c>
      <c r="T36" s="35"/>
      <c r="U36" s="60" t="s">
        <v>1609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985</v>
      </c>
      <c r="AZ36" s="194">
        <v>0.965</v>
      </c>
      <c r="BA36" s="195"/>
      <c r="BB36" s="112"/>
      <c r="BC36" s="113"/>
      <c r="BD36" s="114"/>
      <c r="BE36" s="51">
        <f>ROUND(ROUND(Q36*AZ36,0)*BC15,0)</f>
        <v>307</v>
      </c>
      <c r="BF36" s="52"/>
    </row>
    <row r="37" spans="1:58" s="32" customFormat="1" ht="16.5" customHeight="1">
      <c r="A37" s="41">
        <v>11</v>
      </c>
      <c r="B37" s="42">
        <v>8221</v>
      </c>
      <c r="C37" s="43" t="s">
        <v>268</v>
      </c>
      <c r="D37" s="198"/>
      <c r="E37" s="199"/>
      <c r="F37" s="189"/>
      <c r="G37" s="63" t="s">
        <v>1652</v>
      </c>
      <c r="H37" s="58"/>
      <c r="I37" s="58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/>
      <c r="AZ37" s="26"/>
      <c r="BA37" s="50"/>
      <c r="BB37" s="121"/>
      <c r="BC37" s="31"/>
      <c r="BD37" s="71"/>
      <c r="BE37" s="51">
        <f>ROUND(Q38*BC15,0)</f>
        <v>316</v>
      </c>
      <c r="BF37" s="52"/>
    </row>
    <row r="38" spans="1:58" s="32" customFormat="1" ht="16.5" customHeight="1">
      <c r="A38" s="41">
        <v>11</v>
      </c>
      <c r="B38" s="42">
        <v>8222</v>
      </c>
      <c r="C38" s="43" t="s">
        <v>269</v>
      </c>
      <c r="D38" s="198"/>
      <c r="E38" s="199"/>
      <c r="F38" s="189"/>
      <c r="G38" s="65"/>
      <c r="H38" s="38"/>
      <c r="I38" s="38"/>
      <c r="J38" s="37"/>
      <c r="K38" s="38"/>
      <c r="L38" s="37"/>
      <c r="M38" s="37"/>
      <c r="N38" s="37"/>
      <c r="O38" s="37"/>
      <c r="P38" s="37"/>
      <c r="Q38" s="193">
        <v>452</v>
      </c>
      <c r="R38" s="193"/>
      <c r="S38" s="38" t="s">
        <v>1608</v>
      </c>
      <c r="T38" s="35"/>
      <c r="U38" s="60" t="s">
        <v>1609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 t="s">
        <v>985</v>
      </c>
      <c r="AZ38" s="194">
        <v>0.965</v>
      </c>
      <c r="BA38" s="195"/>
      <c r="BB38" s="112"/>
      <c r="BC38" s="113"/>
      <c r="BD38" s="114"/>
      <c r="BE38" s="51">
        <f>ROUND(ROUND(Q38*AZ38,0)*BC15,0)</f>
        <v>305</v>
      </c>
      <c r="BF38" s="52"/>
    </row>
    <row r="39" spans="1:58" s="32" customFormat="1" ht="16.5" customHeight="1">
      <c r="A39" s="41">
        <v>11</v>
      </c>
      <c r="B39" s="42">
        <v>8231</v>
      </c>
      <c r="C39" s="43" t="s">
        <v>270</v>
      </c>
      <c r="D39" s="198"/>
      <c r="E39" s="199"/>
      <c r="F39" s="189"/>
      <c r="G39" s="63" t="s">
        <v>1655</v>
      </c>
      <c r="H39" s="58"/>
      <c r="I39" s="58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26"/>
      <c r="AZ39" s="26"/>
      <c r="BA39" s="50"/>
      <c r="BB39" s="121"/>
      <c r="BC39" s="31"/>
      <c r="BD39" s="71"/>
      <c r="BE39" s="51">
        <f>ROUND(Q40*BC15,0)</f>
        <v>316</v>
      </c>
      <c r="BF39" s="52"/>
    </row>
    <row r="40" spans="1:58" s="32" customFormat="1" ht="16.5" customHeight="1">
      <c r="A40" s="41">
        <v>11</v>
      </c>
      <c r="B40" s="42">
        <v>8232</v>
      </c>
      <c r="C40" s="43" t="s">
        <v>271</v>
      </c>
      <c r="D40" s="198"/>
      <c r="E40" s="199"/>
      <c r="F40" s="189"/>
      <c r="G40" s="65"/>
      <c r="H40" s="38"/>
      <c r="I40" s="38"/>
      <c r="J40" s="37"/>
      <c r="K40" s="38"/>
      <c r="L40" s="37"/>
      <c r="M40" s="37"/>
      <c r="N40" s="37"/>
      <c r="O40" s="37"/>
      <c r="P40" s="37"/>
      <c r="Q40" s="193">
        <v>451</v>
      </c>
      <c r="R40" s="193"/>
      <c r="S40" s="38" t="s">
        <v>1608</v>
      </c>
      <c r="T40" s="35"/>
      <c r="U40" s="60" t="s">
        <v>1609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 t="s">
        <v>985</v>
      </c>
      <c r="AZ40" s="194">
        <v>0.965</v>
      </c>
      <c r="BA40" s="195"/>
      <c r="BB40" s="112"/>
      <c r="BC40" s="113"/>
      <c r="BD40" s="114"/>
      <c r="BE40" s="51">
        <f>ROUND(ROUND(Q40*AZ40,0)*BC15,0)</f>
        <v>305</v>
      </c>
      <c r="BF40" s="52"/>
    </row>
    <row r="41" spans="1:58" s="32" customFormat="1" ht="16.5" customHeight="1">
      <c r="A41" s="41">
        <v>11</v>
      </c>
      <c r="B41" s="42">
        <v>8241</v>
      </c>
      <c r="C41" s="43" t="s">
        <v>272</v>
      </c>
      <c r="D41" s="198"/>
      <c r="E41" s="199"/>
      <c r="F41" s="189"/>
      <c r="G41" s="63" t="s">
        <v>15</v>
      </c>
      <c r="H41" s="58"/>
      <c r="I41" s="58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58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6"/>
      <c r="AZ41" s="26"/>
      <c r="BA41" s="50"/>
      <c r="BB41" s="121"/>
      <c r="BC41" s="31"/>
      <c r="BD41" s="71"/>
      <c r="BE41" s="51">
        <f>ROUND(Q42*BC15,0)</f>
        <v>314</v>
      </c>
      <c r="BF41" s="52"/>
    </row>
    <row r="42" spans="1:58" s="32" customFormat="1" ht="16.5" customHeight="1">
      <c r="A42" s="41">
        <v>11</v>
      </c>
      <c r="B42" s="42">
        <v>8242</v>
      </c>
      <c r="C42" s="43" t="s">
        <v>273</v>
      </c>
      <c r="D42" s="198"/>
      <c r="E42" s="199"/>
      <c r="F42" s="189"/>
      <c r="G42" s="65"/>
      <c r="H42" s="38"/>
      <c r="I42" s="38"/>
      <c r="J42" s="37"/>
      <c r="K42" s="38"/>
      <c r="L42" s="37"/>
      <c r="M42" s="37"/>
      <c r="N42" s="37"/>
      <c r="O42" s="37"/>
      <c r="P42" s="37"/>
      <c r="Q42" s="193">
        <v>449</v>
      </c>
      <c r="R42" s="193"/>
      <c r="S42" s="38" t="s">
        <v>1608</v>
      </c>
      <c r="T42" s="35"/>
      <c r="U42" s="60" t="s">
        <v>1609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8" t="s">
        <v>985</v>
      </c>
      <c r="AZ42" s="194">
        <v>0.965</v>
      </c>
      <c r="BA42" s="195"/>
      <c r="BB42" s="112"/>
      <c r="BC42" s="113"/>
      <c r="BD42" s="114"/>
      <c r="BE42" s="51">
        <f>ROUND(ROUND(Q42*AZ42,0)*BC15,0)</f>
        <v>303</v>
      </c>
      <c r="BF42" s="52"/>
    </row>
    <row r="43" spans="1:58" s="32" customFormat="1" ht="16.5" customHeight="1">
      <c r="A43" s="41">
        <v>11</v>
      </c>
      <c r="B43" s="42">
        <v>8251</v>
      </c>
      <c r="C43" s="43" t="s">
        <v>274</v>
      </c>
      <c r="D43" s="198"/>
      <c r="E43" s="199"/>
      <c r="F43" s="189"/>
      <c r="G43" s="63" t="s">
        <v>18</v>
      </c>
      <c r="H43" s="58"/>
      <c r="I43" s="58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5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6"/>
      <c r="AZ43" s="26"/>
      <c r="BA43" s="50"/>
      <c r="BB43" s="121"/>
      <c r="BC43" s="31"/>
      <c r="BD43" s="71"/>
      <c r="BE43" s="51">
        <f>ROUND(Q44*BC15,0)</f>
        <v>313</v>
      </c>
      <c r="BF43" s="52"/>
    </row>
    <row r="44" spans="1:58" s="32" customFormat="1" ht="16.5" customHeight="1">
      <c r="A44" s="41">
        <v>11</v>
      </c>
      <c r="B44" s="42">
        <v>8252</v>
      </c>
      <c r="C44" s="43" t="s">
        <v>275</v>
      </c>
      <c r="D44" s="198"/>
      <c r="E44" s="199"/>
      <c r="F44" s="189"/>
      <c r="G44" s="65"/>
      <c r="H44" s="38"/>
      <c r="I44" s="38"/>
      <c r="J44" s="37"/>
      <c r="K44" s="38"/>
      <c r="L44" s="37"/>
      <c r="M44" s="37"/>
      <c r="N44" s="37"/>
      <c r="O44" s="37"/>
      <c r="P44" s="37"/>
      <c r="Q44" s="193">
        <v>447</v>
      </c>
      <c r="R44" s="193"/>
      <c r="S44" s="38" t="s">
        <v>1608</v>
      </c>
      <c r="T44" s="35"/>
      <c r="U44" s="60" t="s">
        <v>1609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985</v>
      </c>
      <c r="AZ44" s="194">
        <v>0.965</v>
      </c>
      <c r="BA44" s="195"/>
      <c r="BB44" s="112"/>
      <c r="BC44" s="113"/>
      <c r="BD44" s="114"/>
      <c r="BE44" s="51">
        <f>ROUND(ROUND(Q44*AZ44,0)*BC15,0)</f>
        <v>302</v>
      </c>
      <c r="BF44" s="52"/>
    </row>
    <row r="45" spans="1:58" s="32" customFormat="1" ht="16.5" customHeight="1">
      <c r="A45" s="41">
        <v>11</v>
      </c>
      <c r="B45" s="42">
        <v>8261</v>
      </c>
      <c r="C45" s="43" t="s">
        <v>276</v>
      </c>
      <c r="D45" s="198"/>
      <c r="E45" s="199"/>
      <c r="F45" s="189"/>
      <c r="G45" s="63" t="s">
        <v>21</v>
      </c>
      <c r="H45" s="58"/>
      <c r="I45" s="58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58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26"/>
      <c r="AZ45" s="26"/>
      <c r="BA45" s="50"/>
      <c r="BB45" s="121"/>
      <c r="BC45" s="31"/>
      <c r="BD45" s="71"/>
      <c r="BE45" s="51">
        <f>ROUND(Q46*BC15,0)</f>
        <v>312</v>
      </c>
      <c r="BF45" s="52"/>
    </row>
    <row r="46" spans="1:58" s="32" customFormat="1" ht="16.5" customHeight="1">
      <c r="A46" s="41">
        <v>11</v>
      </c>
      <c r="B46" s="42">
        <v>8262</v>
      </c>
      <c r="C46" s="43" t="s">
        <v>277</v>
      </c>
      <c r="D46" s="198"/>
      <c r="E46" s="199"/>
      <c r="F46" s="189"/>
      <c r="G46" s="65"/>
      <c r="H46" s="38"/>
      <c r="I46" s="38"/>
      <c r="J46" s="37"/>
      <c r="K46" s="38"/>
      <c r="L46" s="37"/>
      <c r="M46" s="37"/>
      <c r="N46" s="37"/>
      <c r="O46" s="37"/>
      <c r="P46" s="37"/>
      <c r="Q46" s="193">
        <v>445</v>
      </c>
      <c r="R46" s="193"/>
      <c r="S46" s="38" t="s">
        <v>1608</v>
      </c>
      <c r="T46" s="35"/>
      <c r="U46" s="60" t="s">
        <v>1609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8" t="s">
        <v>985</v>
      </c>
      <c r="AZ46" s="194">
        <v>0.965</v>
      </c>
      <c r="BA46" s="195"/>
      <c r="BB46" s="112"/>
      <c r="BC46" s="113"/>
      <c r="BD46" s="114"/>
      <c r="BE46" s="51">
        <f>ROUND(ROUND(Q46*AZ46,0)*BC15,0)</f>
        <v>300</v>
      </c>
      <c r="BF46" s="52"/>
    </row>
    <row r="47" spans="1:58" s="32" customFormat="1" ht="16.5" customHeight="1">
      <c r="A47" s="41">
        <v>11</v>
      </c>
      <c r="B47" s="42">
        <v>8271</v>
      </c>
      <c r="C47" s="43" t="s">
        <v>278</v>
      </c>
      <c r="D47" s="198"/>
      <c r="E47" s="199"/>
      <c r="F47" s="189"/>
      <c r="G47" s="63" t="s">
        <v>24</v>
      </c>
      <c r="H47" s="58"/>
      <c r="I47" s="58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58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26"/>
      <c r="AZ47" s="26"/>
      <c r="BA47" s="50"/>
      <c r="BB47" s="121"/>
      <c r="BC47" s="31"/>
      <c r="BD47" s="71"/>
      <c r="BE47" s="51">
        <f>ROUND(Q48*BC15,0)</f>
        <v>309</v>
      </c>
      <c r="BF47" s="52"/>
    </row>
    <row r="48" spans="1:58" s="32" customFormat="1" ht="16.5" customHeight="1">
      <c r="A48" s="41">
        <v>11</v>
      </c>
      <c r="B48" s="42">
        <v>8272</v>
      </c>
      <c r="C48" s="43" t="s">
        <v>279</v>
      </c>
      <c r="D48" s="198"/>
      <c r="E48" s="199"/>
      <c r="F48" s="189"/>
      <c r="G48" s="65"/>
      <c r="H48" s="38"/>
      <c r="I48" s="38"/>
      <c r="J48" s="37"/>
      <c r="K48" s="38"/>
      <c r="L48" s="37"/>
      <c r="M48" s="37"/>
      <c r="N48" s="37"/>
      <c r="O48" s="37"/>
      <c r="P48" s="37"/>
      <c r="Q48" s="193">
        <v>441</v>
      </c>
      <c r="R48" s="193"/>
      <c r="S48" s="38" t="s">
        <v>1608</v>
      </c>
      <c r="T48" s="35"/>
      <c r="U48" s="60" t="s">
        <v>1609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8" t="s">
        <v>985</v>
      </c>
      <c r="AZ48" s="194">
        <v>0.965</v>
      </c>
      <c r="BA48" s="195"/>
      <c r="BB48" s="112"/>
      <c r="BC48" s="113"/>
      <c r="BD48" s="114"/>
      <c r="BE48" s="51">
        <f>ROUND(ROUND(Q48*AZ48,0)*BC15,0)</f>
        <v>298</v>
      </c>
      <c r="BF48" s="52"/>
    </row>
    <row r="49" spans="1:58" s="32" customFormat="1" ht="16.5" customHeight="1">
      <c r="A49" s="41">
        <v>11</v>
      </c>
      <c r="B49" s="42">
        <v>8281</v>
      </c>
      <c r="C49" s="43" t="s">
        <v>280</v>
      </c>
      <c r="D49" s="198"/>
      <c r="E49" s="199"/>
      <c r="F49" s="189"/>
      <c r="G49" s="63" t="s">
        <v>27</v>
      </c>
      <c r="H49" s="58"/>
      <c r="I49" s="58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58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26"/>
      <c r="AZ49" s="26"/>
      <c r="BA49" s="50"/>
      <c r="BB49" s="121"/>
      <c r="BC49" s="31"/>
      <c r="BD49" s="71"/>
      <c r="BE49" s="51">
        <f>ROUND(Q50*BC15,0)</f>
        <v>307</v>
      </c>
      <c r="BF49" s="52"/>
    </row>
    <row r="50" spans="1:58" s="32" customFormat="1" ht="16.5" customHeight="1">
      <c r="A50" s="41">
        <v>11</v>
      </c>
      <c r="B50" s="42">
        <v>8282</v>
      </c>
      <c r="C50" s="43" t="s">
        <v>281</v>
      </c>
      <c r="D50" s="198"/>
      <c r="E50" s="199"/>
      <c r="F50" s="189"/>
      <c r="G50" s="65"/>
      <c r="H50" s="38"/>
      <c r="I50" s="38"/>
      <c r="J50" s="37"/>
      <c r="K50" s="38"/>
      <c r="L50" s="37"/>
      <c r="M50" s="37"/>
      <c r="N50" s="37"/>
      <c r="O50" s="37"/>
      <c r="P50" s="37"/>
      <c r="Q50" s="193">
        <v>438</v>
      </c>
      <c r="R50" s="193"/>
      <c r="S50" s="38" t="s">
        <v>1608</v>
      </c>
      <c r="T50" s="35"/>
      <c r="U50" s="60" t="s">
        <v>1609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 t="s">
        <v>985</v>
      </c>
      <c r="AZ50" s="194">
        <v>0.965</v>
      </c>
      <c r="BA50" s="195"/>
      <c r="BB50" s="112"/>
      <c r="BC50" s="113"/>
      <c r="BD50" s="114"/>
      <c r="BE50" s="51">
        <f>ROUND(ROUND(Q50*AZ50,0)*BC15,0)</f>
        <v>296</v>
      </c>
      <c r="BF50" s="52"/>
    </row>
    <row r="51" spans="1:58" s="32" customFormat="1" ht="16.5" customHeight="1">
      <c r="A51" s="41">
        <v>11</v>
      </c>
      <c r="B51" s="42">
        <v>8291</v>
      </c>
      <c r="C51" s="43" t="s">
        <v>282</v>
      </c>
      <c r="D51" s="198"/>
      <c r="E51" s="199"/>
      <c r="F51" s="189"/>
      <c r="G51" s="63" t="s">
        <v>30</v>
      </c>
      <c r="H51" s="58"/>
      <c r="I51" s="58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5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26"/>
      <c r="AZ51" s="26"/>
      <c r="BA51" s="50"/>
      <c r="BB51" s="121"/>
      <c r="BC51" s="31"/>
      <c r="BD51" s="71"/>
      <c r="BE51" s="51">
        <f>ROUND(Q52*BC15,0)</f>
        <v>305</v>
      </c>
      <c r="BF51" s="52"/>
    </row>
    <row r="52" spans="1:58" s="32" customFormat="1" ht="16.5" customHeight="1">
      <c r="A52" s="41">
        <v>11</v>
      </c>
      <c r="B52" s="42">
        <v>8292</v>
      </c>
      <c r="C52" s="43" t="s">
        <v>283</v>
      </c>
      <c r="D52" s="198"/>
      <c r="E52" s="199"/>
      <c r="F52" s="189"/>
      <c r="G52" s="65"/>
      <c r="H52" s="38"/>
      <c r="I52" s="38"/>
      <c r="J52" s="37"/>
      <c r="K52" s="38"/>
      <c r="L52" s="37"/>
      <c r="M52" s="37"/>
      <c r="N52" s="37"/>
      <c r="O52" s="37"/>
      <c r="P52" s="37"/>
      <c r="Q52" s="193">
        <v>435</v>
      </c>
      <c r="R52" s="193"/>
      <c r="S52" s="38" t="s">
        <v>1608</v>
      </c>
      <c r="T52" s="35"/>
      <c r="U52" s="60" t="s">
        <v>1609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8" t="s">
        <v>985</v>
      </c>
      <c r="AZ52" s="194">
        <v>0.965</v>
      </c>
      <c r="BA52" s="195"/>
      <c r="BB52" s="112"/>
      <c r="BC52" s="113"/>
      <c r="BD52" s="114"/>
      <c r="BE52" s="51">
        <f>ROUND(ROUND(Q52*AZ52,0)*BC15,0)</f>
        <v>294</v>
      </c>
      <c r="BF52" s="52"/>
    </row>
    <row r="53" spans="1:58" s="32" customFormat="1" ht="16.5" customHeight="1">
      <c r="A53" s="41">
        <v>11</v>
      </c>
      <c r="B53" s="42">
        <v>8301</v>
      </c>
      <c r="C53" s="43" t="s">
        <v>284</v>
      </c>
      <c r="D53" s="198"/>
      <c r="E53" s="199"/>
      <c r="F53" s="189"/>
      <c r="G53" s="63" t="s">
        <v>33</v>
      </c>
      <c r="H53" s="58"/>
      <c r="I53" s="58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58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26"/>
      <c r="AZ53" s="26"/>
      <c r="BA53" s="50"/>
      <c r="BB53" s="121"/>
      <c r="BC53" s="31"/>
      <c r="BD53" s="71"/>
      <c r="BE53" s="51">
        <f>ROUND(Q54*BC15,0)</f>
        <v>302</v>
      </c>
      <c r="BF53" s="52"/>
    </row>
    <row r="54" spans="1:58" s="32" customFormat="1" ht="16.5" customHeight="1">
      <c r="A54" s="41">
        <v>11</v>
      </c>
      <c r="B54" s="42">
        <v>8302</v>
      </c>
      <c r="C54" s="43" t="s">
        <v>1034</v>
      </c>
      <c r="D54" s="198"/>
      <c r="E54" s="199"/>
      <c r="F54" s="189"/>
      <c r="G54" s="65"/>
      <c r="H54" s="38"/>
      <c r="I54" s="38"/>
      <c r="J54" s="37"/>
      <c r="K54" s="38"/>
      <c r="L54" s="37"/>
      <c r="M54" s="37"/>
      <c r="N54" s="37"/>
      <c r="O54" s="37"/>
      <c r="P54" s="37"/>
      <c r="Q54" s="193">
        <v>432</v>
      </c>
      <c r="R54" s="193"/>
      <c r="S54" s="38" t="s">
        <v>1608</v>
      </c>
      <c r="T54" s="35"/>
      <c r="U54" s="60" t="s">
        <v>1609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8" t="s">
        <v>985</v>
      </c>
      <c r="AZ54" s="194">
        <v>0.965</v>
      </c>
      <c r="BA54" s="195"/>
      <c r="BB54" s="112"/>
      <c r="BC54" s="113"/>
      <c r="BD54" s="114"/>
      <c r="BE54" s="51">
        <f>ROUND(ROUND(Q54*AZ54,0)*BC15,0)</f>
        <v>292</v>
      </c>
      <c r="BF54" s="52"/>
    </row>
    <row r="55" spans="1:58" s="32" customFormat="1" ht="16.5" customHeight="1">
      <c r="A55" s="41">
        <v>11</v>
      </c>
      <c r="B55" s="42">
        <v>8311</v>
      </c>
      <c r="C55" s="43" t="s">
        <v>1035</v>
      </c>
      <c r="D55" s="198"/>
      <c r="E55" s="199"/>
      <c r="F55" s="189"/>
      <c r="G55" s="63" t="s">
        <v>36</v>
      </c>
      <c r="H55" s="58"/>
      <c r="I55" s="58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5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26"/>
      <c r="AZ55" s="26"/>
      <c r="BA55" s="50"/>
      <c r="BB55" s="121"/>
      <c r="BC55" s="31"/>
      <c r="BD55" s="71"/>
      <c r="BE55" s="51">
        <f>ROUND(Q56*BC15,0)</f>
        <v>300</v>
      </c>
      <c r="BF55" s="52"/>
    </row>
    <row r="56" spans="1:58" s="32" customFormat="1" ht="16.5" customHeight="1">
      <c r="A56" s="41">
        <v>11</v>
      </c>
      <c r="B56" s="42">
        <v>8312</v>
      </c>
      <c r="C56" s="43" t="s">
        <v>1036</v>
      </c>
      <c r="D56" s="190"/>
      <c r="E56" s="191"/>
      <c r="F56" s="192"/>
      <c r="G56" s="65"/>
      <c r="H56" s="38"/>
      <c r="I56" s="38"/>
      <c r="J56" s="37"/>
      <c r="K56" s="38"/>
      <c r="L56" s="37"/>
      <c r="M56" s="37"/>
      <c r="N56" s="37"/>
      <c r="O56" s="37"/>
      <c r="P56" s="37"/>
      <c r="Q56" s="193">
        <v>429</v>
      </c>
      <c r="R56" s="193"/>
      <c r="S56" s="38" t="s">
        <v>1608</v>
      </c>
      <c r="T56" s="35"/>
      <c r="U56" s="122" t="s">
        <v>1609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8" t="s">
        <v>985</v>
      </c>
      <c r="AZ56" s="194">
        <v>0.965</v>
      </c>
      <c r="BA56" s="195"/>
      <c r="BB56" s="123"/>
      <c r="BC56" s="124"/>
      <c r="BD56" s="125"/>
      <c r="BE56" s="79">
        <f>ROUND(ROUND(Q56*AZ56,0)*BC15,0)</f>
        <v>290</v>
      </c>
      <c r="BF56" s="86"/>
    </row>
    <row r="57" spans="1:11" ht="16.5" customHeight="1">
      <c r="A57" s="18"/>
      <c r="K57" s="11"/>
    </row>
    <row r="58" spans="1:13" ht="16.5" customHeight="1">
      <c r="A58" s="18"/>
      <c r="I58" s="87"/>
      <c r="J58" s="87"/>
      <c r="K58" s="58"/>
      <c r="L58" s="87"/>
      <c r="M58" s="87"/>
    </row>
    <row r="59" spans="1:58" s="32" customFormat="1" ht="16.5" customHeight="1">
      <c r="A59" s="88"/>
      <c r="B59" s="88"/>
      <c r="C59" s="58"/>
      <c r="D59" s="58"/>
      <c r="E59" s="58"/>
      <c r="F59" s="89"/>
      <c r="G59" s="89"/>
      <c r="H59" s="58"/>
      <c r="I59" s="58"/>
      <c r="J59" s="58"/>
      <c r="K59" s="31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58"/>
      <c r="BA59" s="58"/>
      <c r="BB59" s="58"/>
      <c r="BC59" s="58"/>
      <c r="BD59" s="58"/>
      <c r="BE59" s="91"/>
      <c r="BF59" s="31"/>
    </row>
    <row r="60" spans="1:58" s="32" customFormat="1" ht="16.5" customHeight="1">
      <c r="A60" s="88"/>
      <c r="B60" s="8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58"/>
      <c r="BA60" s="58"/>
      <c r="BB60" s="58"/>
      <c r="BC60" s="58"/>
      <c r="BD60" s="58"/>
      <c r="BE60" s="91"/>
      <c r="BF60" s="31"/>
    </row>
    <row r="61" spans="1:58" s="32" customFormat="1" ht="16.5" customHeight="1">
      <c r="A61" s="88"/>
      <c r="B61" s="88"/>
      <c r="C61" s="58"/>
      <c r="D61" s="58"/>
      <c r="E61" s="58"/>
      <c r="F61" s="58"/>
      <c r="G61" s="58"/>
      <c r="H61" s="58"/>
      <c r="I61" s="58"/>
      <c r="J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58"/>
      <c r="BA61" s="58"/>
      <c r="BB61" s="58"/>
      <c r="BC61" s="58"/>
      <c r="BD61" s="58"/>
      <c r="BE61" s="91"/>
      <c r="BF61" s="31"/>
    </row>
    <row r="62" spans="1:58" s="32" customFormat="1" ht="16.5" customHeight="1">
      <c r="A62" s="88"/>
      <c r="B62" s="8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92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31"/>
      <c r="BA62" s="58"/>
      <c r="BB62" s="58"/>
      <c r="BC62" s="58"/>
      <c r="BD62" s="58"/>
      <c r="BE62" s="91"/>
      <c r="BF62" s="31"/>
    </row>
    <row r="63" spans="1:58" s="32" customFormat="1" ht="16.5" customHeight="1">
      <c r="A63" s="88"/>
      <c r="B63" s="8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90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5"/>
      <c r="AZ63" s="96"/>
      <c r="BA63" s="58"/>
      <c r="BB63" s="58"/>
      <c r="BC63" s="58"/>
      <c r="BD63" s="58"/>
      <c r="BE63" s="91"/>
      <c r="BF63" s="31"/>
    </row>
    <row r="64" spans="1:58" s="32" customFormat="1" ht="16.5" customHeight="1">
      <c r="A64" s="88"/>
      <c r="B64" s="8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59"/>
      <c r="AZ64" s="96"/>
      <c r="BA64" s="58"/>
      <c r="BB64" s="58"/>
      <c r="BC64" s="58"/>
      <c r="BD64" s="58"/>
      <c r="BE64" s="91"/>
      <c r="BF64" s="31"/>
    </row>
    <row r="65" spans="1:58" s="32" customFormat="1" ht="16.5" customHeight="1">
      <c r="A65" s="8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59"/>
      <c r="AZ65" s="96"/>
      <c r="BA65" s="58"/>
      <c r="BB65" s="58"/>
      <c r="BC65" s="58"/>
      <c r="BD65" s="58"/>
      <c r="BE65" s="91"/>
      <c r="BF65" s="31"/>
    </row>
  </sheetData>
  <sheetProtection password="CB5D" sheet="1" objects="1" scenarios="1"/>
  <mergeCells count="55">
    <mergeCell ref="BB9:BD14"/>
    <mergeCell ref="BC15:BD15"/>
    <mergeCell ref="AZ54:BA54"/>
    <mergeCell ref="Q56:R56"/>
    <mergeCell ref="AZ56:BA56"/>
    <mergeCell ref="AZ48:BA48"/>
    <mergeCell ref="Q48:R48"/>
    <mergeCell ref="Q50:R50"/>
    <mergeCell ref="AZ50:BA50"/>
    <mergeCell ref="AZ52:BA52"/>
    <mergeCell ref="D7:F56"/>
    <mergeCell ref="Q12:R12"/>
    <mergeCell ref="Q14:R14"/>
    <mergeCell ref="Q16:R16"/>
    <mergeCell ref="Q18:R18"/>
    <mergeCell ref="Q22:R22"/>
    <mergeCell ref="Q24:R24"/>
    <mergeCell ref="Q26:R26"/>
    <mergeCell ref="Q52:R52"/>
    <mergeCell ref="Q54:R54"/>
    <mergeCell ref="AZ40:BA40"/>
    <mergeCell ref="Q38:R38"/>
    <mergeCell ref="AZ38:BA38"/>
    <mergeCell ref="Q34:R34"/>
    <mergeCell ref="AZ34:BA34"/>
    <mergeCell ref="AZ22:BA22"/>
    <mergeCell ref="AZ24:BA24"/>
    <mergeCell ref="Q10:R10"/>
    <mergeCell ref="Q36:R36"/>
    <mergeCell ref="Q28:R28"/>
    <mergeCell ref="Q30:R30"/>
    <mergeCell ref="AZ26:BA26"/>
    <mergeCell ref="AZ28:BA28"/>
    <mergeCell ref="AZ30:BA30"/>
    <mergeCell ref="Q32:R3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58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31"/>
  <sheetViews>
    <sheetView zoomScaleSheetLayoutView="75" workbookViewId="0" topLeftCell="A1">
      <selection activeCell="C17" sqref="C1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1042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1054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12</v>
      </c>
      <c r="B7" s="42">
        <v>1111</v>
      </c>
      <c r="C7" s="43" t="s">
        <v>1043</v>
      </c>
      <c r="D7" s="109" t="s">
        <v>1371</v>
      </c>
      <c r="E7" s="44"/>
      <c r="F7" s="44"/>
      <c r="G7" s="27"/>
      <c r="H7" s="27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50"/>
      <c r="U7" s="105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  <c r="AZ7" s="69"/>
      <c r="BA7" s="70"/>
      <c r="BB7" s="51">
        <f>ROUND(Q8,0)</f>
        <v>309</v>
      </c>
      <c r="BC7" s="52" t="s">
        <v>1606</v>
      </c>
    </row>
    <row r="8" spans="1:55" s="32" customFormat="1" ht="16.5" customHeight="1">
      <c r="A8" s="41">
        <v>12</v>
      </c>
      <c r="B8" s="42">
        <v>1112</v>
      </c>
      <c r="C8" s="43" t="s">
        <v>1044</v>
      </c>
      <c r="D8" s="55"/>
      <c r="E8" s="56"/>
      <c r="F8" s="56"/>
      <c r="G8" s="38"/>
      <c r="H8" s="38"/>
      <c r="I8" s="38"/>
      <c r="J8" s="37"/>
      <c r="K8" s="38"/>
      <c r="L8" s="37"/>
      <c r="M8" s="37"/>
      <c r="N8" s="37"/>
      <c r="O8" s="37"/>
      <c r="P8" s="37"/>
      <c r="Q8" s="193">
        <v>309</v>
      </c>
      <c r="R8" s="193"/>
      <c r="S8" s="38" t="s">
        <v>1608</v>
      </c>
      <c r="T8" s="35"/>
      <c r="U8" s="105" t="s">
        <v>1045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985</v>
      </c>
      <c r="AZ8" s="194">
        <v>0.965</v>
      </c>
      <c r="BA8" s="195"/>
      <c r="BB8" s="79">
        <f>ROUND(Q8*AZ8,0)</f>
        <v>298</v>
      </c>
      <c r="BC8" s="52"/>
    </row>
    <row r="9" spans="1:55" s="32" customFormat="1" ht="16.5" customHeight="1">
      <c r="A9" s="41">
        <v>12</v>
      </c>
      <c r="B9" s="42">
        <v>5100</v>
      </c>
      <c r="C9" s="43" t="s">
        <v>1046</v>
      </c>
      <c r="D9" s="109" t="s">
        <v>117</v>
      </c>
      <c r="E9" s="110"/>
      <c r="F9" s="110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47"/>
      <c r="U9" s="76" t="s">
        <v>118</v>
      </c>
      <c r="V9" s="76"/>
      <c r="W9" s="76"/>
      <c r="X9" s="76"/>
      <c r="Y9" s="76"/>
      <c r="Z9" s="7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5"/>
      <c r="AN9" s="75"/>
      <c r="AO9" s="75"/>
      <c r="AP9" s="75"/>
      <c r="AQ9" s="75"/>
      <c r="AR9" s="75"/>
      <c r="AS9" s="75"/>
      <c r="AT9" s="75"/>
      <c r="AU9" s="75"/>
      <c r="AV9" s="175">
        <v>165</v>
      </c>
      <c r="AW9" s="175"/>
      <c r="AX9" s="83" t="s">
        <v>41</v>
      </c>
      <c r="AY9" s="83"/>
      <c r="AZ9" s="76"/>
      <c r="BA9" s="84"/>
      <c r="BB9" s="79">
        <f>ROUND(AV9,0)</f>
        <v>165</v>
      </c>
      <c r="BC9" s="52"/>
    </row>
    <row r="10" spans="1:55" s="32" customFormat="1" ht="16.5" customHeight="1">
      <c r="A10" s="41">
        <v>12</v>
      </c>
      <c r="B10" s="42">
        <v>5101</v>
      </c>
      <c r="C10" s="43" t="s">
        <v>1047</v>
      </c>
      <c r="D10" s="102"/>
      <c r="E10" s="104"/>
      <c r="F10" s="104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5"/>
      <c r="U10" s="76" t="s">
        <v>877</v>
      </c>
      <c r="V10" s="76"/>
      <c r="W10" s="76"/>
      <c r="X10" s="76"/>
      <c r="Y10" s="76"/>
      <c r="Z10" s="7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75"/>
      <c r="AN10" s="75"/>
      <c r="AO10" s="75"/>
      <c r="AP10" s="75"/>
      <c r="AQ10" s="75"/>
      <c r="AR10" s="75"/>
      <c r="AS10" s="75"/>
      <c r="AT10" s="75"/>
      <c r="AU10" s="75"/>
      <c r="AV10" s="175">
        <v>198</v>
      </c>
      <c r="AW10" s="175"/>
      <c r="AX10" s="83" t="s">
        <v>41</v>
      </c>
      <c r="AY10" s="83"/>
      <c r="AZ10" s="76"/>
      <c r="BA10" s="84"/>
      <c r="BB10" s="79">
        <f>ROUND(AV10,0)</f>
        <v>198</v>
      </c>
      <c r="BC10" s="52"/>
    </row>
    <row r="11" spans="1:55" s="32" customFormat="1" ht="16.5" customHeight="1">
      <c r="A11" s="41">
        <v>12</v>
      </c>
      <c r="B11" s="42">
        <v>5110</v>
      </c>
      <c r="C11" s="43" t="s">
        <v>1048</v>
      </c>
      <c r="D11" s="105" t="s">
        <v>879</v>
      </c>
      <c r="E11" s="106"/>
      <c r="F11" s="10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75"/>
      <c r="AN11" s="75"/>
      <c r="AO11" s="75"/>
      <c r="AP11" s="75"/>
      <c r="AQ11" s="75"/>
      <c r="AR11" s="75"/>
      <c r="AS11" s="75"/>
      <c r="AT11" s="75"/>
      <c r="AU11" s="75"/>
      <c r="AV11" s="175">
        <v>111</v>
      </c>
      <c r="AW11" s="175"/>
      <c r="AX11" s="83" t="s">
        <v>41</v>
      </c>
      <c r="AY11" s="83"/>
      <c r="AZ11" s="76"/>
      <c r="BA11" s="84"/>
      <c r="BB11" s="79">
        <f>ROUND(AV11,0)</f>
        <v>111</v>
      </c>
      <c r="BC11" s="52"/>
    </row>
    <row r="12" spans="1:55" s="32" customFormat="1" ht="16.5" customHeight="1">
      <c r="A12" s="41">
        <v>12</v>
      </c>
      <c r="B12" s="42">
        <v>5020</v>
      </c>
      <c r="C12" s="43" t="s">
        <v>1049</v>
      </c>
      <c r="D12" s="99" t="s">
        <v>150</v>
      </c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26"/>
      <c r="Q12" s="27"/>
      <c r="R12" s="27"/>
      <c r="S12" s="27"/>
      <c r="T12" s="47"/>
      <c r="U12" s="76" t="s">
        <v>151</v>
      </c>
      <c r="V12" s="76"/>
      <c r="W12" s="75"/>
      <c r="X12" s="76"/>
      <c r="Y12" s="76"/>
      <c r="Z12" s="76"/>
      <c r="AA12" s="82"/>
      <c r="AB12" s="76" t="s">
        <v>581</v>
      </c>
      <c r="AC12" s="82"/>
      <c r="AD12" s="82"/>
      <c r="AE12" s="75"/>
      <c r="AF12" s="82"/>
      <c r="AG12" s="82"/>
      <c r="AH12" s="82"/>
      <c r="AI12" s="82"/>
      <c r="AJ12" s="82"/>
      <c r="AK12" s="82"/>
      <c r="AL12" s="82"/>
      <c r="AM12" s="75"/>
      <c r="AN12" s="75"/>
      <c r="AO12" s="75"/>
      <c r="AP12" s="75"/>
      <c r="AQ12" s="75"/>
      <c r="AR12" s="75"/>
      <c r="AS12" s="75"/>
      <c r="AT12" s="75"/>
      <c r="AU12" s="75"/>
      <c r="AV12" s="193">
        <v>337</v>
      </c>
      <c r="AW12" s="193"/>
      <c r="AX12" s="83" t="s">
        <v>41</v>
      </c>
      <c r="AY12" s="78"/>
      <c r="AZ12" s="38"/>
      <c r="BA12" s="35"/>
      <c r="BB12" s="79">
        <f>ROUND(AV12,0)</f>
        <v>337</v>
      </c>
      <c r="BC12" s="52"/>
    </row>
    <row r="13" spans="1:55" s="32" customFormat="1" ht="16.5" customHeight="1">
      <c r="A13" s="41">
        <v>12</v>
      </c>
      <c r="B13" s="42">
        <v>5021</v>
      </c>
      <c r="C13" s="43" t="s">
        <v>1050</v>
      </c>
      <c r="D13" s="102"/>
      <c r="E13" s="104"/>
      <c r="F13" s="104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5"/>
      <c r="U13" s="76" t="s">
        <v>153</v>
      </c>
      <c r="V13" s="76"/>
      <c r="X13" s="76"/>
      <c r="Y13" s="76"/>
      <c r="Z13" s="76"/>
      <c r="AA13" s="82"/>
      <c r="AB13" s="76" t="s">
        <v>581</v>
      </c>
      <c r="AC13" s="82"/>
      <c r="AD13" s="82"/>
      <c r="AF13" s="82"/>
      <c r="AG13" s="82"/>
      <c r="AH13" s="82"/>
      <c r="AI13" s="82"/>
      <c r="AJ13" s="82"/>
      <c r="AK13" s="82"/>
      <c r="AL13" s="82"/>
      <c r="AM13" s="75"/>
      <c r="AN13" s="75"/>
      <c r="AO13" s="75"/>
      <c r="AP13" s="75"/>
      <c r="AQ13" s="75"/>
      <c r="AR13" s="75"/>
      <c r="AS13" s="75"/>
      <c r="AT13" s="75"/>
      <c r="AU13" s="75"/>
      <c r="AV13" s="193">
        <v>448</v>
      </c>
      <c r="AW13" s="193"/>
      <c r="AX13" s="83" t="s">
        <v>41</v>
      </c>
      <c r="AY13" s="78"/>
      <c r="AZ13" s="38"/>
      <c r="BA13" s="35"/>
      <c r="BB13" s="79">
        <f>ROUND(AV13,0)</f>
        <v>448</v>
      </c>
      <c r="BC13" s="52"/>
    </row>
    <row r="14" spans="1:55" s="32" customFormat="1" ht="16.5" customHeight="1">
      <c r="A14" s="41">
        <v>12</v>
      </c>
      <c r="B14" s="42">
        <v>5990</v>
      </c>
      <c r="C14" s="43" t="s">
        <v>1051</v>
      </c>
      <c r="D14" s="105" t="s">
        <v>981</v>
      </c>
      <c r="E14" s="106"/>
      <c r="F14" s="10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75"/>
      <c r="AN14" s="75"/>
      <c r="AO14" s="75"/>
      <c r="AP14" s="75"/>
      <c r="AQ14" s="75"/>
      <c r="AR14" s="75"/>
      <c r="AS14" s="75"/>
      <c r="AT14" s="75"/>
      <c r="AU14" s="75"/>
      <c r="AV14" s="193"/>
      <c r="AW14" s="193"/>
      <c r="AX14" s="83" t="s">
        <v>41</v>
      </c>
      <c r="AY14" s="78"/>
      <c r="AZ14" s="38"/>
      <c r="BA14" s="35"/>
      <c r="BB14" s="79"/>
      <c r="BC14" s="52"/>
    </row>
    <row r="15" spans="1:55" s="32" customFormat="1" ht="16.5" customHeight="1">
      <c r="A15" s="41">
        <v>12</v>
      </c>
      <c r="B15" s="42">
        <v>9990</v>
      </c>
      <c r="C15" s="43" t="s">
        <v>1509</v>
      </c>
      <c r="D15" s="105" t="s">
        <v>1510</v>
      </c>
      <c r="E15" s="106"/>
      <c r="F15" s="10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75"/>
      <c r="AN15" s="75"/>
      <c r="AO15" s="75"/>
      <c r="AP15" s="75"/>
      <c r="AQ15" s="75"/>
      <c r="AR15" s="75"/>
      <c r="AS15" s="75"/>
      <c r="AT15" s="75"/>
      <c r="AU15" s="75"/>
      <c r="AV15" s="193"/>
      <c r="AW15" s="193"/>
      <c r="AX15" s="83" t="s">
        <v>41</v>
      </c>
      <c r="AY15" s="78"/>
      <c r="AZ15" s="38"/>
      <c r="BA15" s="35"/>
      <c r="BB15" s="79"/>
      <c r="BC15" s="86"/>
    </row>
    <row r="16" spans="1:55" s="32" customFormat="1" ht="16.5" customHeight="1">
      <c r="A16" s="88"/>
      <c r="B16" s="88"/>
      <c r="C16" s="58"/>
      <c r="D16" s="126"/>
      <c r="E16" s="100"/>
      <c r="F16" s="10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31"/>
      <c r="AN16" s="31"/>
      <c r="AO16" s="31"/>
      <c r="AP16" s="31"/>
      <c r="AQ16" s="31"/>
      <c r="AR16" s="31"/>
      <c r="AS16" s="31"/>
      <c r="AT16" s="31"/>
      <c r="AU16" s="31"/>
      <c r="AV16" s="59"/>
      <c r="AW16" s="59"/>
      <c r="AX16" s="96"/>
      <c r="AY16" s="96"/>
      <c r="AZ16" s="58"/>
      <c r="BA16" s="58"/>
      <c r="BB16" s="91"/>
      <c r="BC16" s="100"/>
    </row>
    <row r="17" spans="1:55" s="32" customFormat="1" ht="16.5" customHeight="1">
      <c r="A17" s="88"/>
      <c r="B17" s="88"/>
      <c r="C17" s="58"/>
      <c r="D17" s="126"/>
      <c r="E17" s="100"/>
      <c r="F17" s="10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31"/>
      <c r="AN17" s="31"/>
      <c r="AO17" s="31"/>
      <c r="AP17" s="31"/>
      <c r="AQ17" s="31"/>
      <c r="AR17" s="31"/>
      <c r="AS17" s="31"/>
      <c r="AT17" s="31"/>
      <c r="AU17" s="31"/>
      <c r="AV17" s="59"/>
      <c r="AW17" s="59"/>
      <c r="AX17" s="96"/>
      <c r="AY17" s="96"/>
      <c r="AZ17" s="58"/>
      <c r="BA17" s="58"/>
      <c r="BB17" s="91"/>
      <c r="BC17" s="100"/>
    </row>
    <row r="18" spans="1:51" ht="16.5" customHeight="1">
      <c r="A18" s="18"/>
      <c r="B18" s="18" t="s">
        <v>982</v>
      </c>
      <c r="AW18" s="11"/>
      <c r="AX18" s="11"/>
      <c r="AY18" s="11"/>
    </row>
    <row r="19" spans="1:59" s="32" customFormat="1" ht="16.5" customHeight="1">
      <c r="A19" s="22" t="s">
        <v>1040</v>
      </c>
      <c r="B19" s="23"/>
      <c r="C19" s="24" t="s">
        <v>1596</v>
      </c>
      <c r="D19" s="25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26"/>
      <c r="V19" s="28"/>
      <c r="W19" s="29"/>
      <c r="X19" s="29"/>
      <c r="Y19" s="29"/>
      <c r="Z19" s="29"/>
      <c r="AA19" s="29"/>
      <c r="AB19" s="29"/>
      <c r="AC19" s="29"/>
      <c r="AD19" s="97" t="s">
        <v>1037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6"/>
      <c r="AX19" s="26"/>
      <c r="AY19" s="26"/>
      <c r="AZ19" s="26"/>
      <c r="BA19" s="26"/>
      <c r="BB19" s="30" t="s">
        <v>1597</v>
      </c>
      <c r="BC19" s="30" t="s">
        <v>1598</v>
      </c>
      <c r="BG19" s="31"/>
    </row>
    <row r="20" spans="1:59" s="32" customFormat="1" ht="16.5" customHeight="1">
      <c r="A20" s="33" t="s">
        <v>1599</v>
      </c>
      <c r="B20" s="34" t="s">
        <v>1600</v>
      </c>
      <c r="C20" s="35"/>
      <c r="D20" s="36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7"/>
      <c r="T20" s="37"/>
      <c r="U20" s="37"/>
      <c r="V20" s="37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7"/>
      <c r="AX20" s="37"/>
      <c r="AY20" s="37"/>
      <c r="AZ20" s="37"/>
      <c r="BA20" s="37"/>
      <c r="BB20" s="40" t="s">
        <v>1601</v>
      </c>
      <c r="BC20" s="40" t="s">
        <v>1602</v>
      </c>
      <c r="BG20" s="31"/>
    </row>
    <row r="21" spans="1:55" s="32" customFormat="1" ht="16.5" customHeight="1">
      <c r="A21" s="41">
        <v>12</v>
      </c>
      <c r="B21" s="42">
        <v>8111</v>
      </c>
      <c r="C21" s="43" t="s">
        <v>1055</v>
      </c>
      <c r="D21" s="109" t="s">
        <v>1371</v>
      </c>
      <c r="E21" s="44"/>
      <c r="F21" s="44"/>
      <c r="G21" s="27"/>
      <c r="H21" s="27"/>
      <c r="I21" s="27"/>
      <c r="J21" s="26"/>
      <c r="K21" s="27"/>
      <c r="L21" s="26"/>
      <c r="M21" s="26"/>
      <c r="N21" s="26"/>
      <c r="O21" s="26"/>
      <c r="P21" s="26"/>
      <c r="Q21" s="26"/>
      <c r="R21" s="26"/>
      <c r="S21" s="26"/>
      <c r="T21" s="50"/>
      <c r="U21" s="105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127"/>
      <c r="AS21" s="249" t="s">
        <v>1056</v>
      </c>
      <c r="AT21" s="249"/>
      <c r="AU21" s="249"/>
      <c r="AV21" s="249"/>
      <c r="AW21" s="249"/>
      <c r="AX21" s="249"/>
      <c r="AY21" s="249"/>
      <c r="AZ21" s="249"/>
      <c r="BA21" s="250"/>
      <c r="BB21" s="51">
        <f>ROUND(Q22*AZ22,0)</f>
        <v>216</v>
      </c>
      <c r="BC21" s="52" t="s">
        <v>1606</v>
      </c>
    </row>
    <row r="22" spans="1:55" s="32" customFormat="1" ht="16.5" customHeight="1">
      <c r="A22" s="41">
        <v>12</v>
      </c>
      <c r="B22" s="42">
        <v>8112</v>
      </c>
      <c r="C22" s="43" t="s">
        <v>1052</v>
      </c>
      <c r="D22" s="55"/>
      <c r="E22" s="56"/>
      <c r="F22" s="56"/>
      <c r="G22" s="38"/>
      <c r="H22" s="38"/>
      <c r="I22" s="38"/>
      <c r="J22" s="37"/>
      <c r="K22" s="38"/>
      <c r="L22" s="37"/>
      <c r="M22" s="37"/>
      <c r="N22" s="37"/>
      <c r="O22" s="37"/>
      <c r="P22" s="37"/>
      <c r="Q22" s="193">
        <v>309</v>
      </c>
      <c r="R22" s="193"/>
      <c r="S22" s="38" t="s">
        <v>1608</v>
      </c>
      <c r="T22" s="35"/>
      <c r="U22" s="105" t="s">
        <v>1045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 t="s">
        <v>985</v>
      </c>
      <c r="AQ22" s="247">
        <v>0.965</v>
      </c>
      <c r="AR22" s="248"/>
      <c r="AS22" s="36" t="s">
        <v>1053</v>
      </c>
      <c r="AT22" s="37"/>
      <c r="AU22" s="37"/>
      <c r="AV22" s="37"/>
      <c r="AW22" s="37"/>
      <c r="AX22" s="37"/>
      <c r="AY22" s="128" t="s">
        <v>1057</v>
      </c>
      <c r="AZ22" s="245">
        <v>0.7</v>
      </c>
      <c r="BA22" s="246"/>
      <c r="BB22" s="79">
        <f>ROUND(ROUND(Q22*AQ22,0)*AZ22,0)</f>
        <v>209</v>
      </c>
      <c r="BC22" s="86"/>
    </row>
    <row r="23" spans="1:55" s="32" customFormat="1" ht="16.5" customHeight="1">
      <c r="A23" s="88"/>
      <c r="B23" s="88"/>
      <c r="C23" s="58"/>
      <c r="D23" s="53"/>
      <c r="E23" s="53"/>
      <c r="F23" s="53"/>
      <c r="G23" s="58"/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129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90"/>
      <c r="AQ23" s="130"/>
      <c r="AR23" s="130"/>
      <c r="AS23" s="31"/>
      <c r="AT23" s="31"/>
      <c r="AU23" s="31"/>
      <c r="AV23" s="31"/>
      <c r="AW23" s="31"/>
      <c r="AX23" s="31"/>
      <c r="AY23" s="90"/>
      <c r="AZ23" s="131"/>
      <c r="BA23" s="131"/>
      <c r="BB23" s="91"/>
      <c r="BC23" s="100"/>
    </row>
    <row r="24" spans="1:13" ht="16.5" customHeight="1">
      <c r="A24" s="18"/>
      <c r="I24" s="87"/>
      <c r="J24" s="87"/>
      <c r="K24" s="58"/>
      <c r="L24" s="87"/>
      <c r="M24" s="87"/>
    </row>
    <row r="25" spans="1:55" s="32" customFormat="1" ht="16.5" customHeight="1">
      <c r="A25" s="88"/>
      <c r="B25" s="88"/>
      <c r="C25" s="58"/>
      <c r="D25" s="58"/>
      <c r="E25" s="58"/>
      <c r="F25" s="89"/>
      <c r="G25" s="89"/>
      <c r="H25" s="58"/>
      <c r="I25" s="58"/>
      <c r="J25" s="58"/>
      <c r="K25" s="31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58"/>
      <c r="BA25" s="58"/>
      <c r="BB25" s="91"/>
      <c r="BC25" s="31"/>
    </row>
    <row r="26" spans="1:55" s="32" customFormat="1" ht="16.5" customHeight="1">
      <c r="A26" s="88"/>
      <c r="B26" s="8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58"/>
      <c r="BA26" s="58"/>
      <c r="BB26" s="91"/>
      <c r="BC26" s="31"/>
    </row>
    <row r="27" spans="1:55" s="32" customFormat="1" ht="16.5" customHeight="1">
      <c r="A27" s="88"/>
      <c r="B27" s="88"/>
      <c r="C27" s="58"/>
      <c r="D27" s="58"/>
      <c r="E27" s="58"/>
      <c r="F27" s="58"/>
      <c r="G27" s="58"/>
      <c r="H27" s="58"/>
      <c r="I27" s="58"/>
      <c r="J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58"/>
      <c r="BA27" s="58"/>
      <c r="BB27" s="91"/>
      <c r="BC27" s="31"/>
    </row>
    <row r="28" spans="1:55" s="32" customFormat="1" ht="16.5" customHeight="1">
      <c r="A28" s="88"/>
      <c r="B28" s="8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92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31"/>
      <c r="BA28" s="58"/>
      <c r="BB28" s="91"/>
      <c r="BC28" s="31"/>
    </row>
    <row r="29" spans="1:55" s="32" customFormat="1" ht="16.5" customHeight="1">
      <c r="A29" s="88"/>
      <c r="B29" s="8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90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5"/>
      <c r="AZ29" s="96"/>
      <c r="BA29" s="58"/>
      <c r="BB29" s="91"/>
      <c r="BC29" s="31"/>
    </row>
    <row r="30" spans="1:55" s="32" customFormat="1" ht="16.5" customHeight="1">
      <c r="A30" s="88"/>
      <c r="B30" s="8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59"/>
      <c r="AZ30" s="96"/>
      <c r="BA30" s="58"/>
      <c r="BB30" s="91"/>
      <c r="BC30" s="31"/>
    </row>
    <row r="31" spans="1:55" s="32" customFormat="1" ht="16.5" customHeight="1">
      <c r="A31" s="88"/>
      <c r="B31" s="8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59"/>
      <c r="AZ31" s="96"/>
      <c r="BA31" s="58"/>
      <c r="BB31" s="91"/>
      <c r="BC31" s="31"/>
    </row>
  </sheetData>
  <sheetProtection/>
  <mergeCells count="13">
    <mergeCell ref="AZ8:BA8"/>
    <mergeCell ref="Q22:R22"/>
    <mergeCell ref="AZ22:BA22"/>
    <mergeCell ref="AV9:AW9"/>
    <mergeCell ref="AV10:AW10"/>
    <mergeCell ref="AV11:AW11"/>
    <mergeCell ref="AV14:AW14"/>
    <mergeCell ref="AQ22:AR22"/>
    <mergeCell ref="AS21:BA21"/>
    <mergeCell ref="AV12:AW12"/>
    <mergeCell ref="AV13:AW13"/>
    <mergeCell ref="AV15:AW15"/>
    <mergeCell ref="Q8:R8"/>
  </mergeCells>
  <printOptions horizontalCentered="1"/>
  <pageMargins left="0.5905511811023623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&amp;R&amp;9第一種自閉症児</oddHeader>
    <oddFooter>&amp;C&amp;14&amp;P</oddFooter>
  </headerFooter>
  <rowBreaks count="1" manualBreakCount="1">
    <brk id="24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BD118"/>
  <sheetViews>
    <sheetView zoomScale="85" zoomScaleNormal="85" zoomScaleSheetLayoutView="75" workbookViewId="0" topLeftCell="A28">
      <selection activeCell="C19" sqref="C1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1058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394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1597</v>
      </c>
      <c r="BC5" s="30" t="s">
        <v>1598</v>
      </c>
      <c r="BD5" s="31"/>
    </row>
    <row r="6" spans="1:56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1601</v>
      </c>
      <c r="BC6" s="40" t="s">
        <v>1602</v>
      </c>
      <c r="BD6" s="31"/>
    </row>
    <row r="7" spans="1:55" s="32" customFormat="1" ht="16.5" customHeight="1">
      <c r="A7" s="41">
        <v>13</v>
      </c>
      <c r="B7" s="42">
        <v>1111</v>
      </c>
      <c r="C7" s="43" t="s">
        <v>1059</v>
      </c>
      <c r="D7" s="227" t="s">
        <v>1372</v>
      </c>
      <c r="E7" s="196"/>
      <c r="F7" s="197"/>
      <c r="G7" s="63" t="s">
        <v>1060</v>
      </c>
      <c r="H7" s="58"/>
      <c r="I7" s="58"/>
      <c r="J7" s="31"/>
      <c r="K7" s="58"/>
      <c r="L7" s="31"/>
      <c r="M7" s="31"/>
      <c r="N7" s="31"/>
      <c r="O7" s="31"/>
      <c r="P7" s="31"/>
      <c r="Q7" s="26"/>
      <c r="R7" s="26"/>
      <c r="S7" s="26"/>
      <c r="T7" s="26"/>
      <c r="U7" s="26"/>
      <c r="V7" s="49"/>
      <c r="W7" s="49"/>
      <c r="X7" s="49"/>
      <c r="Y7" s="49"/>
      <c r="Z7" s="49"/>
      <c r="AA7" s="59"/>
      <c r="AB7" s="59"/>
      <c r="AC7" s="58"/>
      <c r="AD7" s="58"/>
      <c r="AE7" s="48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ROUND(AA8,0)</f>
        <v>662</v>
      </c>
      <c r="BC7" s="52" t="s">
        <v>1606</v>
      </c>
    </row>
    <row r="8" spans="1:55" s="32" customFormat="1" ht="16.5" customHeight="1">
      <c r="A8" s="41">
        <v>13</v>
      </c>
      <c r="B8" s="42">
        <v>1112</v>
      </c>
      <c r="C8" s="43" t="s">
        <v>1061</v>
      </c>
      <c r="D8" s="198"/>
      <c r="E8" s="199"/>
      <c r="F8" s="189"/>
      <c r="G8" s="65"/>
      <c r="H8" s="38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77"/>
      <c r="W8" s="77"/>
      <c r="X8" s="77"/>
      <c r="Y8" s="77"/>
      <c r="Z8" s="77"/>
      <c r="AA8" s="193">
        <v>662</v>
      </c>
      <c r="AB8" s="193"/>
      <c r="AC8" s="38" t="s">
        <v>1608</v>
      </c>
      <c r="AD8" s="35"/>
      <c r="AE8" s="60" t="s">
        <v>1062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985</v>
      </c>
      <c r="AZ8" s="194">
        <v>0.965</v>
      </c>
      <c r="BA8" s="195"/>
      <c r="BB8" s="51">
        <f>ROUND(AA8*AZ8,0)</f>
        <v>639</v>
      </c>
      <c r="BC8" s="52"/>
    </row>
    <row r="9" spans="1:55" s="32" customFormat="1" ht="16.5" customHeight="1">
      <c r="A9" s="41">
        <v>13</v>
      </c>
      <c r="B9" s="42">
        <v>1121</v>
      </c>
      <c r="C9" s="43" t="s">
        <v>1063</v>
      </c>
      <c r="D9" s="198"/>
      <c r="E9" s="199"/>
      <c r="F9" s="189"/>
      <c r="G9" s="63" t="s">
        <v>1064</v>
      </c>
      <c r="H9" s="58"/>
      <c r="I9" s="58"/>
      <c r="J9" s="31"/>
      <c r="K9" s="58"/>
      <c r="L9" s="31"/>
      <c r="M9" s="31"/>
      <c r="N9" s="31"/>
      <c r="O9" s="31"/>
      <c r="P9" s="31"/>
      <c r="Q9" s="26"/>
      <c r="R9" s="26"/>
      <c r="S9" s="26"/>
      <c r="T9" s="26"/>
      <c r="U9" s="26"/>
      <c r="V9" s="49"/>
      <c r="W9" s="49"/>
      <c r="X9" s="49"/>
      <c r="Y9" s="49"/>
      <c r="Z9" s="49"/>
      <c r="AA9" s="59"/>
      <c r="AB9" s="59"/>
      <c r="AC9" s="58"/>
      <c r="AD9" s="58"/>
      <c r="AE9" s="48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ROUND(AA10,0)</f>
        <v>635</v>
      </c>
      <c r="BC9" s="52"/>
    </row>
    <row r="10" spans="1:55" s="32" customFormat="1" ht="16.5" customHeight="1">
      <c r="A10" s="41">
        <v>13</v>
      </c>
      <c r="B10" s="42">
        <v>1122</v>
      </c>
      <c r="C10" s="43" t="s">
        <v>1065</v>
      </c>
      <c r="D10" s="198"/>
      <c r="E10" s="199"/>
      <c r="F10" s="189"/>
      <c r="G10" s="65"/>
      <c r="H10" s="38"/>
      <c r="I10" s="38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77"/>
      <c r="W10" s="77"/>
      <c r="X10" s="77"/>
      <c r="Y10" s="77"/>
      <c r="Z10" s="77"/>
      <c r="AA10" s="193">
        <v>635</v>
      </c>
      <c r="AB10" s="193"/>
      <c r="AC10" s="38" t="s">
        <v>1608</v>
      </c>
      <c r="AD10" s="35"/>
      <c r="AE10" s="60" t="s">
        <v>1062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985</v>
      </c>
      <c r="AZ10" s="194">
        <v>0.965</v>
      </c>
      <c r="BA10" s="195"/>
      <c r="BB10" s="51">
        <f>ROUND(AA10*AZ10,0)</f>
        <v>613</v>
      </c>
      <c r="BC10" s="52"/>
    </row>
    <row r="11" spans="1:55" s="32" customFormat="1" ht="16.5" customHeight="1">
      <c r="A11" s="41">
        <v>13</v>
      </c>
      <c r="B11" s="42">
        <v>1131</v>
      </c>
      <c r="C11" s="43" t="s">
        <v>1066</v>
      </c>
      <c r="D11" s="198"/>
      <c r="E11" s="199"/>
      <c r="F11" s="189"/>
      <c r="G11" s="63" t="s">
        <v>1067</v>
      </c>
      <c r="H11" s="58"/>
      <c r="I11" s="58"/>
      <c r="J11" s="31"/>
      <c r="K11" s="58"/>
      <c r="L11" s="31"/>
      <c r="M11" s="31"/>
      <c r="N11" s="31"/>
      <c r="O11" s="31"/>
      <c r="P11" s="31"/>
      <c r="Q11" s="26"/>
      <c r="R11" s="26"/>
      <c r="S11" s="26"/>
      <c r="T11" s="26"/>
      <c r="U11" s="26"/>
      <c r="V11" s="49"/>
      <c r="W11" s="49"/>
      <c r="X11" s="49"/>
      <c r="Y11" s="49"/>
      <c r="Z11" s="49"/>
      <c r="AA11" s="59"/>
      <c r="AB11" s="59"/>
      <c r="AC11" s="58"/>
      <c r="AD11" s="58"/>
      <c r="AE11" s="48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ROUND(AA12,0)</f>
        <v>609</v>
      </c>
      <c r="BC11" s="52"/>
    </row>
    <row r="12" spans="1:55" s="32" customFormat="1" ht="16.5" customHeight="1">
      <c r="A12" s="41">
        <v>13</v>
      </c>
      <c r="B12" s="42">
        <v>1132</v>
      </c>
      <c r="C12" s="43" t="s">
        <v>1068</v>
      </c>
      <c r="D12" s="198"/>
      <c r="E12" s="199"/>
      <c r="F12" s="189"/>
      <c r="G12" s="65"/>
      <c r="H12" s="38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77"/>
      <c r="W12" s="77"/>
      <c r="X12" s="77"/>
      <c r="Y12" s="77"/>
      <c r="Z12" s="77"/>
      <c r="AA12" s="193">
        <v>609</v>
      </c>
      <c r="AB12" s="193"/>
      <c r="AC12" s="38" t="s">
        <v>1608</v>
      </c>
      <c r="AD12" s="35"/>
      <c r="AE12" s="60" t="s">
        <v>1062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985</v>
      </c>
      <c r="AZ12" s="194">
        <v>0.965</v>
      </c>
      <c r="BA12" s="195"/>
      <c r="BB12" s="51">
        <f>ROUND(AA12*AZ12,0)</f>
        <v>588</v>
      </c>
      <c r="BC12" s="52"/>
    </row>
    <row r="13" spans="1:55" s="32" customFormat="1" ht="16.5" customHeight="1">
      <c r="A13" s="41">
        <v>13</v>
      </c>
      <c r="B13" s="42">
        <v>1141</v>
      </c>
      <c r="C13" s="43" t="s">
        <v>1069</v>
      </c>
      <c r="D13" s="198"/>
      <c r="E13" s="199"/>
      <c r="F13" s="189"/>
      <c r="G13" s="63" t="s">
        <v>301</v>
      </c>
      <c r="H13" s="58"/>
      <c r="I13" s="58"/>
      <c r="J13" s="31"/>
      <c r="K13" s="58"/>
      <c r="L13" s="31"/>
      <c r="M13" s="31"/>
      <c r="N13" s="31"/>
      <c r="O13" s="31"/>
      <c r="P13" s="31"/>
      <c r="Q13" s="26"/>
      <c r="R13" s="26"/>
      <c r="S13" s="26"/>
      <c r="T13" s="26"/>
      <c r="U13" s="26"/>
      <c r="V13" s="49"/>
      <c r="W13" s="49"/>
      <c r="X13" s="49"/>
      <c r="Y13" s="49"/>
      <c r="Z13" s="49"/>
      <c r="AA13" s="59"/>
      <c r="AB13" s="59"/>
      <c r="AC13" s="58"/>
      <c r="AD13" s="58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ROUND(AA14,0)</f>
        <v>582</v>
      </c>
      <c r="BC13" s="52"/>
    </row>
    <row r="14" spans="1:55" s="32" customFormat="1" ht="16.5" customHeight="1">
      <c r="A14" s="41">
        <v>13</v>
      </c>
      <c r="B14" s="42">
        <v>1142</v>
      </c>
      <c r="C14" s="43" t="s">
        <v>302</v>
      </c>
      <c r="D14" s="198"/>
      <c r="E14" s="199"/>
      <c r="F14" s="189"/>
      <c r="G14" s="65"/>
      <c r="H14" s="38"/>
      <c r="I14" s="38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77"/>
      <c r="W14" s="77"/>
      <c r="X14" s="77"/>
      <c r="Y14" s="77"/>
      <c r="Z14" s="77"/>
      <c r="AA14" s="193">
        <v>582</v>
      </c>
      <c r="AB14" s="193"/>
      <c r="AC14" s="38" t="s">
        <v>1608</v>
      </c>
      <c r="AD14" s="35"/>
      <c r="AE14" s="60" t="s">
        <v>1062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985</v>
      </c>
      <c r="AZ14" s="194">
        <v>0.965</v>
      </c>
      <c r="BA14" s="195"/>
      <c r="BB14" s="51">
        <f>ROUND(AA14*AZ14,0)</f>
        <v>562</v>
      </c>
      <c r="BC14" s="52"/>
    </row>
    <row r="15" spans="1:55" s="32" customFormat="1" ht="16.5" customHeight="1">
      <c r="A15" s="41">
        <v>13</v>
      </c>
      <c r="B15" s="42">
        <v>1151</v>
      </c>
      <c r="C15" s="43" t="s">
        <v>303</v>
      </c>
      <c r="D15" s="198"/>
      <c r="E15" s="199"/>
      <c r="F15" s="189"/>
      <c r="G15" s="63" t="s">
        <v>304</v>
      </c>
      <c r="H15" s="58"/>
      <c r="I15" s="58"/>
      <c r="J15" s="31"/>
      <c r="K15" s="58"/>
      <c r="L15" s="31"/>
      <c r="M15" s="31"/>
      <c r="N15" s="31"/>
      <c r="O15" s="31"/>
      <c r="P15" s="31"/>
      <c r="Q15" s="26"/>
      <c r="R15" s="26"/>
      <c r="S15" s="26"/>
      <c r="T15" s="26"/>
      <c r="U15" s="26"/>
      <c r="V15" s="49"/>
      <c r="W15" s="49"/>
      <c r="X15" s="49"/>
      <c r="Y15" s="49"/>
      <c r="Z15" s="49"/>
      <c r="AA15" s="59"/>
      <c r="AB15" s="59"/>
      <c r="AC15" s="58"/>
      <c r="AD15" s="5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51">
        <f>ROUND(AA16,0)</f>
        <v>555</v>
      </c>
      <c r="BC15" s="52"/>
    </row>
    <row r="16" spans="1:55" s="32" customFormat="1" ht="16.5" customHeight="1">
      <c r="A16" s="41">
        <v>13</v>
      </c>
      <c r="B16" s="42">
        <v>1152</v>
      </c>
      <c r="C16" s="43" t="s">
        <v>305</v>
      </c>
      <c r="D16" s="190"/>
      <c r="E16" s="191"/>
      <c r="F16" s="192"/>
      <c r="G16" s="65"/>
      <c r="H16" s="38"/>
      <c r="I16" s="38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77"/>
      <c r="W16" s="77"/>
      <c r="X16" s="77"/>
      <c r="Y16" s="77"/>
      <c r="Z16" s="77"/>
      <c r="AA16" s="193">
        <v>555</v>
      </c>
      <c r="AB16" s="193"/>
      <c r="AC16" s="38" t="s">
        <v>1608</v>
      </c>
      <c r="AD16" s="35"/>
      <c r="AE16" s="60" t="s">
        <v>1062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985</v>
      </c>
      <c r="AZ16" s="194">
        <v>0.965</v>
      </c>
      <c r="BA16" s="195"/>
      <c r="BB16" s="79">
        <f>ROUND(AA16*AZ16,0)</f>
        <v>536</v>
      </c>
      <c r="BC16" s="52"/>
    </row>
    <row r="17" spans="1:55" s="32" customFormat="1" ht="16.5" customHeight="1">
      <c r="A17" s="41">
        <v>13</v>
      </c>
      <c r="B17" s="42">
        <v>5030</v>
      </c>
      <c r="C17" s="73" t="s">
        <v>12</v>
      </c>
      <c r="D17" s="132" t="s">
        <v>38</v>
      </c>
      <c r="E17" s="56"/>
      <c r="F17" s="85"/>
      <c r="G17" s="133"/>
      <c r="H17" s="38"/>
      <c r="I17" s="38"/>
      <c r="J17" s="38"/>
      <c r="K17" s="38"/>
      <c r="L17" s="38"/>
      <c r="M17" s="37"/>
      <c r="N17" s="37"/>
      <c r="O17" s="37"/>
      <c r="P17" s="75"/>
      <c r="Q17" s="75"/>
      <c r="R17" s="75"/>
      <c r="S17" s="75"/>
      <c r="V17" s="75"/>
      <c r="W17" s="75"/>
      <c r="X17" s="75"/>
      <c r="Y17" s="75"/>
      <c r="Z17" s="75"/>
      <c r="AA17" s="75"/>
      <c r="AB17" s="75"/>
      <c r="AC17" s="75"/>
      <c r="AD17" s="23"/>
      <c r="AE17" s="76" t="s">
        <v>1438</v>
      </c>
      <c r="AF17" s="67"/>
      <c r="AG17" s="67"/>
      <c r="AH17" s="67"/>
      <c r="AI17" s="67"/>
      <c r="AJ17" s="67"/>
      <c r="AK17" s="67"/>
      <c r="AL17" s="67"/>
      <c r="AM17" s="66"/>
      <c r="AN17" s="66"/>
      <c r="AO17" s="75"/>
      <c r="AP17" s="75"/>
      <c r="AQ17" s="75"/>
      <c r="AR17" s="75"/>
      <c r="AS17" s="75"/>
      <c r="AT17" s="75"/>
      <c r="AU17" s="75"/>
      <c r="AV17" s="193">
        <v>57</v>
      </c>
      <c r="AW17" s="193"/>
      <c r="AX17" s="78" t="s">
        <v>41</v>
      </c>
      <c r="AY17" s="78"/>
      <c r="AZ17" s="38"/>
      <c r="BA17" s="35"/>
      <c r="BB17" s="79">
        <f>ROUND(AV17,0)</f>
        <v>57</v>
      </c>
      <c r="BC17" s="52"/>
    </row>
    <row r="18" spans="1:55" s="32" customFormat="1" ht="16.5" customHeight="1">
      <c r="A18" s="41">
        <v>13</v>
      </c>
      <c r="B18" s="42">
        <v>5050</v>
      </c>
      <c r="C18" s="73" t="s">
        <v>307</v>
      </c>
      <c r="D18" s="227" t="s">
        <v>46</v>
      </c>
      <c r="E18" s="196"/>
      <c r="F18" s="197"/>
      <c r="G18" s="74" t="s">
        <v>306</v>
      </c>
      <c r="H18" s="85"/>
      <c r="I18" s="85"/>
      <c r="J18" s="85"/>
      <c r="K18" s="85"/>
      <c r="L18" s="85"/>
      <c r="M18" s="85"/>
      <c r="N18" s="85"/>
      <c r="O18" s="85"/>
      <c r="P18" s="75"/>
      <c r="Q18" s="75"/>
      <c r="R18" s="75"/>
      <c r="S18" s="75"/>
      <c r="T18" s="75"/>
      <c r="U18" s="75"/>
      <c r="V18" s="75"/>
      <c r="W18" s="75"/>
      <c r="X18" s="75"/>
      <c r="Y18" s="76"/>
      <c r="Z18" s="75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75"/>
      <c r="AN18" s="75"/>
      <c r="AO18" s="75"/>
      <c r="AP18" s="75"/>
      <c r="AQ18" s="75"/>
      <c r="AR18" s="75"/>
      <c r="AS18" s="75"/>
      <c r="AT18" s="75"/>
      <c r="AU18" s="75"/>
      <c r="AV18" s="193">
        <v>49</v>
      </c>
      <c r="AW18" s="193"/>
      <c r="AX18" s="83" t="s">
        <v>41</v>
      </c>
      <c r="AY18" s="78"/>
      <c r="AZ18" s="38"/>
      <c r="BA18" s="35"/>
      <c r="BB18" s="79">
        <f aca="true" t="shared" si="0" ref="BB18:BB35">ROUND(AV18,0)</f>
        <v>49</v>
      </c>
      <c r="BC18" s="52"/>
    </row>
    <row r="19" spans="1:55" s="32" customFormat="1" ht="16.5" customHeight="1">
      <c r="A19" s="41">
        <v>13</v>
      </c>
      <c r="B19" s="42">
        <v>5051</v>
      </c>
      <c r="C19" s="73" t="s">
        <v>308</v>
      </c>
      <c r="D19" s="198"/>
      <c r="E19" s="199"/>
      <c r="F19" s="189"/>
      <c r="G19" s="74" t="s">
        <v>309</v>
      </c>
      <c r="H19" s="85"/>
      <c r="I19" s="85"/>
      <c r="J19" s="85"/>
      <c r="K19" s="85"/>
      <c r="L19" s="85"/>
      <c r="M19" s="85"/>
      <c r="N19" s="85"/>
      <c r="O19" s="85"/>
      <c r="P19" s="75"/>
      <c r="Q19" s="37"/>
      <c r="R19" s="37"/>
      <c r="S19" s="37"/>
      <c r="T19" s="37"/>
      <c r="U19" s="37"/>
      <c r="V19" s="37"/>
      <c r="W19" s="37"/>
      <c r="X19" s="37"/>
      <c r="Y19" s="38"/>
      <c r="Z19" s="3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75"/>
      <c r="AN19" s="75"/>
      <c r="AO19" s="75"/>
      <c r="AP19" s="75"/>
      <c r="AQ19" s="75"/>
      <c r="AR19" s="75"/>
      <c r="AS19" s="75"/>
      <c r="AT19" s="75"/>
      <c r="AU19" s="75"/>
      <c r="AV19" s="193">
        <v>39</v>
      </c>
      <c r="AW19" s="193"/>
      <c r="AX19" s="83" t="s">
        <v>41</v>
      </c>
      <c r="AY19" s="78"/>
      <c r="AZ19" s="38"/>
      <c r="BA19" s="35"/>
      <c r="BB19" s="79">
        <f t="shared" si="0"/>
        <v>39</v>
      </c>
      <c r="BC19" s="52"/>
    </row>
    <row r="20" spans="1:55" s="32" customFormat="1" ht="16.5" customHeight="1">
      <c r="A20" s="41">
        <v>13</v>
      </c>
      <c r="B20" s="42">
        <v>5052</v>
      </c>
      <c r="C20" s="73" t="s">
        <v>310</v>
      </c>
      <c r="D20" s="198"/>
      <c r="E20" s="199"/>
      <c r="F20" s="189"/>
      <c r="G20" s="74" t="s">
        <v>311</v>
      </c>
      <c r="H20" s="85"/>
      <c r="I20" s="85"/>
      <c r="J20" s="85"/>
      <c r="K20" s="85"/>
      <c r="L20" s="85"/>
      <c r="M20" s="85"/>
      <c r="N20" s="85"/>
      <c r="O20" s="8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27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75"/>
      <c r="AN20" s="75"/>
      <c r="AO20" s="75"/>
      <c r="AP20" s="75"/>
      <c r="AQ20" s="75"/>
      <c r="AR20" s="75"/>
      <c r="AS20" s="75"/>
      <c r="AT20" s="75"/>
      <c r="AU20" s="75"/>
      <c r="AV20" s="193">
        <v>29</v>
      </c>
      <c r="AW20" s="193"/>
      <c r="AX20" s="83" t="s">
        <v>41</v>
      </c>
      <c r="AY20" s="78"/>
      <c r="AZ20" s="38"/>
      <c r="BA20" s="35"/>
      <c r="BB20" s="79">
        <f t="shared" si="0"/>
        <v>29</v>
      </c>
      <c r="BC20" s="52"/>
    </row>
    <row r="21" spans="1:55" s="32" customFormat="1" ht="16.5" customHeight="1">
      <c r="A21" s="41">
        <v>13</v>
      </c>
      <c r="B21" s="42">
        <v>5053</v>
      </c>
      <c r="C21" s="73" t="s">
        <v>312</v>
      </c>
      <c r="D21" s="198"/>
      <c r="E21" s="199"/>
      <c r="F21" s="189"/>
      <c r="G21" s="74" t="s">
        <v>313</v>
      </c>
      <c r="H21" s="85"/>
      <c r="I21" s="85"/>
      <c r="J21" s="85"/>
      <c r="K21" s="85"/>
      <c r="L21" s="85"/>
      <c r="M21" s="85"/>
      <c r="N21" s="85"/>
      <c r="O21" s="85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27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75"/>
      <c r="AN21" s="75"/>
      <c r="AO21" s="75"/>
      <c r="AP21" s="75"/>
      <c r="AQ21" s="75"/>
      <c r="AR21" s="75"/>
      <c r="AS21" s="75"/>
      <c r="AT21" s="75"/>
      <c r="AU21" s="75"/>
      <c r="AV21" s="193">
        <v>26</v>
      </c>
      <c r="AW21" s="193"/>
      <c r="AX21" s="83" t="s">
        <v>41</v>
      </c>
      <c r="AY21" s="78"/>
      <c r="AZ21" s="38"/>
      <c r="BA21" s="35"/>
      <c r="BB21" s="79">
        <f t="shared" si="0"/>
        <v>26</v>
      </c>
      <c r="BC21" s="52"/>
    </row>
    <row r="22" spans="1:55" s="32" customFormat="1" ht="16.5" customHeight="1">
      <c r="A22" s="41">
        <v>13</v>
      </c>
      <c r="B22" s="42">
        <v>5054</v>
      </c>
      <c r="C22" s="73" t="s">
        <v>314</v>
      </c>
      <c r="D22" s="198"/>
      <c r="E22" s="199"/>
      <c r="F22" s="189"/>
      <c r="G22" s="74" t="s">
        <v>315</v>
      </c>
      <c r="H22" s="85"/>
      <c r="I22" s="85"/>
      <c r="J22" s="85"/>
      <c r="K22" s="85"/>
      <c r="L22" s="85"/>
      <c r="M22" s="85"/>
      <c r="N22" s="85"/>
      <c r="O22" s="85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27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75"/>
      <c r="AN22" s="75"/>
      <c r="AO22" s="75"/>
      <c r="AP22" s="75"/>
      <c r="AQ22" s="75"/>
      <c r="AR22" s="75"/>
      <c r="AS22" s="75"/>
      <c r="AT22" s="75"/>
      <c r="AU22" s="75"/>
      <c r="AV22" s="193">
        <v>23</v>
      </c>
      <c r="AW22" s="193"/>
      <c r="AX22" s="83" t="s">
        <v>41</v>
      </c>
      <c r="AY22" s="78"/>
      <c r="AZ22" s="38"/>
      <c r="BA22" s="35"/>
      <c r="BB22" s="79">
        <f t="shared" si="0"/>
        <v>23</v>
      </c>
      <c r="BC22" s="52"/>
    </row>
    <row r="23" spans="1:55" s="32" customFormat="1" ht="16.5" customHeight="1">
      <c r="A23" s="41">
        <v>13</v>
      </c>
      <c r="B23" s="42">
        <v>5055</v>
      </c>
      <c r="C23" s="73" t="s">
        <v>316</v>
      </c>
      <c r="D23" s="198"/>
      <c r="E23" s="199"/>
      <c r="F23" s="189"/>
      <c r="G23" s="74" t="s">
        <v>317</v>
      </c>
      <c r="H23" s="85"/>
      <c r="I23" s="85"/>
      <c r="J23" s="85"/>
      <c r="K23" s="85"/>
      <c r="L23" s="85"/>
      <c r="M23" s="85"/>
      <c r="N23" s="85"/>
      <c r="O23" s="8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27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5"/>
      <c r="AN23" s="75"/>
      <c r="AO23" s="75"/>
      <c r="AP23" s="75"/>
      <c r="AQ23" s="75"/>
      <c r="AR23" s="75"/>
      <c r="AS23" s="75"/>
      <c r="AT23" s="75"/>
      <c r="AU23" s="75"/>
      <c r="AV23" s="193">
        <v>20</v>
      </c>
      <c r="AW23" s="193"/>
      <c r="AX23" s="83" t="s">
        <v>41</v>
      </c>
      <c r="AY23" s="78"/>
      <c r="AZ23" s="38"/>
      <c r="BA23" s="35"/>
      <c r="BB23" s="79">
        <f t="shared" si="0"/>
        <v>20</v>
      </c>
      <c r="BC23" s="52"/>
    </row>
    <row r="24" spans="1:55" s="32" customFormat="1" ht="16.5" customHeight="1">
      <c r="A24" s="41">
        <v>13</v>
      </c>
      <c r="B24" s="42">
        <v>5056</v>
      </c>
      <c r="C24" s="73" t="s">
        <v>318</v>
      </c>
      <c r="D24" s="198"/>
      <c r="E24" s="199"/>
      <c r="F24" s="189"/>
      <c r="G24" s="74" t="s">
        <v>319</v>
      </c>
      <c r="H24" s="85"/>
      <c r="I24" s="85"/>
      <c r="J24" s="85"/>
      <c r="K24" s="85"/>
      <c r="L24" s="85"/>
      <c r="M24" s="85"/>
      <c r="N24" s="85"/>
      <c r="O24" s="8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27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75"/>
      <c r="AN24" s="75"/>
      <c r="AO24" s="75"/>
      <c r="AP24" s="75"/>
      <c r="AQ24" s="75"/>
      <c r="AR24" s="75"/>
      <c r="AS24" s="75"/>
      <c r="AT24" s="75"/>
      <c r="AU24" s="75"/>
      <c r="AV24" s="193">
        <v>17</v>
      </c>
      <c r="AW24" s="193"/>
      <c r="AX24" s="83" t="s">
        <v>41</v>
      </c>
      <c r="AY24" s="78"/>
      <c r="AZ24" s="38"/>
      <c r="BA24" s="35"/>
      <c r="BB24" s="79">
        <f t="shared" si="0"/>
        <v>17</v>
      </c>
      <c r="BC24" s="52"/>
    </row>
    <row r="25" spans="1:55" s="32" customFormat="1" ht="16.5" customHeight="1">
      <c r="A25" s="41">
        <v>13</v>
      </c>
      <c r="B25" s="42">
        <v>5057</v>
      </c>
      <c r="C25" s="73" t="s">
        <v>320</v>
      </c>
      <c r="D25" s="198"/>
      <c r="E25" s="199"/>
      <c r="F25" s="189"/>
      <c r="G25" s="74" t="s">
        <v>321</v>
      </c>
      <c r="H25" s="85"/>
      <c r="I25" s="85"/>
      <c r="J25" s="85"/>
      <c r="K25" s="85"/>
      <c r="L25" s="85"/>
      <c r="M25" s="85"/>
      <c r="N25" s="85"/>
      <c r="O25" s="8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27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75"/>
      <c r="AN25" s="75"/>
      <c r="AO25" s="75"/>
      <c r="AP25" s="75"/>
      <c r="AQ25" s="75"/>
      <c r="AR25" s="75"/>
      <c r="AS25" s="75"/>
      <c r="AT25" s="75"/>
      <c r="AU25" s="75"/>
      <c r="AV25" s="193">
        <v>14</v>
      </c>
      <c r="AW25" s="193"/>
      <c r="AX25" s="83" t="s">
        <v>41</v>
      </c>
      <c r="AY25" s="78"/>
      <c r="AZ25" s="38"/>
      <c r="BA25" s="35"/>
      <c r="BB25" s="79">
        <f t="shared" si="0"/>
        <v>14</v>
      </c>
      <c r="BC25" s="52"/>
    </row>
    <row r="26" spans="1:55" s="32" customFormat="1" ht="16.5" customHeight="1">
      <c r="A26" s="41">
        <v>13</v>
      </c>
      <c r="B26" s="42">
        <v>5058</v>
      </c>
      <c r="C26" s="73" t="s">
        <v>322</v>
      </c>
      <c r="D26" s="198"/>
      <c r="E26" s="199"/>
      <c r="F26" s="189"/>
      <c r="G26" s="74" t="s">
        <v>323</v>
      </c>
      <c r="H26" s="85"/>
      <c r="I26" s="85"/>
      <c r="J26" s="85"/>
      <c r="K26" s="85"/>
      <c r="L26" s="85"/>
      <c r="M26" s="85"/>
      <c r="N26" s="85"/>
      <c r="O26" s="8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2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75"/>
      <c r="AN26" s="75"/>
      <c r="AO26" s="75"/>
      <c r="AP26" s="75"/>
      <c r="AQ26" s="75"/>
      <c r="AR26" s="75"/>
      <c r="AS26" s="75"/>
      <c r="AT26" s="75"/>
      <c r="AU26" s="75"/>
      <c r="AV26" s="193">
        <v>13</v>
      </c>
      <c r="AW26" s="193"/>
      <c r="AX26" s="83" t="s">
        <v>41</v>
      </c>
      <c r="AY26" s="78"/>
      <c r="AZ26" s="38"/>
      <c r="BA26" s="35"/>
      <c r="BB26" s="79">
        <f t="shared" si="0"/>
        <v>13</v>
      </c>
      <c r="BC26" s="52"/>
    </row>
    <row r="27" spans="1:55" s="32" customFormat="1" ht="16.5" customHeight="1">
      <c r="A27" s="41">
        <v>13</v>
      </c>
      <c r="B27" s="42">
        <v>5059</v>
      </c>
      <c r="C27" s="73" t="s">
        <v>324</v>
      </c>
      <c r="D27" s="198"/>
      <c r="E27" s="199"/>
      <c r="F27" s="189"/>
      <c r="G27" s="74" t="s">
        <v>325</v>
      </c>
      <c r="H27" s="85"/>
      <c r="I27" s="85"/>
      <c r="J27" s="85"/>
      <c r="K27" s="85"/>
      <c r="L27" s="85"/>
      <c r="M27" s="85"/>
      <c r="N27" s="85"/>
      <c r="O27" s="8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27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75"/>
      <c r="AN27" s="75"/>
      <c r="AO27" s="75"/>
      <c r="AP27" s="75"/>
      <c r="AQ27" s="75"/>
      <c r="AR27" s="75"/>
      <c r="AS27" s="75"/>
      <c r="AT27" s="75"/>
      <c r="AU27" s="75"/>
      <c r="AV27" s="193">
        <v>12</v>
      </c>
      <c r="AW27" s="193"/>
      <c r="AX27" s="83" t="s">
        <v>41</v>
      </c>
      <c r="AY27" s="78"/>
      <c r="AZ27" s="38"/>
      <c r="BA27" s="35"/>
      <c r="BB27" s="79">
        <f t="shared" si="0"/>
        <v>12</v>
      </c>
      <c r="BC27" s="52"/>
    </row>
    <row r="28" spans="1:55" s="32" customFormat="1" ht="16.5" customHeight="1">
      <c r="A28" s="41">
        <v>13</v>
      </c>
      <c r="B28" s="42">
        <v>5060</v>
      </c>
      <c r="C28" s="73" t="s">
        <v>326</v>
      </c>
      <c r="D28" s="198"/>
      <c r="E28" s="199"/>
      <c r="F28" s="189"/>
      <c r="G28" s="74" t="s">
        <v>327</v>
      </c>
      <c r="H28" s="85"/>
      <c r="I28" s="85"/>
      <c r="J28" s="85"/>
      <c r="K28" s="85"/>
      <c r="L28" s="85"/>
      <c r="M28" s="85"/>
      <c r="N28" s="85"/>
      <c r="O28" s="8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27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75"/>
      <c r="AN28" s="75"/>
      <c r="AO28" s="75"/>
      <c r="AP28" s="75"/>
      <c r="AQ28" s="75"/>
      <c r="AR28" s="75"/>
      <c r="AS28" s="75"/>
      <c r="AT28" s="75"/>
      <c r="AU28" s="75"/>
      <c r="AV28" s="193">
        <v>11</v>
      </c>
      <c r="AW28" s="193"/>
      <c r="AX28" s="83" t="s">
        <v>41</v>
      </c>
      <c r="AY28" s="78"/>
      <c r="AZ28" s="38"/>
      <c r="BA28" s="35"/>
      <c r="BB28" s="79">
        <f t="shared" si="0"/>
        <v>11</v>
      </c>
      <c r="BC28" s="52"/>
    </row>
    <row r="29" spans="1:55" s="32" customFormat="1" ht="16.5" customHeight="1">
      <c r="A29" s="41">
        <v>13</v>
      </c>
      <c r="B29" s="42">
        <v>5061</v>
      </c>
      <c r="C29" s="73" t="s">
        <v>328</v>
      </c>
      <c r="D29" s="198"/>
      <c r="E29" s="199"/>
      <c r="F29" s="189"/>
      <c r="G29" s="74" t="s">
        <v>329</v>
      </c>
      <c r="H29" s="85"/>
      <c r="I29" s="85"/>
      <c r="J29" s="85"/>
      <c r="K29" s="85"/>
      <c r="L29" s="85"/>
      <c r="M29" s="85"/>
      <c r="N29" s="85"/>
      <c r="O29" s="8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27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75"/>
      <c r="AN29" s="75"/>
      <c r="AO29" s="75"/>
      <c r="AP29" s="75"/>
      <c r="AQ29" s="75"/>
      <c r="AR29" s="75"/>
      <c r="AS29" s="75"/>
      <c r="AT29" s="75"/>
      <c r="AU29" s="75"/>
      <c r="AV29" s="193">
        <v>10</v>
      </c>
      <c r="AW29" s="193"/>
      <c r="AX29" s="83" t="s">
        <v>41</v>
      </c>
      <c r="AY29" s="78"/>
      <c r="AZ29" s="38"/>
      <c r="BA29" s="35"/>
      <c r="BB29" s="79">
        <f t="shared" si="0"/>
        <v>10</v>
      </c>
      <c r="BC29" s="52"/>
    </row>
    <row r="30" spans="1:55" s="32" customFormat="1" ht="16.5" customHeight="1">
      <c r="A30" s="41">
        <v>13</v>
      </c>
      <c r="B30" s="42">
        <v>5062</v>
      </c>
      <c r="C30" s="73" t="s">
        <v>330</v>
      </c>
      <c r="D30" s="198"/>
      <c r="E30" s="199"/>
      <c r="F30" s="189"/>
      <c r="G30" s="74" t="s">
        <v>331</v>
      </c>
      <c r="H30" s="85"/>
      <c r="I30" s="85"/>
      <c r="J30" s="85"/>
      <c r="K30" s="85"/>
      <c r="L30" s="85"/>
      <c r="M30" s="85"/>
      <c r="N30" s="85"/>
      <c r="O30" s="8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27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75"/>
      <c r="AN30" s="75"/>
      <c r="AO30" s="75"/>
      <c r="AP30" s="75"/>
      <c r="AQ30" s="75"/>
      <c r="AR30" s="75"/>
      <c r="AS30" s="75"/>
      <c r="AT30" s="75"/>
      <c r="AU30" s="75"/>
      <c r="AV30" s="193">
        <v>9</v>
      </c>
      <c r="AW30" s="193"/>
      <c r="AX30" s="83" t="s">
        <v>41</v>
      </c>
      <c r="AY30" s="78"/>
      <c r="AZ30" s="38"/>
      <c r="BA30" s="35"/>
      <c r="BB30" s="79">
        <f t="shared" si="0"/>
        <v>9</v>
      </c>
      <c r="BC30" s="52"/>
    </row>
    <row r="31" spans="1:55" s="32" customFormat="1" ht="16.5" customHeight="1">
      <c r="A31" s="41">
        <v>13</v>
      </c>
      <c r="B31" s="42">
        <v>5063</v>
      </c>
      <c r="C31" s="73" t="s">
        <v>332</v>
      </c>
      <c r="D31" s="198"/>
      <c r="E31" s="199"/>
      <c r="F31" s="189"/>
      <c r="G31" s="74" t="s">
        <v>333</v>
      </c>
      <c r="H31" s="85"/>
      <c r="I31" s="85"/>
      <c r="J31" s="85"/>
      <c r="K31" s="85"/>
      <c r="L31" s="85"/>
      <c r="M31" s="85"/>
      <c r="N31" s="85"/>
      <c r="O31" s="8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27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75"/>
      <c r="AN31" s="75"/>
      <c r="AO31" s="75"/>
      <c r="AP31" s="75"/>
      <c r="AQ31" s="75"/>
      <c r="AR31" s="75"/>
      <c r="AS31" s="75"/>
      <c r="AT31" s="75"/>
      <c r="AU31" s="75"/>
      <c r="AV31" s="193">
        <v>9</v>
      </c>
      <c r="AW31" s="193"/>
      <c r="AX31" s="83" t="s">
        <v>41</v>
      </c>
      <c r="AY31" s="78"/>
      <c r="AZ31" s="38"/>
      <c r="BA31" s="35"/>
      <c r="BB31" s="79">
        <f t="shared" si="0"/>
        <v>9</v>
      </c>
      <c r="BC31" s="52"/>
    </row>
    <row r="32" spans="1:55" s="32" customFormat="1" ht="16.5" customHeight="1">
      <c r="A32" s="41">
        <v>13</v>
      </c>
      <c r="B32" s="42">
        <v>5064</v>
      </c>
      <c r="C32" s="73" t="s">
        <v>334</v>
      </c>
      <c r="D32" s="198"/>
      <c r="E32" s="199"/>
      <c r="F32" s="189"/>
      <c r="G32" s="74" t="s">
        <v>335</v>
      </c>
      <c r="H32" s="85"/>
      <c r="I32" s="85"/>
      <c r="J32" s="85"/>
      <c r="K32" s="85"/>
      <c r="L32" s="85"/>
      <c r="M32" s="85"/>
      <c r="N32" s="85"/>
      <c r="O32" s="8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75"/>
      <c r="AN32" s="75"/>
      <c r="AO32" s="75"/>
      <c r="AP32" s="75"/>
      <c r="AQ32" s="75"/>
      <c r="AR32" s="75"/>
      <c r="AS32" s="75"/>
      <c r="AT32" s="75"/>
      <c r="AU32" s="75"/>
      <c r="AV32" s="193">
        <v>9</v>
      </c>
      <c r="AW32" s="193"/>
      <c r="AX32" s="83" t="s">
        <v>41</v>
      </c>
      <c r="AY32" s="78"/>
      <c r="AZ32" s="38"/>
      <c r="BA32" s="35"/>
      <c r="BB32" s="79">
        <f t="shared" si="0"/>
        <v>9</v>
      </c>
      <c r="BC32" s="52"/>
    </row>
    <row r="33" spans="1:55" s="32" customFormat="1" ht="16.5" customHeight="1">
      <c r="A33" s="41">
        <v>13</v>
      </c>
      <c r="B33" s="42">
        <v>5065</v>
      </c>
      <c r="C33" s="73" t="s">
        <v>336</v>
      </c>
      <c r="D33" s="198"/>
      <c r="E33" s="199"/>
      <c r="F33" s="189"/>
      <c r="G33" s="74" t="s">
        <v>337</v>
      </c>
      <c r="H33" s="85"/>
      <c r="I33" s="85"/>
      <c r="J33" s="85"/>
      <c r="K33" s="85"/>
      <c r="L33" s="85"/>
      <c r="M33" s="85"/>
      <c r="N33" s="85"/>
      <c r="O33" s="8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27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75"/>
      <c r="AN33" s="75"/>
      <c r="AO33" s="75"/>
      <c r="AP33" s="75"/>
      <c r="AQ33" s="75"/>
      <c r="AR33" s="75"/>
      <c r="AS33" s="75"/>
      <c r="AT33" s="75"/>
      <c r="AU33" s="75"/>
      <c r="AV33" s="193">
        <v>8</v>
      </c>
      <c r="AW33" s="193"/>
      <c r="AX33" s="83" t="s">
        <v>41</v>
      </c>
      <c r="AY33" s="78"/>
      <c r="AZ33" s="38"/>
      <c r="BA33" s="35"/>
      <c r="BB33" s="79">
        <f t="shared" si="0"/>
        <v>8</v>
      </c>
      <c r="BC33" s="52"/>
    </row>
    <row r="34" spans="1:55" s="32" customFormat="1" ht="16.5" customHeight="1">
      <c r="A34" s="41">
        <v>13</v>
      </c>
      <c r="B34" s="42">
        <v>5066</v>
      </c>
      <c r="C34" s="73" t="s">
        <v>338</v>
      </c>
      <c r="D34" s="198"/>
      <c r="E34" s="199"/>
      <c r="F34" s="189"/>
      <c r="G34" s="74" t="s">
        <v>1100</v>
      </c>
      <c r="H34" s="85"/>
      <c r="I34" s="85"/>
      <c r="J34" s="85"/>
      <c r="K34" s="85"/>
      <c r="L34" s="85"/>
      <c r="M34" s="85"/>
      <c r="N34" s="85"/>
      <c r="O34" s="85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75"/>
      <c r="AN34" s="75"/>
      <c r="AO34" s="75"/>
      <c r="AP34" s="75"/>
      <c r="AQ34" s="75"/>
      <c r="AR34" s="75"/>
      <c r="AS34" s="75"/>
      <c r="AT34" s="75"/>
      <c r="AU34" s="75"/>
      <c r="AV34" s="193">
        <v>8</v>
      </c>
      <c r="AW34" s="193"/>
      <c r="AX34" s="83" t="s">
        <v>41</v>
      </c>
      <c r="AY34" s="78"/>
      <c r="AZ34" s="38"/>
      <c r="BA34" s="35"/>
      <c r="BB34" s="79">
        <f t="shared" si="0"/>
        <v>8</v>
      </c>
      <c r="BC34" s="52"/>
    </row>
    <row r="35" spans="1:55" s="32" customFormat="1" ht="16.5" customHeight="1">
      <c r="A35" s="41">
        <v>13</v>
      </c>
      <c r="B35" s="42">
        <v>5067</v>
      </c>
      <c r="C35" s="73" t="s">
        <v>1101</v>
      </c>
      <c r="D35" s="190"/>
      <c r="E35" s="191"/>
      <c r="F35" s="192"/>
      <c r="G35" s="74" t="s">
        <v>1102</v>
      </c>
      <c r="H35" s="85"/>
      <c r="I35" s="85"/>
      <c r="J35" s="85"/>
      <c r="K35" s="85"/>
      <c r="L35" s="85"/>
      <c r="M35" s="85"/>
      <c r="N35" s="85"/>
      <c r="O35" s="85"/>
      <c r="P35" s="75"/>
      <c r="Q35" s="37"/>
      <c r="R35" s="37"/>
      <c r="S35" s="37"/>
      <c r="T35" s="37"/>
      <c r="U35" s="37"/>
      <c r="V35" s="37"/>
      <c r="W35" s="37"/>
      <c r="X35" s="37"/>
      <c r="Y35" s="38"/>
      <c r="Z35" s="76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175">
        <v>8</v>
      </c>
      <c r="AW35" s="175"/>
      <c r="AX35" s="83" t="s">
        <v>41</v>
      </c>
      <c r="AY35" s="83"/>
      <c r="AZ35" s="38"/>
      <c r="BA35" s="35"/>
      <c r="BB35" s="79">
        <f t="shared" si="0"/>
        <v>8</v>
      </c>
      <c r="BC35" s="52"/>
    </row>
    <row r="36" spans="1:55" s="32" customFormat="1" ht="16.5" customHeight="1">
      <c r="A36" s="41">
        <v>13</v>
      </c>
      <c r="B36" s="98">
        <v>5100</v>
      </c>
      <c r="C36" s="73" t="s">
        <v>1103</v>
      </c>
      <c r="D36" s="99" t="s">
        <v>117</v>
      </c>
      <c r="E36" s="100"/>
      <c r="F36" s="100"/>
      <c r="G36" s="58"/>
      <c r="H36" s="58"/>
      <c r="I36" s="58"/>
      <c r="J36" s="58"/>
      <c r="K36" s="58"/>
      <c r="L36" s="58"/>
      <c r="M36" s="58"/>
      <c r="N36" s="58"/>
      <c r="O36" s="64"/>
      <c r="P36" s="38" t="s">
        <v>118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75"/>
      <c r="AN36" s="75"/>
      <c r="AO36" s="75"/>
      <c r="AP36" s="75"/>
      <c r="AQ36" s="75"/>
      <c r="AR36" s="75"/>
      <c r="AS36" s="75"/>
      <c r="AT36" s="75"/>
      <c r="AU36" s="75"/>
      <c r="AV36" s="193">
        <v>165</v>
      </c>
      <c r="AW36" s="193"/>
      <c r="AX36" s="83" t="s">
        <v>41</v>
      </c>
      <c r="AY36" s="78"/>
      <c r="AZ36" s="38"/>
      <c r="BA36" s="35"/>
      <c r="BB36" s="79">
        <f>ROUND(AV36,0)</f>
        <v>165</v>
      </c>
      <c r="BC36" s="52"/>
    </row>
    <row r="37" spans="1:55" s="32" customFormat="1" ht="16.5" customHeight="1">
      <c r="A37" s="41">
        <v>13</v>
      </c>
      <c r="B37" s="98">
        <v>5101</v>
      </c>
      <c r="C37" s="43" t="s">
        <v>1104</v>
      </c>
      <c r="D37" s="102"/>
      <c r="E37" s="104"/>
      <c r="F37" s="104"/>
      <c r="G37" s="38"/>
      <c r="H37" s="38"/>
      <c r="I37" s="38"/>
      <c r="J37" s="38"/>
      <c r="K37" s="38"/>
      <c r="L37" s="38"/>
      <c r="M37" s="38"/>
      <c r="N37" s="38"/>
      <c r="O37" s="35"/>
      <c r="P37" s="76" t="s">
        <v>877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193">
        <v>198</v>
      </c>
      <c r="AW37" s="193"/>
      <c r="AX37" s="83" t="s">
        <v>41</v>
      </c>
      <c r="AY37" s="78"/>
      <c r="AZ37" s="38"/>
      <c r="BA37" s="35"/>
      <c r="BB37" s="79">
        <f>ROUND(AV37,0)</f>
        <v>198</v>
      </c>
      <c r="BC37" s="52"/>
    </row>
    <row r="38" spans="1:55" s="32" customFormat="1" ht="16.5" customHeight="1">
      <c r="A38" s="41">
        <v>13</v>
      </c>
      <c r="B38" s="42">
        <v>5110</v>
      </c>
      <c r="C38" s="43" t="s">
        <v>1105</v>
      </c>
      <c r="D38" s="105" t="s">
        <v>879</v>
      </c>
      <c r="E38" s="106"/>
      <c r="F38" s="10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193">
        <v>111</v>
      </c>
      <c r="AW38" s="193"/>
      <c r="AX38" s="83" t="s">
        <v>41</v>
      </c>
      <c r="AY38" s="78"/>
      <c r="AZ38" s="38"/>
      <c r="BA38" s="35"/>
      <c r="BB38" s="79">
        <f>ROUND(AV38,0)</f>
        <v>111</v>
      </c>
      <c r="BC38" s="52"/>
    </row>
    <row r="39" spans="1:55" s="32" customFormat="1" ht="16.5" customHeight="1">
      <c r="A39" s="41">
        <v>13</v>
      </c>
      <c r="B39" s="42">
        <v>5120</v>
      </c>
      <c r="C39" s="43" t="s">
        <v>1106</v>
      </c>
      <c r="D39" s="105" t="s">
        <v>881</v>
      </c>
      <c r="E39" s="106"/>
      <c r="F39" s="10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5"/>
      <c r="AN39" s="75"/>
      <c r="AO39" s="75"/>
      <c r="AP39" s="75"/>
      <c r="AQ39" s="75"/>
      <c r="AR39" s="75"/>
      <c r="AS39" s="75"/>
      <c r="AT39" s="75"/>
      <c r="AU39" s="75"/>
      <c r="AV39" s="193">
        <v>781</v>
      </c>
      <c r="AW39" s="193"/>
      <c r="AX39" s="83" t="s">
        <v>41</v>
      </c>
      <c r="AY39" s="78"/>
      <c r="AZ39" s="38"/>
      <c r="BA39" s="35"/>
      <c r="BB39" s="79">
        <f>ROUND(AV39,0)</f>
        <v>781</v>
      </c>
      <c r="BC39" s="52"/>
    </row>
    <row r="40" spans="1:55" s="32" customFormat="1" ht="16.5" customHeight="1">
      <c r="A40" s="41">
        <v>13</v>
      </c>
      <c r="B40" s="42">
        <v>5380</v>
      </c>
      <c r="C40" s="43" t="s">
        <v>1107</v>
      </c>
      <c r="D40" s="227" t="s">
        <v>614</v>
      </c>
      <c r="E40" s="196"/>
      <c r="F40" s="197"/>
      <c r="G40" s="227" t="s">
        <v>615</v>
      </c>
      <c r="H40" s="196"/>
      <c r="I40" s="196"/>
      <c r="J40" s="196"/>
      <c r="K40" s="196"/>
      <c r="L40" s="196"/>
      <c r="M40" s="196"/>
      <c r="N40" s="196"/>
      <c r="O40" s="197"/>
      <c r="P40" s="48" t="s">
        <v>883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26"/>
      <c r="AC40" s="26"/>
      <c r="AD40" s="107"/>
      <c r="AE40" s="82"/>
      <c r="AF40" s="75"/>
      <c r="AG40" s="75"/>
      <c r="AH40" s="75"/>
      <c r="AI40" s="75"/>
      <c r="AJ40" s="75"/>
      <c r="AK40" s="82"/>
      <c r="AL40" s="82"/>
      <c r="AM40" s="82"/>
      <c r="AN40" s="82"/>
      <c r="AO40" s="82"/>
      <c r="AP40" s="82"/>
      <c r="AQ40" s="82"/>
      <c r="AR40" s="82"/>
      <c r="AS40" s="75"/>
      <c r="AT40" s="75"/>
      <c r="AU40" s="75"/>
      <c r="AV40" s="75"/>
      <c r="AW40" s="75"/>
      <c r="AX40" s="75"/>
      <c r="AY40" s="78"/>
      <c r="AZ40" s="38"/>
      <c r="BA40" s="35"/>
      <c r="BB40" s="79">
        <f>ROUND(AA41,0)</f>
        <v>320</v>
      </c>
      <c r="BC40" s="52"/>
    </row>
    <row r="41" spans="1:55" s="32" customFormat="1" ht="16.5" customHeight="1">
      <c r="A41" s="41">
        <v>13</v>
      </c>
      <c r="B41" s="42">
        <v>5381</v>
      </c>
      <c r="C41" s="43" t="s">
        <v>1108</v>
      </c>
      <c r="D41" s="198"/>
      <c r="E41" s="199"/>
      <c r="F41" s="189"/>
      <c r="G41" s="198"/>
      <c r="H41" s="199"/>
      <c r="I41" s="199"/>
      <c r="J41" s="199"/>
      <c r="K41" s="199"/>
      <c r="L41" s="199"/>
      <c r="M41" s="199"/>
      <c r="N41" s="199"/>
      <c r="O41" s="189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93">
        <v>320</v>
      </c>
      <c r="AB41" s="193"/>
      <c r="AC41" s="78" t="s">
        <v>1608</v>
      </c>
      <c r="AD41" s="108"/>
      <c r="AE41" s="60" t="s">
        <v>1062</v>
      </c>
      <c r="AF41" s="75"/>
      <c r="AG41" s="75"/>
      <c r="AH41" s="75"/>
      <c r="AI41" s="75"/>
      <c r="AJ41" s="75"/>
      <c r="AK41" s="82"/>
      <c r="AL41" s="82"/>
      <c r="AM41" s="82"/>
      <c r="AN41" s="82"/>
      <c r="AO41" s="82"/>
      <c r="AP41" s="82"/>
      <c r="AQ41" s="82"/>
      <c r="AR41" s="82"/>
      <c r="AS41" s="75"/>
      <c r="AT41" s="75"/>
      <c r="AU41" s="75"/>
      <c r="AV41" s="75"/>
      <c r="AW41" s="75"/>
      <c r="AX41" s="75"/>
      <c r="AY41" s="68" t="s">
        <v>985</v>
      </c>
      <c r="AZ41" s="194">
        <v>0.965</v>
      </c>
      <c r="BA41" s="195"/>
      <c r="BB41" s="79">
        <f>ROUND(AA41*AZ41,0)</f>
        <v>309</v>
      </c>
      <c r="BC41" s="52"/>
    </row>
    <row r="42" spans="1:55" s="32" customFormat="1" ht="16.5" customHeight="1">
      <c r="A42" s="41">
        <v>13</v>
      </c>
      <c r="B42" s="42">
        <v>5382</v>
      </c>
      <c r="C42" s="43" t="s">
        <v>1109</v>
      </c>
      <c r="D42" s="198"/>
      <c r="E42" s="199"/>
      <c r="F42" s="189"/>
      <c r="G42" s="198"/>
      <c r="H42" s="199"/>
      <c r="I42" s="199"/>
      <c r="J42" s="199"/>
      <c r="K42" s="199"/>
      <c r="L42" s="199"/>
      <c r="M42" s="199"/>
      <c r="N42" s="199"/>
      <c r="O42" s="189"/>
      <c r="P42" s="48" t="s">
        <v>887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1"/>
      <c r="AB42" s="31"/>
      <c r="AC42" s="31"/>
      <c r="AD42" s="107"/>
      <c r="AE42" s="82"/>
      <c r="AF42" s="75"/>
      <c r="AG42" s="75"/>
      <c r="AH42" s="75"/>
      <c r="AI42" s="75"/>
      <c r="AJ42" s="75"/>
      <c r="AK42" s="82"/>
      <c r="AL42" s="82"/>
      <c r="AM42" s="82"/>
      <c r="AN42" s="82"/>
      <c r="AO42" s="82"/>
      <c r="AP42" s="82"/>
      <c r="AQ42" s="82"/>
      <c r="AR42" s="82"/>
      <c r="AS42" s="75"/>
      <c r="AT42" s="75"/>
      <c r="AU42" s="75"/>
      <c r="AV42" s="75"/>
      <c r="AW42" s="75"/>
      <c r="AX42" s="75"/>
      <c r="AY42" s="78"/>
      <c r="AZ42" s="38"/>
      <c r="BA42" s="35"/>
      <c r="BB42" s="79">
        <f>ROUND(AA43,0)</f>
        <v>288</v>
      </c>
      <c r="BC42" s="52"/>
    </row>
    <row r="43" spans="1:55" s="32" customFormat="1" ht="16.5" customHeight="1">
      <c r="A43" s="41">
        <v>13</v>
      </c>
      <c r="B43" s="42">
        <v>5383</v>
      </c>
      <c r="C43" s="43" t="s">
        <v>1110</v>
      </c>
      <c r="D43" s="198"/>
      <c r="E43" s="199"/>
      <c r="F43" s="189"/>
      <c r="G43" s="198"/>
      <c r="H43" s="199"/>
      <c r="I43" s="199"/>
      <c r="J43" s="199"/>
      <c r="K43" s="199"/>
      <c r="L43" s="199"/>
      <c r="M43" s="199"/>
      <c r="N43" s="199"/>
      <c r="O43" s="189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193">
        <v>288</v>
      </c>
      <c r="AB43" s="193"/>
      <c r="AC43" s="78" t="s">
        <v>1608</v>
      </c>
      <c r="AD43" s="108"/>
      <c r="AE43" s="60" t="s">
        <v>1062</v>
      </c>
      <c r="AF43" s="75"/>
      <c r="AG43" s="75"/>
      <c r="AH43" s="75"/>
      <c r="AI43" s="75"/>
      <c r="AJ43" s="75"/>
      <c r="AK43" s="82"/>
      <c r="AL43" s="82"/>
      <c r="AM43" s="82"/>
      <c r="AN43" s="82"/>
      <c r="AO43" s="82"/>
      <c r="AP43" s="82"/>
      <c r="AQ43" s="82"/>
      <c r="AR43" s="82"/>
      <c r="AS43" s="75"/>
      <c r="AT43" s="75"/>
      <c r="AU43" s="75"/>
      <c r="AV43" s="75"/>
      <c r="AW43" s="75"/>
      <c r="AX43" s="75"/>
      <c r="AY43" s="68" t="s">
        <v>985</v>
      </c>
      <c r="AZ43" s="194">
        <v>0.965</v>
      </c>
      <c r="BA43" s="195"/>
      <c r="BB43" s="79">
        <f>ROUND(AA43*AZ43,0)</f>
        <v>278</v>
      </c>
      <c r="BC43" s="52"/>
    </row>
    <row r="44" spans="1:55" s="32" customFormat="1" ht="16.5" customHeight="1">
      <c r="A44" s="41">
        <v>13</v>
      </c>
      <c r="B44" s="42">
        <v>5384</v>
      </c>
      <c r="C44" s="43" t="s">
        <v>1111</v>
      </c>
      <c r="D44" s="198"/>
      <c r="E44" s="199"/>
      <c r="F44" s="189"/>
      <c r="G44" s="198"/>
      <c r="H44" s="199"/>
      <c r="I44" s="199"/>
      <c r="J44" s="199"/>
      <c r="K44" s="199"/>
      <c r="L44" s="199"/>
      <c r="M44" s="199"/>
      <c r="N44" s="199"/>
      <c r="O44" s="189"/>
      <c r="P44" s="48" t="s">
        <v>890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1"/>
      <c r="AB44" s="31"/>
      <c r="AC44" s="31"/>
      <c r="AD44" s="107"/>
      <c r="AE44" s="82"/>
      <c r="AF44" s="75"/>
      <c r="AG44" s="75"/>
      <c r="AH44" s="75"/>
      <c r="AI44" s="75"/>
      <c r="AJ44" s="75"/>
      <c r="AK44" s="82"/>
      <c r="AL44" s="82"/>
      <c r="AM44" s="82"/>
      <c r="AN44" s="82"/>
      <c r="AO44" s="82"/>
      <c r="AP44" s="82"/>
      <c r="AQ44" s="82"/>
      <c r="AR44" s="82"/>
      <c r="AS44" s="75"/>
      <c r="AT44" s="75"/>
      <c r="AU44" s="75"/>
      <c r="AV44" s="75"/>
      <c r="AW44" s="75"/>
      <c r="AX44" s="75"/>
      <c r="AY44" s="78"/>
      <c r="AZ44" s="38"/>
      <c r="BA44" s="35"/>
      <c r="BB44" s="79">
        <f>ROUND(AA45,0)</f>
        <v>252</v>
      </c>
      <c r="BC44" s="52"/>
    </row>
    <row r="45" spans="1:55" s="32" customFormat="1" ht="16.5" customHeight="1">
      <c r="A45" s="41">
        <v>13</v>
      </c>
      <c r="B45" s="42">
        <v>5385</v>
      </c>
      <c r="C45" s="43" t="s">
        <v>1112</v>
      </c>
      <c r="D45" s="198"/>
      <c r="E45" s="199"/>
      <c r="F45" s="189"/>
      <c r="G45" s="190"/>
      <c r="H45" s="191"/>
      <c r="I45" s="191"/>
      <c r="J45" s="191"/>
      <c r="K45" s="191"/>
      <c r="L45" s="191"/>
      <c r="M45" s="191"/>
      <c r="N45" s="191"/>
      <c r="O45" s="192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93">
        <v>252</v>
      </c>
      <c r="AB45" s="193"/>
      <c r="AC45" s="78" t="s">
        <v>1608</v>
      </c>
      <c r="AD45" s="108"/>
      <c r="AE45" s="60" t="s">
        <v>1062</v>
      </c>
      <c r="AF45" s="75"/>
      <c r="AG45" s="75"/>
      <c r="AH45" s="75"/>
      <c r="AI45" s="75"/>
      <c r="AJ45" s="75"/>
      <c r="AK45" s="82"/>
      <c r="AL45" s="82"/>
      <c r="AM45" s="82"/>
      <c r="AN45" s="82"/>
      <c r="AO45" s="82"/>
      <c r="AP45" s="82"/>
      <c r="AQ45" s="82"/>
      <c r="AR45" s="82"/>
      <c r="AS45" s="75"/>
      <c r="AT45" s="75"/>
      <c r="AU45" s="75"/>
      <c r="AV45" s="75"/>
      <c r="AW45" s="75"/>
      <c r="AX45" s="75"/>
      <c r="AY45" s="68" t="s">
        <v>985</v>
      </c>
      <c r="AZ45" s="194">
        <v>0.965</v>
      </c>
      <c r="BA45" s="195"/>
      <c r="BB45" s="79">
        <f>ROUND(AA45*AZ45,0)</f>
        <v>243</v>
      </c>
      <c r="BC45" s="52"/>
    </row>
    <row r="46" spans="1:55" s="32" customFormat="1" ht="16.5" customHeight="1">
      <c r="A46" s="41">
        <v>13</v>
      </c>
      <c r="B46" s="42">
        <v>5386</v>
      </c>
      <c r="C46" s="43" t="s">
        <v>1113</v>
      </c>
      <c r="D46" s="198"/>
      <c r="E46" s="199"/>
      <c r="F46" s="189"/>
      <c r="G46" s="227" t="s">
        <v>616</v>
      </c>
      <c r="H46" s="176"/>
      <c r="I46" s="176"/>
      <c r="J46" s="176"/>
      <c r="K46" s="176"/>
      <c r="L46" s="176"/>
      <c r="M46" s="176"/>
      <c r="N46" s="176"/>
      <c r="O46" s="177"/>
      <c r="P46" s="48" t="s">
        <v>883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1"/>
      <c r="AB46" s="31"/>
      <c r="AC46" s="31"/>
      <c r="AD46" s="107"/>
      <c r="AE46" s="82"/>
      <c r="AF46" s="75"/>
      <c r="AG46" s="75"/>
      <c r="AH46" s="75"/>
      <c r="AI46" s="75"/>
      <c r="AJ46" s="75"/>
      <c r="AK46" s="82"/>
      <c r="AL46" s="82"/>
      <c r="AM46" s="82"/>
      <c r="AN46" s="82"/>
      <c r="AO46" s="82"/>
      <c r="AP46" s="82"/>
      <c r="AQ46" s="82"/>
      <c r="AR46" s="82"/>
      <c r="AS46" s="75"/>
      <c r="AT46" s="75"/>
      <c r="AU46" s="75"/>
      <c r="AV46" s="75"/>
      <c r="AW46" s="75"/>
      <c r="AX46" s="75"/>
      <c r="AY46" s="78"/>
      <c r="AZ46" s="38"/>
      <c r="BA46" s="35"/>
      <c r="BB46" s="79">
        <f>ROUND(AA47,0)</f>
        <v>160</v>
      </c>
      <c r="BC46" s="52"/>
    </row>
    <row r="47" spans="1:55" s="32" customFormat="1" ht="16.5" customHeight="1">
      <c r="A47" s="41">
        <v>13</v>
      </c>
      <c r="B47" s="42">
        <v>5387</v>
      </c>
      <c r="C47" s="43" t="s">
        <v>1114</v>
      </c>
      <c r="D47" s="198"/>
      <c r="E47" s="199"/>
      <c r="F47" s="189"/>
      <c r="G47" s="198"/>
      <c r="H47" s="178"/>
      <c r="I47" s="178"/>
      <c r="J47" s="178"/>
      <c r="K47" s="178"/>
      <c r="L47" s="178"/>
      <c r="M47" s="178"/>
      <c r="N47" s="178"/>
      <c r="O47" s="17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193">
        <v>160</v>
      </c>
      <c r="AB47" s="193"/>
      <c r="AC47" s="78" t="s">
        <v>1608</v>
      </c>
      <c r="AD47" s="108"/>
      <c r="AE47" s="60" t="s">
        <v>1062</v>
      </c>
      <c r="AF47" s="75"/>
      <c r="AG47" s="75"/>
      <c r="AH47" s="75"/>
      <c r="AI47" s="75"/>
      <c r="AJ47" s="75"/>
      <c r="AK47" s="82"/>
      <c r="AL47" s="82"/>
      <c r="AM47" s="82"/>
      <c r="AN47" s="82"/>
      <c r="AO47" s="82"/>
      <c r="AP47" s="82"/>
      <c r="AQ47" s="82"/>
      <c r="AR47" s="82"/>
      <c r="AS47" s="75"/>
      <c r="AT47" s="75"/>
      <c r="AU47" s="75"/>
      <c r="AV47" s="75"/>
      <c r="AW47" s="75"/>
      <c r="AX47" s="75"/>
      <c r="AY47" s="68" t="s">
        <v>985</v>
      </c>
      <c r="AZ47" s="194">
        <v>0.965</v>
      </c>
      <c r="BA47" s="195"/>
      <c r="BB47" s="79">
        <f>ROUND(AA47*AZ47,0)</f>
        <v>154</v>
      </c>
      <c r="BC47" s="52"/>
    </row>
    <row r="48" spans="1:55" s="32" customFormat="1" ht="16.5" customHeight="1">
      <c r="A48" s="41">
        <v>13</v>
      </c>
      <c r="B48" s="42">
        <v>5388</v>
      </c>
      <c r="C48" s="43" t="s">
        <v>1115</v>
      </c>
      <c r="D48" s="198"/>
      <c r="E48" s="199"/>
      <c r="F48" s="189"/>
      <c r="G48" s="198"/>
      <c r="H48" s="178"/>
      <c r="I48" s="178"/>
      <c r="J48" s="178"/>
      <c r="K48" s="178"/>
      <c r="L48" s="178"/>
      <c r="M48" s="178"/>
      <c r="N48" s="178"/>
      <c r="O48" s="179"/>
      <c r="P48" s="48" t="s">
        <v>887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1"/>
      <c r="AB48" s="31"/>
      <c r="AC48" s="31"/>
      <c r="AD48" s="107"/>
      <c r="AE48" s="82"/>
      <c r="AF48" s="75"/>
      <c r="AG48" s="75"/>
      <c r="AH48" s="75"/>
      <c r="AI48" s="75"/>
      <c r="AJ48" s="75"/>
      <c r="AK48" s="82"/>
      <c r="AL48" s="82"/>
      <c r="AM48" s="82"/>
      <c r="AN48" s="82"/>
      <c r="AO48" s="82"/>
      <c r="AP48" s="82"/>
      <c r="AQ48" s="82"/>
      <c r="AR48" s="82"/>
      <c r="AS48" s="75"/>
      <c r="AT48" s="75"/>
      <c r="AU48" s="75"/>
      <c r="AV48" s="75"/>
      <c r="AW48" s="75"/>
      <c r="AX48" s="75"/>
      <c r="AY48" s="78"/>
      <c r="AZ48" s="38"/>
      <c r="BA48" s="35"/>
      <c r="BB48" s="79">
        <f>ROUND(AA49,0)</f>
        <v>144</v>
      </c>
      <c r="BC48" s="52"/>
    </row>
    <row r="49" spans="1:55" s="32" customFormat="1" ht="16.5" customHeight="1">
      <c r="A49" s="41">
        <v>13</v>
      </c>
      <c r="B49" s="42">
        <v>5389</v>
      </c>
      <c r="C49" s="43" t="s">
        <v>1116</v>
      </c>
      <c r="D49" s="198"/>
      <c r="E49" s="199"/>
      <c r="F49" s="189"/>
      <c r="G49" s="180"/>
      <c r="H49" s="181"/>
      <c r="I49" s="181"/>
      <c r="J49" s="181"/>
      <c r="K49" s="181"/>
      <c r="L49" s="181"/>
      <c r="M49" s="181"/>
      <c r="N49" s="181"/>
      <c r="O49" s="17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193">
        <v>144</v>
      </c>
      <c r="AB49" s="193"/>
      <c r="AC49" s="78" t="s">
        <v>1608</v>
      </c>
      <c r="AD49" s="108"/>
      <c r="AE49" s="60" t="s">
        <v>1062</v>
      </c>
      <c r="AF49" s="75"/>
      <c r="AG49" s="75"/>
      <c r="AH49" s="75"/>
      <c r="AI49" s="75"/>
      <c r="AJ49" s="75"/>
      <c r="AK49" s="82"/>
      <c r="AL49" s="82"/>
      <c r="AM49" s="82"/>
      <c r="AN49" s="82"/>
      <c r="AO49" s="82"/>
      <c r="AP49" s="82"/>
      <c r="AQ49" s="82"/>
      <c r="AR49" s="82"/>
      <c r="AS49" s="75"/>
      <c r="AT49" s="75"/>
      <c r="AU49" s="75"/>
      <c r="AV49" s="75"/>
      <c r="AW49" s="75"/>
      <c r="AX49" s="75"/>
      <c r="AY49" s="68" t="s">
        <v>985</v>
      </c>
      <c r="AZ49" s="194">
        <v>0.965</v>
      </c>
      <c r="BA49" s="195"/>
      <c r="BB49" s="79">
        <f>ROUND(AA49*AZ49,0)</f>
        <v>139</v>
      </c>
      <c r="BC49" s="52"/>
    </row>
    <row r="50" spans="1:55" s="32" customFormat="1" ht="16.5" customHeight="1">
      <c r="A50" s="41">
        <v>13</v>
      </c>
      <c r="B50" s="42">
        <v>5390</v>
      </c>
      <c r="C50" s="43" t="s">
        <v>1117</v>
      </c>
      <c r="D50" s="198"/>
      <c r="E50" s="199"/>
      <c r="F50" s="189"/>
      <c r="G50" s="180"/>
      <c r="H50" s="181"/>
      <c r="I50" s="181"/>
      <c r="J50" s="181"/>
      <c r="K50" s="181"/>
      <c r="L50" s="181"/>
      <c r="M50" s="181"/>
      <c r="N50" s="181"/>
      <c r="O50" s="179"/>
      <c r="P50" s="48" t="s">
        <v>890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1"/>
      <c r="AB50" s="31"/>
      <c r="AC50" s="31"/>
      <c r="AD50" s="107"/>
      <c r="AE50" s="82"/>
      <c r="AF50" s="75"/>
      <c r="AG50" s="75"/>
      <c r="AH50" s="75"/>
      <c r="AI50" s="75"/>
      <c r="AJ50" s="75"/>
      <c r="AK50" s="82"/>
      <c r="AL50" s="82"/>
      <c r="AM50" s="82"/>
      <c r="AN50" s="82"/>
      <c r="AO50" s="82"/>
      <c r="AP50" s="82"/>
      <c r="AQ50" s="82"/>
      <c r="AR50" s="82"/>
      <c r="AS50" s="75"/>
      <c r="AT50" s="75"/>
      <c r="AU50" s="75"/>
      <c r="AV50" s="75"/>
      <c r="AW50" s="75"/>
      <c r="AX50" s="75"/>
      <c r="AY50" s="78"/>
      <c r="AZ50" s="38"/>
      <c r="BA50" s="35"/>
      <c r="BB50" s="79">
        <f>ROUND(AA51,0)</f>
        <v>126</v>
      </c>
      <c r="BC50" s="52"/>
    </row>
    <row r="51" spans="1:55" s="32" customFormat="1" ht="16.5" customHeight="1">
      <c r="A51" s="41">
        <v>13</v>
      </c>
      <c r="B51" s="42">
        <v>5391</v>
      </c>
      <c r="C51" s="43" t="s">
        <v>1118</v>
      </c>
      <c r="D51" s="190"/>
      <c r="E51" s="191"/>
      <c r="F51" s="192"/>
      <c r="G51" s="228"/>
      <c r="H51" s="229"/>
      <c r="I51" s="229"/>
      <c r="J51" s="229"/>
      <c r="K51" s="229"/>
      <c r="L51" s="229"/>
      <c r="M51" s="229"/>
      <c r="N51" s="229"/>
      <c r="O51" s="230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93">
        <v>126</v>
      </c>
      <c r="AB51" s="193"/>
      <c r="AC51" s="78" t="s">
        <v>1608</v>
      </c>
      <c r="AD51" s="108"/>
      <c r="AE51" s="60" t="s">
        <v>1062</v>
      </c>
      <c r="AF51" s="75"/>
      <c r="AG51" s="75"/>
      <c r="AH51" s="75"/>
      <c r="AI51" s="75"/>
      <c r="AJ51" s="75"/>
      <c r="AK51" s="82"/>
      <c r="AL51" s="82"/>
      <c r="AM51" s="82"/>
      <c r="AN51" s="82"/>
      <c r="AO51" s="82"/>
      <c r="AP51" s="82"/>
      <c r="AQ51" s="82"/>
      <c r="AR51" s="82"/>
      <c r="AS51" s="75"/>
      <c r="AT51" s="75"/>
      <c r="AU51" s="75"/>
      <c r="AV51" s="75"/>
      <c r="AW51" s="75"/>
      <c r="AX51" s="75"/>
      <c r="AY51" s="68" t="s">
        <v>985</v>
      </c>
      <c r="AZ51" s="194">
        <v>0.965</v>
      </c>
      <c r="BA51" s="195"/>
      <c r="BB51" s="79">
        <f>ROUND(AA51*AZ51,0)</f>
        <v>122</v>
      </c>
      <c r="BC51" s="52"/>
    </row>
    <row r="52" spans="1:55" s="32" customFormat="1" ht="16.5" customHeight="1">
      <c r="A52" s="41">
        <v>13</v>
      </c>
      <c r="B52" s="42">
        <v>5020</v>
      </c>
      <c r="C52" s="43" t="s">
        <v>1119</v>
      </c>
      <c r="D52" s="109" t="s">
        <v>150</v>
      </c>
      <c r="E52" s="110"/>
      <c r="F52" s="110"/>
      <c r="G52" s="27"/>
      <c r="H52" s="27"/>
      <c r="I52" s="27"/>
      <c r="J52" s="27"/>
      <c r="K52" s="27"/>
      <c r="L52" s="27"/>
      <c r="M52" s="27"/>
      <c r="N52" s="27"/>
      <c r="O52" s="47"/>
      <c r="P52" s="76" t="s">
        <v>151</v>
      </c>
      <c r="Q52" s="76"/>
      <c r="R52" s="76"/>
      <c r="S52" s="76"/>
      <c r="T52" s="76"/>
      <c r="U52" s="76"/>
      <c r="V52" s="76"/>
      <c r="W52" s="76" t="s">
        <v>581</v>
      </c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5"/>
      <c r="AN52" s="75"/>
      <c r="AO52" s="75"/>
      <c r="AP52" s="75"/>
      <c r="AQ52" s="75"/>
      <c r="AR52" s="75"/>
      <c r="AS52" s="75"/>
      <c r="AT52" s="75"/>
      <c r="AU52" s="75"/>
      <c r="AV52" s="193">
        <v>337</v>
      </c>
      <c r="AW52" s="193"/>
      <c r="AX52" s="83" t="s">
        <v>41</v>
      </c>
      <c r="AY52" s="78"/>
      <c r="AZ52" s="38"/>
      <c r="BA52" s="35"/>
      <c r="BB52" s="79">
        <f>ROUND(AV52,0)</f>
        <v>337</v>
      </c>
      <c r="BC52" s="52"/>
    </row>
    <row r="53" spans="1:55" s="32" customFormat="1" ht="16.5" customHeight="1">
      <c r="A53" s="41">
        <v>13</v>
      </c>
      <c r="B53" s="42">
        <v>5021</v>
      </c>
      <c r="C53" s="43" t="s">
        <v>1120</v>
      </c>
      <c r="D53" s="102"/>
      <c r="E53" s="104"/>
      <c r="F53" s="104"/>
      <c r="G53" s="38"/>
      <c r="H53" s="38"/>
      <c r="I53" s="38"/>
      <c r="J53" s="38"/>
      <c r="K53" s="38"/>
      <c r="L53" s="38"/>
      <c r="M53" s="38"/>
      <c r="N53" s="38"/>
      <c r="O53" s="35"/>
      <c r="P53" s="76" t="s">
        <v>153</v>
      </c>
      <c r="Q53" s="76"/>
      <c r="R53" s="76"/>
      <c r="S53" s="76"/>
      <c r="T53" s="76"/>
      <c r="U53" s="76"/>
      <c r="V53" s="76"/>
      <c r="W53" s="76" t="s">
        <v>581</v>
      </c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5"/>
      <c r="AN53" s="75"/>
      <c r="AO53" s="75"/>
      <c r="AP53" s="75"/>
      <c r="AQ53" s="75"/>
      <c r="AR53" s="75"/>
      <c r="AS53" s="75"/>
      <c r="AT53" s="75"/>
      <c r="AU53" s="75"/>
      <c r="AV53" s="193">
        <v>448</v>
      </c>
      <c r="AW53" s="193"/>
      <c r="AX53" s="83" t="s">
        <v>41</v>
      </c>
      <c r="AY53" s="78"/>
      <c r="AZ53" s="38"/>
      <c r="BA53" s="35"/>
      <c r="BB53" s="79">
        <f>ROUND(AV53,0)</f>
        <v>448</v>
      </c>
      <c r="BC53" s="86"/>
    </row>
    <row r="54" spans="1:55" s="32" customFormat="1" ht="16.5" customHeight="1">
      <c r="A54" s="41">
        <v>13</v>
      </c>
      <c r="B54" s="42">
        <v>5340</v>
      </c>
      <c r="C54" s="43" t="s">
        <v>1373</v>
      </c>
      <c r="D54" s="109" t="s">
        <v>582</v>
      </c>
      <c r="E54" s="110"/>
      <c r="F54" s="110"/>
      <c r="G54" s="27"/>
      <c r="H54" s="27"/>
      <c r="I54" s="27"/>
      <c r="J54" s="27"/>
      <c r="K54" s="27"/>
      <c r="L54" s="27"/>
      <c r="M54" s="27"/>
      <c r="N54" s="27"/>
      <c r="O54" s="47"/>
      <c r="P54" s="76" t="s">
        <v>73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173"/>
      <c r="AT54" s="173"/>
      <c r="AU54" s="173"/>
      <c r="AV54" s="193">
        <v>561</v>
      </c>
      <c r="AW54" s="193"/>
      <c r="AX54" s="83" t="s">
        <v>41</v>
      </c>
      <c r="AY54" s="78"/>
      <c r="AZ54" s="38"/>
      <c r="BA54" s="35"/>
      <c r="BB54" s="79">
        <f>ROUND(AV54,0)</f>
        <v>561</v>
      </c>
      <c r="BC54" s="52" t="s">
        <v>979</v>
      </c>
    </row>
    <row r="55" spans="1:55" s="32" customFormat="1" ht="16.5" customHeight="1">
      <c r="A55" s="41">
        <v>13</v>
      </c>
      <c r="B55" s="42">
        <v>5341</v>
      </c>
      <c r="C55" s="43" t="s">
        <v>1374</v>
      </c>
      <c r="D55" s="102"/>
      <c r="E55" s="104"/>
      <c r="F55" s="104"/>
      <c r="G55" s="38"/>
      <c r="H55" s="38"/>
      <c r="I55" s="38"/>
      <c r="J55" s="38"/>
      <c r="K55" s="38"/>
      <c r="L55" s="38"/>
      <c r="M55" s="38"/>
      <c r="N55" s="38"/>
      <c r="O55" s="35"/>
      <c r="P55" s="76" t="s">
        <v>74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82"/>
      <c r="AT55" s="182"/>
      <c r="AU55" s="182"/>
      <c r="AV55" s="185">
        <v>1122</v>
      </c>
      <c r="AW55" s="193"/>
      <c r="AX55" s="83" t="s">
        <v>41</v>
      </c>
      <c r="AY55" s="78"/>
      <c r="AZ55" s="38"/>
      <c r="BA55" s="35"/>
      <c r="BB55" s="79">
        <f>ROUND(AV55,0)</f>
        <v>1122</v>
      </c>
      <c r="BC55" s="86"/>
    </row>
    <row r="56" spans="1:55" s="32" customFormat="1" ht="16.5" customHeight="1">
      <c r="A56" s="41">
        <v>13</v>
      </c>
      <c r="B56" s="42">
        <v>5392</v>
      </c>
      <c r="C56" s="43" t="s">
        <v>76</v>
      </c>
      <c r="D56" s="231" t="s">
        <v>75</v>
      </c>
      <c r="E56" s="232"/>
      <c r="F56" s="233"/>
      <c r="G56" s="227" t="s">
        <v>599</v>
      </c>
      <c r="H56" s="196"/>
      <c r="I56" s="196"/>
      <c r="J56" s="196"/>
      <c r="K56" s="196"/>
      <c r="L56" s="196"/>
      <c r="M56" s="196"/>
      <c r="N56" s="196"/>
      <c r="O56" s="197"/>
      <c r="P56" s="48" t="s">
        <v>883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172"/>
      <c r="AB56" s="172"/>
      <c r="AC56" s="172"/>
      <c r="AD56" s="107"/>
      <c r="AE56" s="82"/>
      <c r="AF56" s="173"/>
      <c r="AG56" s="173"/>
      <c r="AH56" s="173"/>
      <c r="AI56" s="173"/>
      <c r="AJ56" s="173"/>
      <c r="AK56" s="82"/>
      <c r="AL56" s="82"/>
      <c r="AM56" s="82"/>
      <c r="AN56" s="82"/>
      <c r="AO56" s="82"/>
      <c r="AP56" s="82"/>
      <c r="AQ56" s="82"/>
      <c r="AR56" s="82"/>
      <c r="AS56" s="173"/>
      <c r="AT56" s="173"/>
      <c r="AU56" s="173"/>
      <c r="AV56" s="173"/>
      <c r="AW56" s="173"/>
      <c r="AX56" s="173"/>
      <c r="AY56" s="78"/>
      <c r="AZ56" s="38"/>
      <c r="BA56" s="35"/>
      <c r="BB56" s="79">
        <f>ROUND(AA57,0)</f>
        <v>160</v>
      </c>
      <c r="BC56" s="52" t="s">
        <v>1606</v>
      </c>
    </row>
    <row r="57" spans="1:55" s="32" customFormat="1" ht="16.5" customHeight="1">
      <c r="A57" s="41">
        <v>13</v>
      </c>
      <c r="B57" s="42">
        <v>5393</v>
      </c>
      <c r="C57" s="43" t="s">
        <v>1146</v>
      </c>
      <c r="D57" s="234"/>
      <c r="E57" s="235"/>
      <c r="F57" s="236"/>
      <c r="G57" s="198"/>
      <c r="H57" s="199"/>
      <c r="I57" s="199"/>
      <c r="J57" s="199"/>
      <c r="K57" s="199"/>
      <c r="L57" s="199"/>
      <c r="M57" s="199"/>
      <c r="N57" s="199"/>
      <c r="O57" s="189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193">
        <v>160</v>
      </c>
      <c r="AB57" s="193"/>
      <c r="AC57" s="78" t="s">
        <v>1608</v>
      </c>
      <c r="AD57" s="108"/>
      <c r="AE57" s="60" t="s">
        <v>1062</v>
      </c>
      <c r="AF57" s="173"/>
      <c r="AG57" s="173"/>
      <c r="AH57" s="173"/>
      <c r="AI57" s="173"/>
      <c r="AJ57" s="173"/>
      <c r="AK57" s="82"/>
      <c r="AL57" s="82"/>
      <c r="AM57" s="82"/>
      <c r="AN57" s="82"/>
      <c r="AO57" s="82"/>
      <c r="AP57" s="82"/>
      <c r="AQ57" s="82"/>
      <c r="AR57" s="82"/>
      <c r="AS57" s="173"/>
      <c r="AT57" s="173"/>
      <c r="AU57" s="173"/>
      <c r="AV57" s="173"/>
      <c r="AW57" s="173"/>
      <c r="AX57" s="173"/>
      <c r="AY57" s="68" t="s">
        <v>371</v>
      </c>
      <c r="AZ57" s="194">
        <v>0.965</v>
      </c>
      <c r="BA57" s="195"/>
      <c r="BB57" s="79">
        <f>ROUND(AA57*AZ57,0)</f>
        <v>154</v>
      </c>
      <c r="BC57" s="52"/>
    </row>
    <row r="58" spans="1:55" s="32" customFormat="1" ht="16.5" customHeight="1">
      <c r="A58" s="41">
        <v>13</v>
      </c>
      <c r="B58" s="42">
        <v>5394</v>
      </c>
      <c r="C58" s="43" t="s">
        <v>1147</v>
      </c>
      <c r="D58" s="234"/>
      <c r="E58" s="235"/>
      <c r="F58" s="236"/>
      <c r="G58" s="198"/>
      <c r="H58" s="199"/>
      <c r="I58" s="199"/>
      <c r="J58" s="199"/>
      <c r="K58" s="199"/>
      <c r="L58" s="199"/>
      <c r="M58" s="199"/>
      <c r="N58" s="199"/>
      <c r="O58" s="189"/>
      <c r="P58" s="48" t="s">
        <v>887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174"/>
      <c r="AB58" s="174"/>
      <c r="AC58" s="174"/>
      <c r="AD58" s="107"/>
      <c r="AE58" s="82"/>
      <c r="AF58" s="173"/>
      <c r="AG58" s="173"/>
      <c r="AH58" s="173"/>
      <c r="AI58" s="173"/>
      <c r="AJ58" s="173"/>
      <c r="AK58" s="82"/>
      <c r="AL58" s="82"/>
      <c r="AM58" s="82"/>
      <c r="AN58" s="82"/>
      <c r="AO58" s="82"/>
      <c r="AP58" s="82"/>
      <c r="AQ58" s="82"/>
      <c r="AR58" s="82"/>
      <c r="AS58" s="173"/>
      <c r="AT58" s="173"/>
      <c r="AU58" s="173"/>
      <c r="AV58" s="173"/>
      <c r="AW58" s="173"/>
      <c r="AX58" s="173"/>
      <c r="AY58" s="78"/>
      <c r="AZ58" s="38"/>
      <c r="BA58" s="35"/>
      <c r="BB58" s="79">
        <f>ROUND(AA59,0)</f>
        <v>144</v>
      </c>
      <c r="BC58" s="52"/>
    </row>
    <row r="59" spans="1:55" s="32" customFormat="1" ht="16.5" customHeight="1">
      <c r="A59" s="41">
        <v>13</v>
      </c>
      <c r="B59" s="42">
        <v>5395</v>
      </c>
      <c r="C59" s="43" t="s">
        <v>1148</v>
      </c>
      <c r="D59" s="234"/>
      <c r="E59" s="235"/>
      <c r="F59" s="236"/>
      <c r="G59" s="198"/>
      <c r="H59" s="199"/>
      <c r="I59" s="199"/>
      <c r="J59" s="199"/>
      <c r="K59" s="199"/>
      <c r="L59" s="199"/>
      <c r="M59" s="199"/>
      <c r="N59" s="199"/>
      <c r="O59" s="189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193">
        <v>144</v>
      </c>
      <c r="AB59" s="193"/>
      <c r="AC59" s="78" t="s">
        <v>1608</v>
      </c>
      <c r="AD59" s="108"/>
      <c r="AE59" s="60" t="s">
        <v>1062</v>
      </c>
      <c r="AF59" s="173"/>
      <c r="AG59" s="173"/>
      <c r="AH59" s="173"/>
      <c r="AI59" s="173"/>
      <c r="AJ59" s="173"/>
      <c r="AK59" s="82"/>
      <c r="AL59" s="82"/>
      <c r="AM59" s="82"/>
      <c r="AN59" s="82"/>
      <c r="AO59" s="82"/>
      <c r="AP59" s="82"/>
      <c r="AQ59" s="82"/>
      <c r="AR59" s="82"/>
      <c r="AS59" s="173"/>
      <c r="AT59" s="173"/>
      <c r="AU59" s="173"/>
      <c r="AV59" s="173"/>
      <c r="AW59" s="173"/>
      <c r="AX59" s="173"/>
      <c r="AY59" s="68" t="s">
        <v>371</v>
      </c>
      <c r="AZ59" s="194">
        <v>0.965</v>
      </c>
      <c r="BA59" s="195"/>
      <c r="BB59" s="79">
        <f>ROUND(AA59*AZ59,0)</f>
        <v>139</v>
      </c>
      <c r="BC59" s="52"/>
    </row>
    <row r="60" spans="1:55" s="32" customFormat="1" ht="16.5" customHeight="1">
      <c r="A60" s="41">
        <v>13</v>
      </c>
      <c r="B60" s="42">
        <v>5396</v>
      </c>
      <c r="C60" s="43" t="s">
        <v>1149</v>
      </c>
      <c r="D60" s="234"/>
      <c r="E60" s="235"/>
      <c r="F60" s="236"/>
      <c r="G60" s="198"/>
      <c r="H60" s="199"/>
      <c r="I60" s="199"/>
      <c r="J60" s="199"/>
      <c r="K60" s="199"/>
      <c r="L60" s="199"/>
      <c r="M60" s="199"/>
      <c r="N60" s="199"/>
      <c r="O60" s="189"/>
      <c r="P60" s="48" t="s">
        <v>890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174"/>
      <c r="AB60" s="174"/>
      <c r="AC60" s="174"/>
      <c r="AD60" s="107"/>
      <c r="AE60" s="82"/>
      <c r="AF60" s="173"/>
      <c r="AG60" s="173"/>
      <c r="AH60" s="173"/>
      <c r="AI60" s="173"/>
      <c r="AJ60" s="173"/>
      <c r="AK60" s="82"/>
      <c r="AL60" s="82"/>
      <c r="AM60" s="82"/>
      <c r="AN60" s="82"/>
      <c r="AO60" s="82"/>
      <c r="AP60" s="82"/>
      <c r="AQ60" s="82"/>
      <c r="AR60" s="82"/>
      <c r="AS60" s="173"/>
      <c r="AT60" s="173"/>
      <c r="AU60" s="173"/>
      <c r="AV60" s="173"/>
      <c r="AW60" s="173"/>
      <c r="AX60" s="173"/>
      <c r="AY60" s="78"/>
      <c r="AZ60" s="38"/>
      <c r="BA60" s="35"/>
      <c r="BB60" s="79">
        <f>ROUND(AA61,0)</f>
        <v>126</v>
      </c>
      <c r="BC60" s="52"/>
    </row>
    <row r="61" spans="1:55" s="32" customFormat="1" ht="16.5" customHeight="1">
      <c r="A61" s="41">
        <v>13</v>
      </c>
      <c r="B61" s="42">
        <v>5397</v>
      </c>
      <c r="C61" s="43" t="s">
        <v>1150</v>
      </c>
      <c r="D61" s="237"/>
      <c r="E61" s="238"/>
      <c r="F61" s="239"/>
      <c r="G61" s="190"/>
      <c r="H61" s="191"/>
      <c r="I61" s="191"/>
      <c r="J61" s="191"/>
      <c r="K61" s="191"/>
      <c r="L61" s="191"/>
      <c r="M61" s="191"/>
      <c r="N61" s="191"/>
      <c r="O61" s="192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193">
        <v>126</v>
      </c>
      <c r="AB61" s="193"/>
      <c r="AC61" s="78" t="s">
        <v>1608</v>
      </c>
      <c r="AD61" s="108"/>
      <c r="AE61" s="60" t="s">
        <v>1062</v>
      </c>
      <c r="AF61" s="173"/>
      <c r="AG61" s="173"/>
      <c r="AH61" s="173"/>
      <c r="AI61" s="173"/>
      <c r="AJ61" s="173"/>
      <c r="AK61" s="82"/>
      <c r="AL61" s="82"/>
      <c r="AM61" s="82"/>
      <c r="AN61" s="82"/>
      <c r="AO61" s="82"/>
      <c r="AP61" s="82"/>
      <c r="AQ61" s="82"/>
      <c r="AR61" s="82"/>
      <c r="AS61" s="173"/>
      <c r="AT61" s="173"/>
      <c r="AU61" s="173"/>
      <c r="AV61" s="173"/>
      <c r="AW61" s="173"/>
      <c r="AX61" s="173"/>
      <c r="AY61" s="68" t="s">
        <v>371</v>
      </c>
      <c r="AZ61" s="194">
        <v>0.965</v>
      </c>
      <c r="BA61" s="195"/>
      <c r="BB61" s="79">
        <f>ROUND(AA61*AZ61,0)</f>
        <v>122</v>
      </c>
      <c r="BC61" s="52"/>
    </row>
    <row r="62" spans="1:55" s="32" customFormat="1" ht="16.5" customHeight="1">
      <c r="A62" s="41">
        <v>13</v>
      </c>
      <c r="B62" s="42">
        <v>5130</v>
      </c>
      <c r="C62" s="43" t="s">
        <v>1121</v>
      </c>
      <c r="D62" s="227" t="s">
        <v>155</v>
      </c>
      <c r="E62" s="196"/>
      <c r="F62" s="197"/>
      <c r="G62" s="227" t="s">
        <v>156</v>
      </c>
      <c r="H62" s="196"/>
      <c r="I62" s="196"/>
      <c r="J62" s="196"/>
      <c r="K62" s="196"/>
      <c r="L62" s="196"/>
      <c r="M62" s="196"/>
      <c r="N62" s="196"/>
      <c r="O62" s="197"/>
      <c r="P62" s="74" t="s">
        <v>157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75"/>
      <c r="AN62" s="75"/>
      <c r="AO62" s="75"/>
      <c r="AP62" s="75"/>
      <c r="AQ62" s="75"/>
      <c r="AR62" s="75"/>
      <c r="AS62" s="75"/>
      <c r="AT62" s="75"/>
      <c r="AU62" s="75"/>
      <c r="AV62" s="193">
        <v>24</v>
      </c>
      <c r="AW62" s="193"/>
      <c r="AX62" s="83" t="s">
        <v>41</v>
      </c>
      <c r="AY62" s="78"/>
      <c r="AZ62" s="38"/>
      <c r="BA62" s="35"/>
      <c r="BB62" s="79">
        <f aca="true" t="shared" si="1" ref="BB62:BB109">ROUND(AV62,0)</f>
        <v>24</v>
      </c>
      <c r="BC62" s="52"/>
    </row>
    <row r="63" spans="1:55" s="32" customFormat="1" ht="16.5" customHeight="1">
      <c r="A63" s="41">
        <v>13</v>
      </c>
      <c r="B63" s="42">
        <v>5131</v>
      </c>
      <c r="C63" s="43" t="s">
        <v>1122</v>
      </c>
      <c r="D63" s="198"/>
      <c r="E63" s="199"/>
      <c r="F63" s="189"/>
      <c r="G63" s="198"/>
      <c r="H63" s="199"/>
      <c r="I63" s="199"/>
      <c r="J63" s="199"/>
      <c r="K63" s="199"/>
      <c r="L63" s="199"/>
      <c r="M63" s="199"/>
      <c r="N63" s="199"/>
      <c r="O63" s="189"/>
      <c r="P63" s="74" t="s">
        <v>159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75"/>
      <c r="AN63" s="75"/>
      <c r="AO63" s="75"/>
      <c r="AP63" s="75"/>
      <c r="AQ63" s="75"/>
      <c r="AR63" s="75"/>
      <c r="AS63" s="75"/>
      <c r="AT63" s="75"/>
      <c r="AU63" s="75"/>
      <c r="AV63" s="193">
        <v>20</v>
      </c>
      <c r="AW63" s="193"/>
      <c r="AX63" s="83" t="s">
        <v>41</v>
      </c>
      <c r="AY63" s="78"/>
      <c r="AZ63" s="38"/>
      <c r="BA63" s="35"/>
      <c r="BB63" s="79">
        <f t="shared" si="1"/>
        <v>20</v>
      </c>
      <c r="BC63" s="52"/>
    </row>
    <row r="64" spans="1:55" s="32" customFormat="1" ht="16.5" customHeight="1">
      <c r="A64" s="41">
        <v>13</v>
      </c>
      <c r="B64" s="42">
        <v>5132</v>
      </c>
      <c r="C64" s="43" t="s">
        <v>395</v>
      </c>
      <c r="D64" s="198"/>
      <c r="E64" s="199"/>
      <c r="F64" s="189"/>
      <c r="G64" s="198"/>
      <c r="H64" s="199"/>
      <c r="I64" s="199"/>
      <c r="J64" s="199"/>
      <c r="K64" s="199"/>
      <c r="L64" s="199"/>
      <c r="M64" s="199"/>
      <c r="N64" s="199"/>
      <c r="O64" s="189"/>
      <c r="P64" s="74" t="s">
        <v>161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75"/>
      <c r="AN64" s="75"/>
      <c r="AO64" s="75"/>
      <c r="AP64" s="75"/>
      <c r="AQ64" s="75"/>
      <c r="AR64" s="75"/>
      <c r="AS64" s="75"/>
      <c r="AT64" s="75"/>
      <c r="AU64" s="75"/>
      <c r="AV64" s="193">
        <v>17</v>
      </c>
      <c r="AW64" s="193"/>
      <c r="AX64" s="83" t="s">
        <v>41</v>
      </c>
      <c r="AY64" s="78"/>
      <c r="AZ64" s="38"/>
      <c r="BA64" s="35"/>
      <c r="BB64" s="79">
        <f t="shared" si="1"/>
        <v>17</v>
      </c>
      <c r="BC64" s="52"/>
    </row>
    <row r="65" spans="1:55" s="32" customFormat="1" ht="16.5" customHeight="1">
      <c r="A65" s="41">
        <v>13</v>
      </c>
      <c r="B65" s="42">
        <v>5133</v>
      </c>
      <c r="C65" s="43" t="s">
        <v>396</v>
      </c>
      <c r="D65" s="198"/>
      <c r="E65" s="199"/>
      <c r="F65" s="189"/>
      <c r="G65" s="198"/>
      <c r="H65" s="199"/>
      <c r="I65" s="199"/>
      <c r="J65" s="199"/>
      <c r="K65" s="199"/>
      <c r="L65" s="199"/>
      <c r="M65" s="199"/>
      <c r="N65" s="199"/>
      <c r="O65" s="189"/>
      <c r="P65" s="74" t="s">
        <v>163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75"/>
      <c r="AN65" s="75"/>
      <c r="AO65" s="75"/>
      <c r="AP65" s="75"/>
      <c r="AQ65" s="75"/>
      <c r="AR65" s="75"/>
      <c r="AS65" s="75"/>
      <c r="AT65" s="75"/>
      <c r="AU65" s="75"/>
      <c r="AV65" s="193">
        <v>15</v>
      </c>
      <c r="AW65" s="193"/>
      <c r="AX65" s="83" t="s">
        <v>41</v>
      </c>
      <c r="AY65" s="78"/>
      <c r="AZ65" s="38"/>
      <c r="BA65" s="35"/>
      <c r="BB65" s="79">
        <f t="shared" si="1"/>
        <v>15</v>
      </c>
      <c r="BC65" s="52"/>
    </row>
    <row r="66" spans="1:55" s="32" customFormat="1" ht="16.5" customHeight="1">
      <c r="A66" s="41">
        <v>13</v>
      </c>
      <c r="B66" s="42">
        <v>5134</v>
      </c>
      <c r="C66" s="43" t="s">
        <v>397</v>
      </c>
      <c r="D66" s="198"/>
      <c r="E66" s="199"/>
      <c r="F66" s="189"/>
      <c r="G66" s="198"/>
      <c r="H66" s="199"/>
      <c r="I66" s="199"/>
      <c r="J66" s="199"/>
      <c r="K66" s="199"/>
      <c r="L66" s="199"/>
      <c r="M66" s="199"/>
      <c r="N66" s="199"/>
      <c r="O66" s="189"/>
      <c r="P66" s="74" t="s">
        <v>165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5"/>
      <c r="AN66" s="75"/>
      <c r="AO66" s="75"/>
      <c r="AP66" s="75"/>
      <c r="AQ66" s="75"/>
      <c r="AR66" s="75"/>
      <c r="AS66" s="75"/>
      <c r="AT66" s="75"/>
      <c r="AU66" s="75"/>
      <c r="AV66" s="193">
        <v>13</v>
      </c>
      <c r="AW66" s="193"/>
      <c r="AX66" s="83" t="s">
        <v>41</v>
      </c>
      <c r="AY66" s="78"/>
      <c r="AZ66" s="38"/>
      <c r="BA66" s="35"/>
      <c r="BB66" s="79">
        <f t="shared" si="1"/>
        <v>13</v>
      </c>
      <c r="BC66" s="52"/>
    </row>
    <row r="67" spans="1:55" s="32" customFormat="1" ht="16.5" customHeight="1">
      <c r="A67" s="41">
        <v>13</v>
      </c>
      <c r="B67" s="42">
        <v>5135</v>
      </c>
      <c r="C67" s="43" t="s">
        <v>398</v>
      </c>
      <c r="D67" s="198"/>
      <c r="E67" s="199"/>
      <c r="F67" s="189"/>
      <c r="G67" s="198"/>
      <c r="H67" s="199"/>
      <c r="I67" s="199"/>
      <c r="J67" s="199"/>
      <c r="K67" s="199"/>
      <c r="L67" s="199"/>
      <c r="M67" s="199"/>
      <c r="N67" s="199"/>
      <c r="O67" s="189"/>
      <c r="P67" s="74" t="s">
        <v>167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5"/>
      <c r="AN67" s="75"/>
      <c r="AO67" s="75"/>
      <c r="AP67" s="75"/>
      <c r="AQ67" s="75"/>
      <c r="AR67" s="75"/>
      <c r="AS67" s="75"/>
      <c r="AT67" s="75"/>
      <c r="AU67" s="75"/>
      <c r="AV67" s="193">
        <v>12</v>
      </c>
      <c r="AW67" s="193"/>
      <c r="AX67" s="83" t="s">
        <v>41</v>
      </c>
      <c r="AY67" s="78"/>
      <c r="AZ67" s="38"/>
      <c r="BA67" s="35"/>
      <c r="BB67" s="79">
        <f t="shared" si="1"/>
        <v>12</v>
      </c>
      <c r="BC67" s="52"/>
    </row>
    <row r="68" spans="1:55" s="32" customFormat="1" ht="16.5" customHeight="1">
      <c r="A68" s="41">
        <v>13</v>
      </c>
      <c r="B68" s="42">
        <v>5136</v>
      </c>
      <c r="C68" s="43" t="s">
        <v>399</v>
      </c>
      <c r="D68" s="198"/>
      <c r="E68" s="199"/>
      <c r="F68" s="189"/>
      <c r="G68" s="198"/>
      <c r="H68" s="199"/>
      <c r="I68" s="199"/>
      <c r="J68" s="199"/>
      <c r="K68" s="199"/>
      <c r="L68" s="199"/>
      <c r="M68" s="199"/>
      <c r="N68" s="199"/>
      <c r="O68" s="189"/>
      <c r="P68" s="74" t="s">
        <v>919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75"/>
      <c r="AN68" s="75"/>
      <c r="AO68" s="75"/>
      <c r="AP68" s="75"/>
      <c r="AQ68" s="75"/>
      <c r="AR68" s="75"/>
      <c r="AS68" s="75"/>
      <c r="AT68" s="75"/>
      <c r="AU68" s="75"/>
      <c r="AV68" s="193">
        <v>10</v>
      </c>
      <c r="AW68" s="193"/>
      <c r="AX68" s="83" t="s">
        <v>41</v>
      </c>
      <c r="AY68" s="78"/>
      <c r="AZ68" s="38"/>
      <c r="BA68" s="35"/>
      <c r="BB68" s="79">
        <f t="shared" si="1"/>
        <v>10</v>
      </c>
      <c r="BC68" s="52"/>
    </row>
    <row r="69" spans="1:55" s="32" customFormat="1" ht="16.5" customHeight="1">
      <c r="A69" s="41">
        <v>13</v>
      </c>
      <c r="B69" s="42">
        <v>5137</v>
      </c>
      <c r="C69" s="43" t="s">
        <v>400</v>
      </c>
      <c r="D69" s="198"/>
      <c r="E69" s="199"/>
      <c r="F69" s="189"/>
      <c r="G69" s="198"/>
      <c r="H69" s="199"/>
      <c r="I69" s="199"/>
      <c r="J69" s="199"/>
      <c r="K69" s="199"/>
      <c r="L69" s="199"/>
      <c r="M69" s="199"/>
      <c r="N69" s="199"/>
      <c r="O69" s="189"/>
      <c r="P69" s="74" t="s">
        <v>921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5"/>
      <c r="AN69" s="75"/>
      <c r="AO69" s="75"/>
      <c r="AP69" s="75"/>
      <c r="AQ69" s="75"/>
      <c r="AR69" s="75"/>
      <c r="AS69" s="75"/>
      <c r="AT69" s="75"/>
      <c r="AU69" s="75"/>
      <c r="AV69" s="193">
        <v>10</v>
      </c>
      <c r="AW69" s="193"/>
      <c r="AX69" s="83" t="s">
        <v>41</v>
      </c>
      <c r="AY69" s="78"/>
      <c r="AZ69" s="38"/>
      <c r="BA69" s="35"/>
      <c r="BB69" s="79">
        <f t="shared" si="1"/>
        <v>10</v>
      </c>
      <c r="BC69" s="52"/>
    </row>
    <row r="70" spans="1:55" s="32" customFormat="1" ht="16.5" customHeight="1">
      <c r="A70" s="41">
        <v>13</v>
      </c>
      <c r="B70" s="42">
        <v>5138</v>
      </c>
      <c r="C70" s="43" t="s">
        <v>401</v>
      </c>
      <c r="D70" s="198"/>
      <c r="E70" s="199"/>
      <c r="F70" s="189"/>
      <c r="G70" s="198"/>
      <c r="H70" s="199"/>
      <c r="I70" s="199"/>
      <c r="J70" s="199"/>
      <c r="K70" s="199"/>
      <c r="L70" s="199"/>
      <c r="M70" s="199"/>
      <c r="N70" s="199"/>
      <c r="O70" s="189"/>
      <c r="P70" s="74" t="s">
        <v>923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5"/>
      <c r="AN70" s="75"/>
      <c r="AO70" s="75"/>
      <c r="AP70" s="75"/>
      <c r="AQ70" s="75"/>
      <c r="AR70" s="75"/>
      <c r="AS70" s="75"/>
      <c r="AT70" s="75"/>
      <c r="AU70" s="75"/>
      <c r="AV70" s="193">
        <v>9</v>
      </c>
      <c r="AW70" s="193"/>
      <c r="AX70" s="83" t="s">
        <v>41</v>
      </c>
      <c r="AY70" s="78"/>
      <c r="AZ70" s="38"/>
      <c r="BA70" s="35"/>
      <c r="BB70" s="79">
        <f t="shared" si="1"/>
        <v>9</v>
      </c>
      <c r="BC70" s="52"/>
    </row>
    <row r="71" spans="1:55" s="32" customFormat="1" ht="16.5" customHeight="1">
      <c r="A71" s="41">
        <v>13</v>
      </c>
      <c r="B71" s="42">
        <v>5139</v>
      </c>
      <c r="C71" s="43" t="s">
        <v>402</v>
      </c>
      <c r="D71" s="198"/>
      <c r="E71" s="199"/>
      <c r="F71" s="189"/>
      <c r="G71" s="198"/>
      <c r="H71" s="199"/>
      <c r="I71" s="199"/>
      <c r="J71" s="199"/>
      <c r="K71" s="199"/>
      <c r="L71" s="199"/>
      <c r="M71" s="199"/>
      <c r="N71" s="199"/>
      <c r="O71" s="189"/>
      <c r="P71" s="74" t="s">
        <v>925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75"/>
      <c r="AN71" s="75"/>
      <c r="AO71" s="75"/>
      <c r="AP71" s="75"/>
      <c r="AQ71" s="75"/>
      <c r="AR71" s="75"/>
      <c r="AS71" s="75"/>
      <c r="AT71" s="75"/>
      <c r="AU71" s="75"/>
      <c r="AV71" s="193">
        <v>8</v>
      </c>
      <c r="AW71" s="193"/>
      <c r="AX71" s="83" t="s">
        <v>41</v>
      </c>
      <c r="AY71" s="78"/>
      <c r="AZ71" s="38"/>
      <c r="BA71" s="35"/>
      <c r="BB71" s="79">
        <f t="shared" si="1"/>
        <v>8</v>
      </c>
      <c r="BC71" s="52"/>
    </row>
    <row r="72" spans="1:55" s="32" customFormat="1" ht="16.5" customHeight="1">
      <c r="A72" s="41">
        <v>13</v>
      </c>
      <c r="B72" s="42">
        <v>5140</v>
      </c>
      <c r="C72" s="43" t="s">
        <v>403</v>
      </c>
      <c r="D72" s="198"/>
      <c r="E72" s="199"/>
      <c r="F72" s="189"/>
      <c r="G72" s="198"/>
      <c r="H72" s="199"/>
      <c r="I72" s="199"/>
      <c r="J72" s="199"/>
      <c r="K72" s="199"/>
      <c r="L72" s="199"/>
      <c r="M72" s="199"/>
      <c r="N72" s="199"/>
      <c r="O72" s="189"/>
      <c r="P72" s="74" t="s">
        <v>927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75"/>
      <c r="AN72" s="75"/>
      <c r="AO72" s="75"/>
      <c r="AP72" s="75"/>
      <c r="AQ72" s="75"/>
      <c r="AR72" s="75"/>
      <c r="AS72" s="75"/>
      <c r="AT72" s="75"/>
      <c r="AU72" s="75"/>
      <c r="AV72" s="193">
        <v>8</v>
      </c>
      <c r="AW72" s="193"/>
      <c r="AX72" s="83" t="s">
        <v>41</v>
      </c>
      <c r="AY72" s="78"/>
      <c r="AZ72" s="38"/>
      <c r="BA72" s="35"/>
      <c r="BB72" s="79">
        <f t="shared" si="1"/>
        <v>8</v>
      </c>
      <c r="BC72" s="52"/>
    </row>
    <row r="73" spans="1:55" s="32" customFormat="1" ht="16.5" customHeight="1">
      <c r="A73" s="41">
        <v>13</v>
      </c>
      <c r="B73" s="42">
        <v>5141</v>
      </c>
      <c r="C73" s="43" t="s">
        <v>404</v>
      </c>
      <c r="D73" s="198"/>
      <c r="E73" s="199"/>
      <c r="F73" s="189"/>
      <c r="G73" s="198"/>
      <c r="H73" s="199"/>
      <c r="I73" s="199"/>
      <c r="J73" s="199"/>
      <c r="K73" s="199"/>
      <c r="L73" s="199"/>
      <c r="M73" s="199"/>
      <c r="N73" s="199"/>
      <c r="O73" s="189"/>
      <c r="P73" s="74" t="s">
        <v>929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75"/>
      <c r="AN73" s="75"/>
      <c r="AO73" s="75"/>
      <c r="AP73" s="75"/>
      <c r="AQ73" s="75"/>
      <c r="AR73" s="75"/>
      <c r="AS73" s="75"/>
      <c r="AT73" s="75"/>
      <c r="AU73" s="75"/>
      <c r="AV73" s="193">
        <v>7</v>
      </c>
      <c r="AW73" s="193"/>
      <c r="AX73" s="83" t="s">
        <v>41</v>
      </c>
      <c r="AY73" s="78"/>
      <c r="AZ73" s="38"/>
      <c r="BA73" s="35"/>
      <c r="BB73" s="79">
        <f t="shared" si="1"/>
        <v>7</v>
      </c>
      <c r="BC73" s="52"/>
    </row>
    <row r="74" spans="1:55" s="32" customFormat="1" ht="16.5" customHeight="1">
      <c r="A74" s="41">
        <v>13</v>
      </c>
      <c r="B74" s="42">
        <v>5142</v>
      </c>
      <c r="C74" s="43" t="s">
        <v>405</v>
      </c>
      <c r="D74" s="198"/>
      <c r="E74" s="199"/>
      <c r="F74" s="189"/>
      <c r="G74" s="198"/>
      <c r="H74" s="199"/>
      <c r="I74" s="199"/>
      <c r="J74" s="199"/>
      <c r="K74" s="199"/>
      <c r="L74" s="199"/>
      <c r="M74" s="199"/>
      <c r="N74" s="199"/>
      <c r="O74" s="189"/>
      <c r="P74" s="74" t="s">
        <v>931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75"/>
      <c r="AN74" s="75"/>
      <c r="AO74" s="75"/>
      <c r="AP74" s="75"/>
      <c r="AQ74" s="75"/>
      <c r="AR74" s="75"/>
      <c r="AS74" s="75"/>
      <c r="AT74" s="75"/>
      <c r="AU74" s="75"/>
      <c r="AV74" s="193">
        <v>7</v>
      </c>
      <c r="AW74" s="193"/>
      <c r="AX74" s="83" t="s">
        <v>41</v>
      </c>
      <c r="AY74" s="78"/>
      <c r="AZ74" s="38"/>
      <c r="BA74" s="35"/>
      <c r="BB74" s="79">
        <f t="shared" si="1"/>
        <v>7</v>
      </c>
      <c r="BC74" s="52"/>
    </row>
    <row r="75" spans="1:55" s="32" customFormat="1" ht="16.5" customHeight="1">
      <c r="A75" s="41">
        <v>13</v>
      </c>
      <c r="B75" s="42">
        <v>5143</v>
      </c>
      <c r="C75" s="43" t="s">
        <v>406</v>
      </c>
      <c r="D75" s="198"/>
      <c r="E75" s="199"/>
      <c r="F75" s="189"/>
      <c r="G75" s="198"/>
      <c r="H75" s="199"/>
      <c r="I75" s="199"/>
      <c r="J75" s="199"/>
      <c r="K75" s="199"/>
      <c r="L75" s="199"/>
      <c r="M75" s="199"/>
      <c r="N75" s="199"/>
      <c r="O75" s="189"/>
      <c r="P75" s="74" t="s">
        <v>933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75"/>
      <c r="AN75" s="75"/>
      <c r="AO75" s="75"/>
      <c r="AP75" s="75"/>
      <c r="AQ75" s="75"/>
      <c r="AR75" s="75"/>
      <c r="AS75" s="75"/>
      <c r="AT75" s="75"/>
      <c r="AU75" s="75"/>
      <c r="AV75" s="193">
        <v>6</v>
      </c>
      <c r="AW75" s="193"/>
      <c r="AX75" s="83" t="s">
        <v>41</v>
      </c>
      <c r="AY75" s="78"/>
      <c r="AZ75" s="38"/>
      <c r="BA75" s="35"/>
      <c r="BB75" s="79">
        <f t="shared" si="1"/>
        <v>6</v>
      </c>
      <c r="BC75" s="52"/>
    </row>
    <row r="76" spans="1:55" s="32" customFormat="1" ht="16.5" customHeight="1">
      <c r="A76" s="41">
        <v>13</v>
      </c>
      <c r="B76" s="42">
        <v>5144</v>
      </c>
      <c r="C76" s="43" t="s">
        <v>1123</v>
      </c>
      <c r="D76" s="198"/>
      <c r="E76" s="199"/>
      <c r="F76" s="189"/>
      <c r="G76" s="198"/>
      <c r="H76" s="199"/>
      <c r="I76" s="199"/>
      <c r="J76" s="199"/>
      <c r="K76" s="199"/>
      <c r="L76" s="199"/>
      <c r="M76" s="199"/>
      <c r="N76" s="199"/>
      <c r="O76" s="189"/>
      <c r="P76" s="74" t="s">
        <v>935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75"/>
      <c r="AN76" s="75"/>
      <c r="AO76" s="75"/>
      <c r="AP76" s="75"/>
      <c r="AQ76" s="75"/>
      <c r="AR76" s="75"/>
      <c r="AS76" s="75"/>
      <c r="AT76" s="75"/>
      <c r="AU76" s="75"/>
      <c r="AV76" s="193">
        <v>6</v>
      </c>
      <c r="AW76" s="193"/>
      <c r="AX76" s="83" t="s">
        <v>41</v>
      </c>
      <c r="AY76" s="78"/>
      <c r="AZ76" s="38"/>
      <c r="BA76" s="35"/>
      <c r="BB76" s="79">
        <f t="shared" si="1"/>
        <v>6</v>
      </c>
      <c r="BC76" s="52"/>
    </row>
    <row r="77" spans="1:55" s="32" customFormat="1" ht="16.5" customHeight="1">
      <c r="A77" s="41">
        <v>13</v>
      </c>
      <c r="B77" s="42">
        <v>5145</v>
      </c>
      <c r="C77" s="43" t="s">
        <v>1124</v>
      </c>
      <c r="D77" s="198"/>
      <c r="E77" s="199"/>
      <c r="F77" s="189"/>
      <c r="G77" s="190"/>
      <c r="H77" s="191"/>
      <c r="I77" s="191"/>
      <c r="J77" s="191"/>
      <c r="K77" s="191"/>
      <c r="L77" s="191"/>
      <c r="M77" s="191"/>
      <c r="N77" s="191"/>
      <c r="O77" s="192"/>
      <c r="P77" s="74" t="s">
        <v>937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75"/>
      <c r="AN77" s="75"/>
      <c r="AO77" s="75"/>
      <c r="AP77" s="75"/>
      <c r="AQ77" s="75"/>
      <c r="AR77" s="75"/>
      <c r="AS77" s="75"/>
      <c r="AT77" s="75"/>
      <c r="AU77" s="75"/>
      <c r="AV77" s="193">
        <v>6</v>
      </c>
      <c r="AW77" s="193"/>
      <c r="AX77" s="83" t="s">
        <v>41</v>
      </c>
      <c r="AY77" s="78"/>
      <c r="AZ77" s="38"/>
      <c r="BA77" s="35"/>
      <c r="BB77" s="79">
        <f t="shared" si="1"/>
        <v>6</v>
      </c>
      <c r="BC77" s="52"/>
    </row>
    <row r="78" spans="1:55" s="32" customFormat="1" ht="16.5" customHeight="1">
      <c r="A78" s="41">
        <v>13</v>
      </c>
      <c r="B78" s="42">
        <v>5200</v>
      </c>
      <c r="C78" s="43" t="s">
        <v>1125</v>
      </c>
      <c r="D78" s="198"/>
      <c r="E78" s="199"/>
      <c r="F78" s="189"/>
      <c r="G78" s="227" t="s">
        <v>196</v>
      </c>
      <c r="H78" s="196"/>
      <c r="I78" s="196"/>
      <c r="J78" s="196"/>
      <c r="K78" s="196"/>
      <c r="L78" s="196"/>
      <c r="M78" s="196"/>
      <c r="N78" s="196"/>
      <c r="O78" s="197"/>
      <c r="P78" s="74" t="s">
        <v>157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75"/>
      <c r="AN78" s="75"/>
      <c r="AO78" s="75"/>
      <c r="AP78" s="75"/>
      <c r="AQ78" s="75"/>
      <c r="AR78" s="75"/>
      <c r="AS78" s="75"/>
      <c r="AT78" s="75"/>
      <c r="AU78" s="75"/>
      <c r="AV78" s="193">
        <v>22</v>
      </c>
      <c r="AW78" s="193"/>
      <c r="AX78" s="83" t="s">
        <v>41</v>
      </c>
      <c r="AY78" s="78"/>
      <c r="AZ78" s="38"/>
      <c r="BA78" s="35"/>
      <c r="BB78" s="79">
        <f t="shared" si="1"/>
        <v>22</v>
      </c>
      <c r="BC78" s="52"/>
    </row>
    <row r="79" spans="1:55" s="32" customFormat="1" ht="16.5" customHeight="1">
      <c r="A79" s="41">
        <v>13</v>
      </c>
      <c r="B79" s="42">
        <v>5201</v>
      </c>
      <c r="C79" s="43" t="s">
        <v>1126</v>
      </c>
      <c r="D79" s="198"/>
      <c r="E79" s="199"/>
      <c r="F79" s="189"/>
      <c r="G79" s="198"/>
      <c r="H79" s="199"/>
      <c r="I79" s="199"/>
      <c r="J79" s="199"/>
      <c r="K79" s="199"/>
      <c r="L79" s="199"/>
      <c r="M79" s="199"/>
      <c r="N79" s="199"/>
      <c r="O79" s="189"/>
      <c r="P79" s="74" t="s">
        <v>159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75"/>
      <c r="AN79" s="75"/>
      <c r="AO79" s="75"/>
      <c r="AP79" s="75"/>
      <c r="AQ79" s="75"/>
      <c r="AR79" s="75"/>
      <c r="AS79" s="75"/>
      <c r="AT79" s="75"/>
      <c r="AU79" s="75"/>
      <c r="AV79" s="193">
        <v>18</v>
      </c>
      <c r="AW79" s="193"/>
      <c r="AX79" s="83" t="s">
        <v>41</v>
      </c>
      <c r="AY79" s="78"/>
      <c r="AZ79" s="38"/>
      <c r="BA79" s="35"/>
      <c r="BB79" s="79">
        <f t="shared" si="1"/>
        <v>18</v>
      </c>
      <c r="BC79" s="52"/>
    </row>
    <row r="80" spans="1:55" s="32" customFormat="1" ht="16.5" customHeight="1">
      <c r="A80" s="41">
        <v>13</v>
      </c>
      <c r="B80" s="42">
        <v>5202</v>
      </c>
      <c r="C80" s="43" t="s">
        <v>1127</v>
      </c>
      <c r="D80" s="198"/>
      <c r="E80" s="199"/>
      <c r="F80" s="189"/>
      <c r="G80" s="198"/>
      <c r="H80" s="199"/>
      <c r="I80" s="199"/>
      <c r="J80" s="199"/>
      <c r="K80" s="199"/>
      <c r="L80" s="199"/>
      <c r="M80" s="199"/>
      <c r="N80" s="199"/>
      <c r="O80" s="189"/>
      <c r="P80" s="74" t="s">
        <v>161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75"/>
      <c r="AN80" s="75"/>
      <c r="AO80" s="75"/>
      <c r="AP80" s="75"/>
      <c r="AQ80" s="75"/>
      <c r="AR80" s="75"/>
      <c r="AS80" s="75"/>
      <c r="AT80" s="75"/>
      <c r="AU80" s="75"/>
      <c r="AV80" s="193">
        <v>15</v>
      </c>
      <c r="AW80" s="193"/>
      <c r="AX80" s="83" t="s">
        <v>41</v>
      </c>
      <c r="AY80" s="78"/>
      <c r="AZ80" s="38"/>
      <c r="BA80" s="35"/>
      <c r="BB80" s="79">
        <f t="shared" si="1"/>
        <v>15</v>
      </c>
      <c r="BC80" s="52"/>
    </row>
    <row r="81" spans="1:55" s="32" customFormat="1" ht="16.5" customHeight="1">
      <c r="A81" s="41">
        <v>13</v>
      </c>
      <c r="B81" s="42">
        <v>5203</v>
      </c>
      <c r="C81" s="43" t="s">
        <v>1128</v>
      </c>
      <c r="D81" s="198"/>
      <c r="E81" s="199"/>
      <c r="F81" s="189"/>
      <c r="G81" s="198"/>
      <c r="H81" s="199"/>
      <c r="I81" s="199"/>
      <c r="J81" s="199"/>
      <c r="K81" s="199"/>
      <c r="L81" s="199"/>
      <c r="M81" s="199"/>
      <c r="N81" s="199"/>
      <c r="O81" s="189"/>
      <c r="P81" s="74" t="s">
        <v>163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75"/>
      <c r="AN81" s="75"/>
      <c r="AO81" s="75"/>
      <c r="AP81" s="75"/>
      <c r="AQ81" s="75"/>
      <c r="AR81" s="75"/>
      <c r="AS81" s="75"/>
      <c r="AT81" s="75"/>
      <c r="AU81" s="75"/>
      <c r="AV81" s="193">
        <v>13</v>
      </c>
      <c r="AW81" s="193"/>
      <c r="AX81" s="83" t="s">
        <v>41</v>
      </c>
      <c r="AY81" s="78"/>
      <c r="AZ81" s="38"/>
      <c r="BA81" s="35"/>
      <c r="BB81" s="79">
        <f t="shared" si="1"/>
        <v>13</v>
      </c>
      <c r="BC81" s="52"/>
    </row>
    <row r="82" spans="1:55" s="32" customFormat="1" ht="16.5" customHeight="1">
      <c r="A82" s="41">
        <v>13</v>
      </c>
      <c r="B82" s="42">
        <v>5204</v>
      </c>
      <c r="C82" s="43" t="s">
        <v>1129</v>
      </c>
      <c r="D82" s="198"/>
      <c r="E82" s="199"/>
      <c r="F82" s="189"/>
      <c r="G82" s="198"/>
      <c r="H82" s="199"/>
      <c r="I82" s="199"/>
      <c r="J82" s="199"/>
      <c r="K82" s="199"/>
      <c r="L82" s="199"/>
      <c r="M82" s="199"/>
      <c r="N82" s="199"/>
      <c r="O82" s="189"/>
      <c r="P82" s="74" t="s">
        <v>165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75"/>
      <c r="AN82" s="75"/>
      <c r="AO82" s="75"/>
      <c r="AP82" s="75"/>
      <c r="AQ82" s="75"/>
      <c r="AR82" s="75"/>
      <c r="AS82" s="75"/>
      <c r="AT82" s="75"/>
      <c r="AU82" s="75"/>
      <c r="AV82" s="193">
        <v>12</v>
      </c>
      <c r="AW82" s="193"/>
      <c r="AX82" s="83" t="s">
        <v>41</v>
      </c>
      <c r="AY82" s="78"/>
      <c r="AZ82" s="38"/>
      <c r="BA82" s="35"/>
      <c r="BB82" s="79">
        <f t="shared" si="1"/>
        <v>12</v>
      </c>
      <c r="BC82" s="52"/>
    </row>
    <row r="83" spans="1:55" s="32" customFormat="1" ht="16.5" customHeight="1">
      <c r="A83" s="41">
        <v>13</v>
      </c>
      <c r="B83" s="42">
        <v>5205</v>
      </c>
      <c r="C83" s="43" t="s">
        <v>1130</v>
      </c>
      <c r="D83" s="198"/>
      <c r="E83" s="199"/>
      <c r="F83" s="189"/>
      <c r="G83" s="198"/>
      <c r="H83" s="199"/>
      <c r="I83" s="199"/>
      <c r="J83" s="199"/>
      <c r="K83" s="199"/>
      <c r="L83" s="199"/>
      <c r="M83" s="199"/>
      <c r="N83" s="199"/>
      <c r="O83" s="189"/>
      <c r="P83" s="74" t="s">
        <v>167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193">
        <v>11</v>
      </c>
      <c r="AW83" s="193"/>
      <c r="AX83" s="83" t="s">
        <v>41</v>
      </c>
      <c r="AY83" s="78"/>
      <c r="AZ83" s="38"/>
      <c r="BA83" s="35"/>
      <c r="BB83" s="79">
        <f t="shared" si="1"/>
        <v>11</v>
      </c>
      <c r="BC83" s="52"/>
    </row>
    <row r="84" spans="1:55" s="32" customFormat="1" ht="16.5" customHeight="1">
      <c r="A84" s="41">
        <v>13</v>
      </c>
      <c r="B84" s="42">
        <v>5206</v>
      </c>
      <c r="C84" s="43" t="s">
        <v>1131</v>
      </c>
      <c r="D84" s="198"/>
      <c r="E84" s="199"/>
      <c r="F84" s="189"/>
      <c r="G84" s="198"/>
      <c r="H84" s="199"/>
      <c r="I84" s="199"/>
      <c r="J84" s="199"/>
      <c r="K84" s="199"/>
      <c r="L84" s="199"/>
      <c r="M84" s="199"/>
      <c r="N84" s="199"/>
      <c r="O84" s="189"/>
      <c r="P84" s="74" t="s">
        <v>919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5"/>
      <c r="AN84" s="75"/>
      <c r="AO84" s="75"/>
      <c r="AP84" s="75"/>
      <c r="AQ84" s="75"/>
      <c r="AR84" s="75"/>
      <c r="AS84" s="75"/>
      <c r="AT84" s="75"/>
      <c r="AU84" s="75"/>
      <c r="AV84" s="193">
        <v>10</v>
      </c>
      <c r="AW84" s="193"/>
      <c r="AX84" s="83" t="s">
        <v>41</v>
      </c>
      <c r="AY84" s="78"/>
      <c r="AZ84" s="38"/>
      <c r="BA84" s="35"/>
      <c r="BB84" s="79">
        <f t="shared" si="1"/>
        <v>10</v>
      </c>
      <c r="BC84" s="52"/>
    </row>
    <row r="85" spans="1:55" s="32" customFormat="1" ht="16.5" customHeight="1">
      <c r="A85" s="41">
        <v>13</v>
      </c>
      <c r="B85" s="42">
        <v>5207</v>
      </c>
      <c r="C85" s="43" t="s">
        <v>1132</v>
      </c>
      <c r="D85" s="198"/>
      <c r="E85" s="199"/>
      <c r="F85" s="189"/>
      <c r="G85" s="198"/>
      <c r="H85" s="199"/>
      <c r="I85" s="199"/>
      <c r="J85" s="199"/>
      <c r="K85" s="199"/>
      <c r="L85" s="199"/>
      <c r="M85" s="199"/>
      <c r="N85" s="199"/>
      <c r="O85" s="189"/>
      <c r="P85" s="74" t="s">
        <v>921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75"/>
      <c r="AN85" s="75"/>
      <c r="AO85" s="75"/>
      <c r="AP85" s="75"/>
      <c r="AQ85" s="75"/>
      <c r="AR85" s="75"/>
      <c r="AS85" s="75"/>
      <c r="AT85" s="75"/>
      <c r="AU85" s="75"/>
      <c r="AV85" s="193">
        <v>9</v>
      </c>
      <c r="AW85" s="193"/>
      <c r="AX85" s="83" t="s">
        <v>41</v>
      </c>
      <c r="AY85" s="78"/>
      <c r="AZ85" s="38"/>
      <c r="BA85" s="35"/>
      <c r="BB85" s="79">
        <f t="shared" si="1"/>
        <v>9</v>
      </c>
      <c r="BC85" s="52"/>
    </row>
    <row r="86" spans="1:55" s="32" customFormat="1" ht="16.5" customHeight="1">
      <c r="A86" s="41">
        <v>13</v>
      </c>
      <c r="B86" s="42">
        <v>5208</v>
      </c>
      <c r="C86" s="43" t="s">
        <v>1133</v>
      </c>
      <c r="D86" s="198"/>
      <c r="E86" s="199"/>
      <c r="F86" s="189"/>
      <c r="G86" s="198"/>
      <c r="H86" s="199"/>
      <c r="I86" s="199"/>
      <c r="J86" s="199"/>
      <c r="K86" s="199"/>
      <c r="L86" s="199"/>
      <c r="M86" s="199"/>
      <c r="N86" s="199"/>
      <c r="O86" s="189"/>
      <c r="P86" s="74" t="s">
        <v>923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75"/>
      <c r="AN86" s="75"/>
      <c r="AO86" s="75"/>
      <c r="AP86" s="75"/>
      <c r="AQ86" s="75"/>
      <c r="AR86" s="75"/>
      <c r="AS86" s="75"/>
      <c r="AT86" s="75"/>
      <c r="AU86" s="75"/>
      <c r="AV86" s="193">
        <v>8</v>
      </c>
      <c r="AW86" s="193"/>
      <c r="AX86" s="83" t="s">
        <v>41</v>
      </c>
      <c r="AY86" s="78"/>
      <c r="AZ86" s="38"/>
      <c r="BA86" s="35"/>
      <c r="BB86" s="79">
        <f t="shared" si="1"/>
        <v>8</v>
      </c>
      <c r="BC86" s="52"/>
    </row>
    <row r="87" spans="1:55" s="32" customFormat="1" ht="16.5" customHeight="1">
      <c r="A87" s="41">
        <v>13</v>
      </c>
      <c r="B87" s="42">
        <v>5209</v>
      </c>
      <c r="C87" s="43" t="s">
        <v>1134</v>
      </c>
      <c r="D87" s="198"/>
      <c r="E87" s="199"/>
      <c r="F87" s="189"/>
      <c r="G87" s="198"/>
      <c r="H87" s="199"/>
      <c r="I87" s="199"/>
      <c r="J87" s="199"/>
      <c r="K87" s="199"/>
      <c r="L87" s="199"/>
      <c r="M87" s="199"/>
      <c r="N87" s="199"/>
      <c r="O87" s="189"/>
      <c r="P87" s="74" t="s">
        <v>925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75"/>
      <c r="AN87" s="75"/>
      <c r="AO87" s="75"/>
      <c r="AP87" s="75"/>
      <c r="AQ87" s="75"/>
      <c r="AR87" s="75"/>
      <c r="AS87" s="75"/>
      <c r="AT87" s="75"/>
      <c r="AU87" s="75"/>
      <c r="AV87" s="193">
        <v>7</v>
      </c>
      <c r="AW87" s="193"/>
      <c r="AX87" s="83" t="s">
        <v>41</v>
      </c>
      <c r="AY87" s="78"/>
      <c r="AZ87" s="38"/>
      <c r="BA87" s="35"/>
      <c r="BB87" s="79">
        <f t="shared" si="1"/>
        <v>7</v>
      </c>
      <c r="BC87" s="52"/>
    </row>
    <row r="88" spans="1:55" s="32" customFormat="1" ht="16.5" customHeight="1">
      <c r="A88" s="41">
        <v>13</v>
      </c>
      <c r="B88" s="42">
        <v>5210</v>
      </c>
      <c r="C88" s="43" t="s">
        <v>1135</v>
      </c>
      <c r="D88" s="198"/>
      <c r="E88" s="199"/>
      <c r="F88" s="189"/>
      <c r="G88" s="198"/>
      <c r="H88" s="199"/>
      <c r="I88" s="199"/>
      <c r="J88" s="199"/>
      <c r="K88" s="199"/>
      <c r="L88" s="199"/>
      <c r="M88" s="199"/>
      <c r="N88" s="199"/>
      <c r="O88" s="189"/>
      <c r="P88" s="74" t="s">
        <v>927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75"/>
      <c r="AN88" s="75"/>
      <c r="AO88" s="75"/>
      <c r="AP88" s="75"/>
      <c r="AQ88" s="75"/>
      <c r="AR88" s="75"/>
      <c r="AS88" s="75"/>
      <c r="AT88" s="75"/>
      <c r="AU88" s="75"/>
      <c r="AV88" s="193">
        <v>7</v>
      </c>
      <c r="AW88" s="193"/>
      <c r="AX88" s="83" t="s">
        <v>41</v>
      </c>
      <c r="AY88" s="78"/>
      <c r="AZ88" s="38"/>
      <c r="BA88" s="35"/>
      <c r="BB88" s="79">
        <f t="shared" si="1"/>
        <v>7</v>
      </c>
      <c r="BC88" s="52"/>
    </row>
    <row r="89" spans="1:55" s="32" customFormat="1" ht="16.5" customHeight="1">
      <c r="A89" s="41">
        <v>13</v>
      </c>
      <c r="B89" s="42">
        <v>5211</v>
      </c>
      <c r="C89" s="43" t="s">
        <v>1136</v>
      </c>
      <c r="D89" s="198"/>
      <c r="E89" s="199"/>
      <c r="F89" s="189"/>
      <c r="G89" s="198"/>
      <c r="H89" s="199"/>
      <c r="I89" s="199"/>
      <c r="J89" s="199"/>
      <c r="K89" s="199"/>
      <c r="L89" s="199"/>
      <c r="M89" s="199"/>
      <c r="N89" s="199"/>
      <c r="O89" s="189"/>
      <c r="P89" s="74" t="s">
        <v>929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75"/>
      <c r="AN89" s="75"/>
      <c r="AO89" s="75"/>
      <c r="AP89" s="75"/>
      <c r="AQ89" s="75"/>
      <c r="AR89" s="75"/>
      <c r="AS89" s="75"/>
      <c r="AT89" s="75"/>
      <c r="AU89" s="75"/>
      <c r="AV89" s="193">
        <v>6</v>
      </c>
      <c r="AW89" s="193"/>
      <c r="AX89" s="83" t="s">
        <v>41</v>
      </c>
      <c r="AY89" s="78"/>
      <c r="AZ89" s="38"/>
      <c r="BA89" s="35"/>
      <c r="BB89" s="79">
        <f t="shared" si="1"/>
        <v>6</v>
      </c>
      <c r="BC89" s="52"/>
    </row>
    <row r="90" spans="1:55" s="32" customFormat="1" ht="16.5" customHeight="1">
      <c r="A90" s="41">
        <v>13</v>
      </c>
      <c r="B90" s="42">
        <v>5212</v>
      </c>
      <c r="C90" s="43" t="s">
        <v>1137</v>
      </c>
      <c r="D90" s="198"/>
      <c r="E90" s="199"/>
      <c r="F90" s="189"/>
      <c r="G90" s="198"/>
      <c r="H90" s="199"/>
      <c r="I90" s="199"/>
      <c r="J90" s="199"/>
      <c r="K90" s="199"/>
      <c r="L90" s="199"/>
      <c r="M90" s="199"/>
      <c r="N90" s="199"/>
      <c r="O90" s="189"/>
      <c r="P90" s="74" t="s">
        <v>931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75"/>
      <c r="AN90" s="75"/>
      <c r="AO90" s="75"/>
      <c r="AP90" s="75"/>
      <c r="AQ90" s="75"/>
      <c r="AR90" s="75"/>
      <c r="AS90" s="75"/>
      <c r="AT90" s="75"/>
      <c r="AU90" s="75"/>
      <c r="AV90" s="193">
        <v>6</v>
      </c>
      <c r="AW90" s="193"/>
      <c r="AX90" s="83" t="s">
        <v>41</v>
      </c>
      <c r="AY90" s="78"/>
      <c r="AZ90" s="38"/>
      <c r="BA90" s="35"/>
      <c r="BB90" s="79">
        <f t="shared" si="1"/>
        <v>6</v>
      </c>
      <c r="BC90" s="52"/>
    </row>
    <row r="91" spans="1:55" s="32" customFormat="1" ht="16.5" customHeight="1">
      <c r="A91" s="41">
        <v>13</v>
      </c>
      <c r="B91" s="42">
        <v>5213</v>
      </c>
      <c r="C91" s="43" t="s">
        <v>1138</v>
      </c>
      <c r="D91" s="198"/>
      <c r="E91" s="199"/>
      <c r="F91" s="189"/>
      <c r="G91" s="198"/>
      <c r="H91" s="199"/>
      <c r="I91" s="199"/>
      <c r="J91" s="199"/>
      <c r="K91" s="199"/>
      <c r="L91" s="199"/>
      <c r="M91" s="199"/>
      <c r="N91" s="199"/>
      <c r="O91" s="189"/>
      <c r="P91" s="74" t="s">
        <v>933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75"/>
      <c r="AN91" s="75"/>
      <c r="AO91" s="75"/>
      <c r="AP91" s="75"/>
      <c r="AQ91" s="75"/>
      <c r="AR91" s="75"/>
      <c r="AS91" s="75"/>
      <c r="AT91" s="75"/>
      <c r="AU91" s="75"/>
      <c r="AV91" s="193">
        <v>6</v>
      </c>
      <c r="AW91" s="193"/>
      <c r="AX91" s="83" t="s">
        <v>41</v>
      </c>
      <c r="AY91" s="78"/>
      <c r="AZ91" s="38"/>
      <c r="BA91" s="35"/>
      <c r="BB91" s="79">
        <f t="shared" si="1"/>
        <v>6</v>
      </c>
      <c r="BC91" s="52"/>
    </row>
    <row r="92" spans="1:55" s="32" customFormat="1" ht="16.5" customHeight="1">
      <c r="A92" s="41">
        <v>13</v>
      </c>
      <c r="B92" s="42">
        <v>5214</v>
      </c>
      <c r="C92" s="43" t="s">
        <v>1139</v>
      </c>
      <c r="D92" s="198"/>
      <c r="E92" s="199"/>
      <c r="F92" s="189"/>
      <c r="G92" s="198"/>
      <c r="H92" s="199"/>
      <c r="I92" s="199"/>
      <c r="J92" s="199"/>
      <c r="K92" s="199"/>
      <c r="L92" s="199"/>
      <c r="M92" s="199"/>
      <c r="N92" s="199"/>
      <c r="O92" s="189"/>
      <c r="P92" s="74" t="s">
        <v>935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75"/>
      <c r="AN92" s="75"/>
      <c r="AO92" s="75"/>
      <c r="AP92" s="75"/>
      <c r="AQ92" s="75"/>
      <c r="AR92" s="75"/>
      <c r="AS92" s="75"/>
      <c r="AT92" s="75"/>
      <c r="AU92" s="75"/>
      <c r="AV92" s="193">
        <v>5</v>
      </c>
      <c r="AW92" s="193"/>
      <c r="AX92" s="83" t="s">
        <v>41</v>
      </c>
      <c r="AY92" s="78"/>
      <c r="AZ92" s="38"/>
      <c r="BA92" s="35"/>
      <c r="BB92" s="79">
        <f t="shared" si="1"/>
        <v>5</v>
      </c>
      <c r="BC92" s="52"/>
    </row>
    <row r="93" spans="1:55" s="32" customFormat="1" ht="16.5" customHeight="1">
      <c r="A93" s="41">
        <v>13</v>
      </c>
      <c r="B93" s="42">
        <v>5215</v>
      </c>
      <c r="C93" s="43" t="s">
        <v>1140</v>
      </c>
      <c r="D93" s="198"/>
      <c r="E93" s="199"/>
      <c r="F93" s="189"/>
      <c r="G93" s="190"/>
      <c r="H93" s="191"/>
      <c r="I93" s="191"/>
      <c r="J93" s="191"/>
      <c r="K93" s="191"/>
      <c r="L93" s="191"/>
      <c r="M93" s="191"/>
      <c r="N93" s="191"/>
      <c r="O93" s="192"/>
      <c r="P93" s="74" t="s">
        <v>937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5"/>
      <c r="AN93" s="75"/>
      <c r="AO93" s="75"/>
      <c r="AP93" s="75"/>
      <c r="AQ93" s="75"/>
      <c r="AR93" s="75"/>
      <c r="AS93" s="75"/>
      <c r="AT93" s="75"/>
      <c r="AU93" s="75"/>
      <c r="AV93" s="193">
        <v>5</v>
      </c>
      <c r="AW93" s="193"/>
      <c r="AX93" s="83" t="s">
        <v>41</v>
      </c>
      <c r="AY93" s="78"/>
      <c r="AZ93" s="38"/>
      <c r="BA93" s="35"/>
      <c r="BB93" s="79">
        <f t="shared" si="1"/>
        <v>5</v>
      </c>
      <c r="BC93" s="52"/>
    </row>
    <row r="94" spans="1:55" s="32" customFormat="1" ht="16.5" customHeight="1">
      <c r="A94" s="41">
        <v>13</v>
      </c>
      <c r="B94" s="42">
        <v>5250</v>
      </c>
      <c r="C94" s="43" t="s">
        <v>1141</v>
      </c>
      <c r="D94" s="198"/>
      <c r="E94" s="199"/>
      <c r="F94" s="189"/>
      <c r="G94" s="227" t="s">
        <v>213</v>
      </c>
      <c r="H94" s="196"/>
      <c r="I94" s="196"/>
      <c r="J94" s="196"/>
      <c r="K94" s="196"/>
      <c r="L94" s="196"/>
      <c r="M94" s="196"/>
      <c r="N94" s="196"/>
      <c r="O94" s="197"/>
      <c r="P94" s="74" t="s">
        <v>157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75"/>
      <c r="AN94" s="75"/>
      <c r="AO94" s="75"/>
      <c r="AP94" s="75"/>
      <c r="AQ94" s="75"/>
      <c r="AR94" s="75"/>
      <c r="AS94" s="75"/>
      <c r="AT94" s="75"/>
      <c r="AU94" s="75"/>
      <c r="AV94" s="193">
        <v>12</v>
      </c>
      <c r="AW94" s="193"/>
      <c r="AX94" s="83" t="s">
        <v>41</v>
      </c>
      <c r="AY94" s="78"/>
      <c r="AZ94" s="38"/>
      <c r="BA94" s="35"/>
      <c r="BB94" s="79">
        <f t="shared" si="1"/>
        <v>12</v>
      </c>
      <c r="BC94" s="52"/>
    </row>
    <row r="95" spans="1:55" s="32" customFormat="1" ht="16.5" customHeight="1">
      <c r="A95" s="41">
        <v>13</v>
      </c>
      <c r="B95" s="42">
        <v>5251</v>
      </c>
      <c r="C95" s="43" t="s">
        <v>1142</v>
      </c>
      <c r="D95" s="198"/>
      <c r="E95" s="199"/>
      <c r="F95" s="189"/>
      <c r="G95" s="198"/>
      <c r="H95" s="199"/>
      <c r="I95" s="199"/>
      <c r="J95" s="199"/>
      <c r="K95" s="199"/>
      <c r="L95" s="199"/>
      <c r="M95" s="199"/>
      <c r="N95" s="199"/>
      <c r="O95" s="189"/>
      <c r="P95" s="74" t="s">
        <v>159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75"/>
      <c r="AN95" s="75"/>
      <c r="AO95" s="75"/>
      <c r="AP95" s="75"/>
      <c r="AQ95" s="75"/>
      <c r="AR95" s="75"/>
      <c r="AS95" s="75"/>
      <c r="AT95" s="75"/>
      <c r="AU95" s="75"/>
      <c r="AV95" s="193">
        <v>10</v>
      </c>
      <c r="AW95" s="193"/>
      <c r="AX95" s="83" t="s">
        <v>41</v>
      </c>
      <c r="AY95" s="78"/>
      <c r="AZ95" s="38"/>
      <c r="BA95" s="35"/>
      <c r="BB95" s="79">
        <f t="shared" si="1"/>
        <v>10</v>
      </c>
      <c r="BC95" s="52"/>
    </row>
    <row r="96" spans="1:55" s="32" customFormat="1" ht="16.5" customHeight="1">
      <c r="A96" s="41">
        <v>13</v>
      </c>
      <c r="B96" s="42">
        <v>5252</v>
      </c>
      <c r="C96" s="43" t="s">
        <v>1143</v>
      </c>
      <c r="D96" s="198"/>
      <c r="E96" s="199"/>
      <c r="F96" s="189"/>
      <c r="G96" s="198"/>
      <c r="H96" s="199"/>
      <c r="I96" s="199"/>
      <c r="J96" s="199"/>
      <c r="K96" s="199"/>
      <c r="L96" s="199"/>
      <c r="M96" s="199"/>
      <c r="N96" s="199"/>
      <c r="O96" s="189"/>
      <c r="P96" s="74" t="s">
        <v>161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75"/>
      <c r="AN96" s="75"/>
      <c r="AO96" s="75"/>
      <c r="AP96" s="75"/>
      <c r="AQ96" s="75"/>
      <c r="AR96" s="75"/>
      <c r="AS96" s="75"/>
      <c r="AT96" s="75"/>
      <c r="AU96" s="75"/>
      <c r="AV96" s="193">
        <v>8</v>
      </c>
      <c r="AW96" s="193"/>
      <c r="AX96" s="83" t="s">
        <v>41</v>
      </c>
      <c r="AY96" s="78"/>
      <c r="AZ96" s="38"/>
      <c r="BA96" s="35"/>
      <c r="BB96" s="79">
        <f t="shared" si="1"/>
        <v>8</v>
      </c>
      <c r="BC96" s="52"/>
    </row>
    <row r="97" spans="1:55" s="32" customFormat="1" ht="16.5" customHeight="1">
      <c r="A97" s="41">
        <v>13</v>
      </c>
      <c r="B97" s="42">
        <v>5253</v>
      </c>
      <c r="C97" s="43" t="s">
        <v>1144</v>
      </c>
      <c r="D97" s="198"/>
      <c r="E97" s="199"/>
      <c r="F97" s="189"/>
      <c r="G97" s="198"/>
      <c r="H97" s="199"/>
      <c r="I97" s="199"/>
      <c r="J97" s="199"/>
      <c r="K97" s="199"/>
      <c r="L97" s="199"/>
      <c r="M97" s="199"/>
      <c r="N97" s="199"/>
      <c r="O97" s="189"/>
      <c r="P97" s="74" t="s">
        <v>163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5"/>
      <c r="AN97" s="75"/>
      <c r="AO97" s="75"/>
      <c r="AP97" s="75"/>
      <c r="AQ97" s="75"/>
      <c r="AR97" s="75"/>
      <c r="AS97" s="75"/>
      <c r="AT97" s="75"/>
      <c r="AU97" s="75"/>
      <c r="AV97" s="193">
        <v>7</v>
      </c>
      <c r="AW97" s="193"/>
      <c r="AX97" s="83" t="s">
        <v>41</v>
      </c>
      <c r="AY97" s="78"/>
      <c r="AZ97" s="38"/>
      <c r="BA97" s="35"/>
      <c r="BB97" s="79">
        <f t="shared" si="1"/>
        <v>7</v>
      </c>
      <c r="BC97" s="52"/>
    </row>
    <row r="98" spans="1:55" s="32" customFormat="1" ht="16.5" customHeight="1">
      <c r="A98" s="41">
        <v>13</v>
      </c>
      <c r="B98" s="42">
        <v>5254</v>
      </c>
      <c r="C98" s="43" t="s">
        <v>1145</v>
      </c>
      <c r="D98" s="198"/>
      <c r="E98" s="199"/>
      <c r="F98" s="189"/>
      <c r="G98" s="198"/>
      <c r="H98" s="199"/>
      <c r="I98" s="199"/>
      <c r="J98" s="199"/>
      <c r="K98" s="199"/>
      <c r="L98" s="199"/>
      <c r="M98" s="199"/>
      <c r="N98" s="199"/>
      <c r="O98" s="189"/>
      <c r="P98" s="74" t="s">
        <v>165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75"/>
      <c r="AN98" s="75"/>
      <c r="AO98" s="75"/>
      <c r="AP98" s="75"/>
      <c r="AQ98" s="75"/>
      <c r="AR98" s="75"/>
      <c r="AS98" s="75"/>
      <c r="AT98" s="75"/>
      <c r="AU98" s="75"/>
      <c r="AV98" s="193">
        <v>6</v>
      </c>
      <c r="AW98" s="193"/>
      <c r="AX98" s="83" t="s">
        <v>41</v>
      </c>
      <c r="AY98" s="78"/>
      <c r="AZ98" s="38"/>
      <c r="BA98" s="35"/>
      <c r="BB98" s="79">
        <f t="shared" si="1"/>
        <v>6</v>
      </c>
      <c r="BC98" s="52"/>
    </row>
    <row r="99" spans="1:55" s="32" customFormat="1" ht="16.5" customHeight="1">
      <c r="A99" s="41">
        <v>13</v>
      </c>
      <c r="B99" s="42">
        <v>5255</v>
      </c>
      <c r="C99" s="43" t="s">
        <v>372</v>
      </c>
      <c r="D99" s="198"/>
      <c r="E99" s="199"/>
      <c r="F99" s="189"/>
      <c r="G99" s="198"/>
      <c r="H99" s="199"/>
      <c r="I99" s="199"/>
      <c r="J99" s="199"/>
      <c r="K99" s="199"/>
      <c r="L99" s="199"/>
      <c r="M99" s="199"/>
      <c r="N99" s="199"/>
      <c r="O99" s="189"/>
      <c r="P99" s="74" t="s">
        <v>167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75"/>
      <c r="AN99" s="75"/>
      <c r="AO99" s="75"/>
      <c r="AP99" s="75"/>
      <c r="AQ99" s="75"/>
      <c r="AR99" s="75"/>
      <c r="AS99" s="75"/>
      <c r="AT99" s="75"/>
      <c r="AU99" s="75"/>
      <c r="AV99" s="193">
        <v>6</v>
      </c>
      <c r="AW99" s="193"/>
      <c r="AX99" s="83" t="s">
        <v>41</v>
      </c>
      <c r="AY99" s="78"/>
      <c r="AZ99" s="38"/>
      <c r="BA99" s="35"/>
      <c r="BB99" s="79">
        <f t="shared" si="1"/>
        <v>6</v>
      </c>
      <c r="BC99" s="52"/>
    </row>
    <row r="100" spans="1:55" s="32" customFormat="1" ht="16.5" customHeight="1">
      <c r="A100" s="41">
        <v>13</v>
      </c>
      <c r="B100" s="42">
        <v>5256</v>
      </c>
      <c r="C100" s="43" t="s">
        <v>373</v>
      </c>
      <c r="D100" s="198"/>
      <c r="E100" s="199"/>
      <c r="F100" s="189"/>
      <c r="G100" s="198"/>
      <c r="H100" s="199"/>
      <c r="I100" s="199"/>
      <c r="J100" s="199"/>
      <c r="K100" s="199"/>
      <c r="L100" s="199"/>
      <c r="M100" s="199"/>
      <c r="N100" s="199"/>
      <c r="O100" s="189"/>
      <c r="P100" s="74" t="s">
        <v>919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75"/>
      <c r="AN100" s="75"/>
      <c r="AO100" s="75"/>
      <c r="AP100" s="75"/>
      <c r="AQ100" s="75"/>
      <c r="AR100" s="75"/>
      <c r="AS100" s="75"/>
      <c r="AT100" s="75"/>
      <c r="AU100" s="75"/>
      <c r="AV100" s="193">
        <v>5</v>
      </c>
      <c r="AW100" s="193"/>
      <c r="AX100" s="83" t="s">
        <v>41</v>
      </c>
      <c r="AY100" s="78"/>
      <c r="AZ100" s="38"/>
      <c r="BA100" s="35"/>
      <c r="BB100" s="79">
        <f t="shared" si="1"/>
        <v>5</v>
      </c>
      <c r="BC100" s="52"/>
    </row>
    <row r="101" spans="1:55" s="32" customFormat="1" ht="16.5" customHeight="1">
      <c r="A101" s="41">
        <v>13</v>
      </c>
      <c r="B101" s="42">
        <v>5257</v>
      </c>
      <c r="C101" s="43" t="s">
        <v>374</v>
      </c>
      <c r="D101" s="198"/>
      <c r="E101" s="199"/>
      <c r="F101" s="189"/>
      <c r="G101" s="198"/>
      <c r="H101" s="199"/>
      <c r="I101" s="199"/>
      <c r="J101" s="199"/>
      <c r="K101" s="199"/>
      <c r="L101" s="199"/>
      <c r="M101" s="199"/>
      <c r="N101" s="199"/>
      <c r="O101" s="189"/>
      <c r="P101" s="74" t="s">
        <v>921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75"/>
      <c r="AN101" s="75"/>
      <c r="AO101" s="75"/>
      <c r="AP101" s="75"/>
      <c r="AQ101" s="75"/>
      <c r="AR101" s="75"/>
      <c r="AS101" s="75"/>
      <c r="AT101" s="75"/>
      <c r="AU101" s="75"/>
      <c r="AV101" s="193">
        <v>5</v>
      </c>
      <c r="AW101" s="193"/>
      <c r="AX101" s="83" t="s">
        <v>41</v>
      </c>
      <c r="AY101" s="78"/>
      <c r="AZ101" s="38"/>
      <c r="BA101" s="35"/>
      <c r="BB101" s="79">
        <f t="shared" si="1"/>
        <v>5</v>
      </c>
      <c r="BC101" s="52"/>
    </row>
    <row r="102" spans="1:55" s="32" customFormat="1" ht="16.5" customHeight="1">
      <c r="A102" s="41">
        <v>13</v>
      </c>
      <c r="B102" s="42">
        <v>5258</v>
      </c>
      <c r="C102" s="43" t="s">
        <v>375</v>
      </c>
      <c r="D102" s="198"/>
      <c r="E102" s="199"/>
      <c r="F102" s="189"/>
      <c r="G102" s="198"/>
      <c r="H102" s="199"/>
      <c r="I102" s="199"/>
      <c r="J102" s="199"/>
      <c r="K102" s="199"/>
      <c r="L102" s="199"/>
      <c r="M102" s="199"/>
      <c r="N102" s="199"/>
      <c r="O102" s="189"/>
      <c r="P102" s="74" t="s">
        <v>923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75"/>
      <c r="AN102" s="75"/>
      <c r="AO102" s="75"/>
      <c r="AP102" s="75"/>
      <c r="AQ102" s="75"/>
      <c r="AR102" s="75"/>
      <c r="AS102" s="75"/>
      <c r="AT102" s="75"/>
      <c r="AU102" s="75"/>
      <c r="AV102" s="193">
        <v>4</v>
      </c>
      <c r="AW102" s="193"/>
      <c r="AX102" s="83" t="s">
        <v>41</v>
      </c>
      <c r="AY102" s="78"/>
      <c r="AZ102" s="38"/>
      <c r="BA102" s="35"/>
      <c r="BB102" s="79">
        <f t="shared" si="1"/>
        <v>4</v>
      </c>
      <c r="BC102" s="52"/>
    </row>
    <row r="103" spans="1:55" s="32" customFormat="1" ht="16.5" customHeight="1">
      <c r="A103" s="41">
        <v>13</v>
      </c>
      <c r="B103" s="42">
        <v>5259</v>
      </c>
      <c r="C103" s="43" t="s">
        <v>376</v>
      </c>
      <c r="D103" s="198"/>
      <c r="E103" s="199"/>
      <c r="F103" s="189"/>
      <c r="G103" s="198"/>
      <c r="H103" s="199"/>
      <c r="I103" s="199"/>
      <c r="J103" s="199"/>
      <c r="K103" s="199"/>
      <c r="L103" s="199"/>
      <c r="M103" s="199"/>
      <c r="N103" s="199"/>
      <c r="O103" s="189"/>
      <c r="P103" s="74" t="s">
        <v>925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75"/>
      <c r="AN103" s="75"/>
      <c r="AO103" s="75"/>
      <c r="AP103" s="75"/>
      <c r="AQ103" s="75"/>
      <c r="AR103" s="75"/>
      <c r="AS103" s="75"/>
      <c r="AT103" s="75"/>
      <c r="AU103" s="75"/>
      <c r="AV103" s="193">
        <v>4</v>
      </c>
      <c r="AW103" s="193"/>
      <c r="AX103" s="83" t="s">
        <v>41</v>
      </c>
      <c r="AY103" s="78"/>
      <c r="AZ103" s="38"/>
      <c r="BA103" s="35"/>
      <c r="BB103" s="79">
        <f t="shared" si="1"/>
        <v>4</v>
      </c>
      <c r="BC103" s="52"/>
    </row>
    <row r="104" spans="1:55" s="32" customFormat="1" ht="16.5" customHeight="1">
      <c r="A104" s="41">
        <v>13</v>
      </c>
      <c r="B104" s="42">
        <v>5260</v>
      </c>
      <c r="C104" s="43" t="s">
        <v>377</v>
      </c>
      <c r="D104" s="198"/>
      <c r="E104" s="199"/>
      <c r="F104" s="189"/>
      <c r="G104" s="198"/>
      <c r="H104" s="199"/>
      <c r="I104" s="199"/>
      <c r="J104" s="199"/>
      <c r="K104" s="199"/>
      <c r="L104" s="199"/>
      <c r="M104" s="199"/>
      <c r="N104" s="199"/>
      <c r="O104" s="189"/>
      <c r="P104" s="74" t="s">
        <v>927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75"/>
      <c r="AN104" s="75"/>
      <c r="AO104" s="75"/>
      <c r="AP104" s="75"/>
      <c r="AQ104" s="75"/>
      <c r="AR104" s="75"/>
      <c r="AS104" s="75"/>
      <c r="AT104" s="75"/>
      <c r="AU104" s="75"/>
      <c r="AV104" s="193">
        <v>4</v>
      </c>
      <c r="AW104" s="193"/>
      <c r="AX104" s="83" t="s">
        <v>41</v>
      </c>
      <c r="AY104" s="78"/>
      <c r="AZ104" s="38"/>
      <c r="BA104" s="35"/>
      <c r="BB104" s="79">
        <f t="shared" si="1"/>
        <v>4</v>
      </c>
      <c r="BC104" s="52"/>
    </row>
    <row r="105" spans="1:55" s="32" customFormat="1" ht="16.5" customHeight="1">
      <c r="A105" s="41">
        <v>13</v>
      </c>
      <c r="B105" s="42">
        <v>5261</v>
      </c>
      <c r="C105" s="43" t="s">
        <v>378</v>
      </c>
      <c r="D105" s="198"/>
      <c r="E105" s="199"/>
      <c r="F105" s="189"/>
      <c r="G105" s="198"/>
      <c r="H105" s="199"/>
      <c r="I105" s="199"/>
      <c r="J105" s="199"/>
      <c r="K105" s="199"/>
      <c r="L105" s="199"/>
      <c r="M105" s="199"/>
      <c r="N105" s="199"/>
      <c r="O105" s="189"/>
      <c r="P105" s="74" t="s">
        <v>929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75"/>
      <c r="AN105" s="75"/>
      <c r="AO105" s="75"/>
      <c r="AP105" s="75"/>
      <c r="AQ105" s="75"/>
      <c r="AR105" s="75"/>
      <c r="AS105" s="75"/>
      <c r="AT105" s="75"/>
      <c r="AU105" s="75"/>
      <c r="AV105" s="193">
        <v>3</v>
      </c>
      <c r="AW105" s="193"/>
      <c r="AX105" s="83" t="s">
        <v>41</v>
      </c>
      <c r="AY105" s="78"/>
      <c r="AZ105" s="38"/>
      <c r="BA105" s="35"/>
      <c r="BB105" s="79">
        <f t="shared" si="1"/>
        <v>3</v>
      </c>
      <c r="BC105" s="52"/>
    </row>
    <row r="106" spans="1:55" s="32" customFormat="1" ht="16.5" customHeight="1">
      <c r="A106" s="41">
        <v>13</v>
      </c>
      <c r="B106" s="42">
        <v>5262</v>
      </c>
      <c r="C106" s="43" t="s">
        <v>379</v>
      </c>
      <c r="D106" s="198"/>
      <c r="E106" s="199"/>
      <c r="F106" s="189"/>
      <c r="G106" s="198"/>
      <c r="H106" s="199"/>
      <c r="I106" s="199"/>
      <c r="J106" s="199"/>
      <c r="K106" s="199"/>
      <c r="L106" s="199"/>
      <c r="M106" s="199"/>
      <c r="N106" s="199"/>
      <c r="O106" s="189"/>
      <c r="P106" s="74" t="s">
        <v>931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75"/>
      <c r="AN106" s="75"/>
      <c r="AO106" s="75"/>
      <c r="AP106" s="75"/>
      <c r="AQ106" s="75"/>
      <c r="AR106" s="75"/>
      <c r="AS106" s="75"/>
      <c r="AT106" s="75"/>
      <c r="AU106" s="75"/>
      <c r="AV106" s="193">
        <v>3</v>
      </c>
      <c r="AW106" s="193"/>
      <c r="AX106" s="83" t="s">
        <v>41</v>
      </c>
      <c r="AY106" s="78"/>
      <c r="AZ106" s="38"/>
      <c r="BA106" s="35"/>
      <c r="BB106" s="79">
        <f t="shared" si="1"/>
        <v>3</v>
      </c>
      <c r="BC106" s="52"/>
    </row>
    <row r="107" spans="1:55" s="32" customFormat="1" ht="16.5" customHeight="1">
      <c r="A107" s="41">
        <v>13</v>
      </c>
      <c r="B107" s="42">
        <v>5263</v>
      </c>
      <c r="C107" s="43" t="s">
        <v>380</v>
      </c>
      <c r="D107" s="198"/>
      <c r="E107" s="199"/>
      <c r="F107" s="189"/>
      <c r="G107" s="198"/>
      <c r="H107" s="199"/>
      <c r="I107" s="199"/>
      <c r="J107" s="199"/>
      <c r="K107" s="199"/>
      <c r="L107" s="199"/>
      <c r="M107" s="199"/>
      <c r="N107" s="199"/>
      <c r="O107" s="189"/>
      <c r="P107" s="74" t="s">
        <v>933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75"/>
      <c r="AN107" s="75"/>
      <c r="AO107" s="75"/>
      <c r="AP107" s="75"/>
      <c r="AQ107" s="75"/>
      <c r="AR107" s="75"/>
      <c r="AS107" s="75"/>
      <c r="AT107" s="75"/>
      <c r="AU107" s="75"/>
      <c r="AV107" s="193">
        <v>3</v>
      </c>
      <c r="AW107" s="193"/>
      <c r="AX107" s="83" t="s">
        <v>41</v>
      </c>
      <c r="AY107" s="78"/>
      <c r="AZ107" s="38"/>
      <c r="BA107" s="35"/>
      <c r="BB107" s="79">
        <f t="shared" si="1"/>
        <v>3</v>
      </c>
      <c r="BC107" s="52"/>
    </row>
    <row r="108" spans="1:55" s="32" customFormat="1" ht="16.5" customHeight="1">
      <c r="A108" s="41">
        <v>13</v>
      </c>
      <c r="B108" s="42">
        <v>5264</v>
      </c>
      <c r="C108" s="43" t="s">
        <v>381</v>
      </c>
      <c r="D108" s="198"/>
      <c r="E108" s="199"/>
      <c r="F108" s="189"/>
      <c r="G108" s="198"/>
      <c r="H108" s="199"/>
      <c r="I108" s="199"/>
      <c r="J108" s="199"/>
      <c r="K108" s="199"/>
      <c r="L108" s="199"/>
      <c r="M108" s="199"/>
      <c r="N108" s="199"/>
      <c r="O108" s="189"/>
      <c r="P108" s="74" t="s">
        <v>935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75"/>
      <c r="AN108" s="75"/>
      <c r="AO108" s="75"/>
      <c r="AP108" s="75"/>
      <c r="AQ108" s="75"/>
      <c r="AR108" s="75"/>
      <c r="AS108" s="75"/>
      <c r="AT108" s="75"/>
      <c r="AU108" s="75"/>
      <c r="AV108" s="193">
        <v>3</v>
      </c>
      <c r="AW108" s="193"/>
      <c r="AX108" s="83" t="s">
        <v>41</v>
      </c>
      <c r="AY108" s="78"/>
      <c r="AZ108" s="38"/>
      <c r="BA108" s="35"/>
      <c r="BB108" s="79">
        <f t="shared" si="1"/>
        <v>3</v>
      </c>
      <c r="BC108" s="52"/>
    </row>
    <row r="109" spans="1:55" s="32" customFormat="1" ht="16.5" customHeight="1">
      <c r="A109" s="41">
        <v>13</v>
      </c>
      <c r="B109" s="42">
        <v>5265</v>
      </c>
      <c r="C109" s="43" t="s">
        <v>382</v>
      </c>
      <c r="D109" s="190"/>
      <c r="E109" s="191"/>
      <c r="F109" s="192"/>
      <c r="G109" s="190"/>
      <c r="H109" s="191"/>
      <c r="I109" s="191"/>
      <c r="J109" s="191"/>
      <c r="K109" s="191"/>
      <c r="L109" s="191"/>
      <c r="M109" s="191"/>
      <c r="N109" s="191"/>
      <c r="O109" s="192"/>
      <c r="P109" s="74" t="s">
        <v>937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75"/>
      <c r="AN109" s="75"/>
      <c r="AO109" s="75"/>
      <c r="AP109" s="75"/>
      <c r="AQ109" s="75"/>
      <c r="AR109" s="75"/>
      <c r="AS109" s="75"/>
      <c r="AT109" s="75"/>
      <c r="AU109" s="75"/>
      <c r="AV109" s="193">
        <v>3</v>
      </c>
      <c r="AW109" s="193"/>
      <c r="AX109" s="83" t="s">
        <v>41</v>
      </c>
      <c r="AY109" s="78"/>
      <c r="AZ109" s="38"/>
      <c r="BA109" s="35"/>
      <c r="BB109" s="79">
        <f t="shared" si="1"/>
        <v>3</v>
      </c>
      <c r="BC109" s="52"/>
    </row>
    <row r="110" spans="1:55" s="32" customFormat="1" ht="16.5" customHeight="1">
      <c r="A110" s="41">
        <v>13</v>
      </c>
      <c r="B110" s="42">
        <v>5990</v>
      </c>
      <c r="C110" s="43" t="s">
        <v>383</v>
      </c>
      <c r="D110" s="105" t="s">
        <v>981</v>
      </c>
      <c r="E110" s="106"/>
      <c r="F110" s="10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75"/>
      <c r="AN110" s="75"/>
      <c r="AO110" s="75"/>
      <c r="AP110" s="75"/>
      <c r="AQ110" s="75"/>
      <c r="AR110" s="75"/>
      <c r="AS110" s="75"/>
      <c r="AT110" s="75"/>
      <c r="AU110" s="75"/>
      <c r="AV110" s="193"/>
      <c r="AW110" s="193"/>
      <c r="AX110" s="83" t="s">
        <v>41</v>
      </c>
      <c r="AY110" s="78"/>
      <c r="AZ110" s="38"/>
      <c r="BA110" s="35"/>
      <c r="BB110" s="79"/>
      <c r="BC110" s="52"/>
    </row>
    <row r="111" spans="1:55" s="32" customFormat="1" ht="16.5" customHeight="1">
      <c r="A111" s="41">
        <v>13</v>
      </c>
      <c r="B111" s="42">
        <v>9990</v>
      </c>
      <c r="C111" s="43" t="s">
        <v>625</v>
      </c>
      <c r="D111" s="105" t="s">
        <v>1508</v>
      </c>
      <c r="E111" s="106"/>
      <c r="F111" s="10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75"/>
      <c r="AN111" s="75"/>
      <c r="AO111" s="75"/>
      <c r="AP111" s="75"/>
      <c r="AQ111" s="75"/>
      <c r="AR111" s="75"/>
      <c r="AS111" s="75"/>
      <c r="AT111" s="75"/>
      <c r="AU111" s="75"/>
      <c r="AV111" s="193"/>
      <c r="AW111" s="193"/>
      <c r="AX111" s="83" t="s">
        <v>41</v>
      </c>
      <c r="AY111" s="78"/>
      <c r="AZ111" s="38"/>
      <c r="BA111" s="35"/>
      <c r="BB111" s="79"/>
      <c r="BC111" s="86"/>
    </row>
    <row r="112" spans="1:55" s="32" customFormat="1" ht="16.5" customHeight="1">
      <c r="A112" s="88"/>
      <c r="B112" s="88"/>
      <c r="C112" s="58"/>
      <c r="D112" s="58"/>
      <c r="E112" s="58"/>
      <c r="F112" s="89"/>
      <c r="G112" s="89"/>
      <c r="H112" s="58"/>
      <c r="I112" s="58"/>
      <c r="J112" s="58"/>
      <c r="K112" s="31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58"/>
      <c r="BA112" s="58"/>
      <c r="BB112" s="91"/>
      <c r="BC112" s="31"/>
    </row>
    <row r="113" spans="1:55" s="32" customFormat="1" ht="16.5" customHeight="1">
      <c r="A113" s="88"/>
      <c r="B113" s="8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58"/>
      <c r="BA113" s="58"/>
      <c r="BB113" s="91"/>
      <c r="BC113" s="31"/>
    </row>
    <row r="114" spans="1:55" s="32" customFormat="1" ht="16.5" customHeight="1">
      <c r="A114" s="88"/>
      <c r="B114" s="88"/>
      <c r="C114" s="58"/>
      <c r="D114" s="58"/>
      <c r="E114" s="58"/>
      <c r="F114" s="58"/>
      <c r="G114" s="58"/>
      <c r="H114" s="58"/>
      <c r="I114" s="58"/>
      <c r="J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58"/>
      <c r="BA114" s="58"/>
      <c r="BB114" s="91"/>
      <c r="BC114" s="31"/>
    </row>
    <row r="115" spans="1:55" s="32" customFormat="1" ht="16.5" customHeight="1">
      <c r="A115" s="88"/>
      <c r="B115" s="8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92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31"/>
      <c r="BA115" s="58"/>
      <c r="BB115" s="91"/>
      <c r="BC115" s="31"/>
    </row>
    <row r="116" spans="1:55" s="32" customFormat="1" ht="16.5" customHeight="1">
      <c r="A116" s="88"/>
      <c r="B116" s="8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90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5"/>
      <c r="AZ116" s="96"/>
      <c r="BA116" s="58"/>
      <c r="BB116" s="91"/>
      <c r="BC116" s="31"/>
    </row>
    <row r="117" spans="1:55" s="32" customFormat="1" ht="16.5" customHeight="1">
      <c r="A117" s="88"/>
      <c r="B117" s="8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59"/>
      <c r="AZ117" s="96"/>
      <c r="BA117" s="58"/>
      <c r="BB117" s="91"/>
      <c r="BC117" s="31"/>
    </row>
    <row r="118" spans="1:55" s="32" customFormat="1" ht="16.5" customHeight="1">
      <c r="A118" s="88"/>
      <c r="B118" s="8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59"/>
      <c r="AZ118" s="96"/>
      <c r="BA118" s="58"/>
      <c r="BB118" s="91"/>
      <c r="BC118" s="31"/>
    </row>
  </sheetData>
  <sheetProtection/>
  <mergeCells count="116">
    <mergeCell ref="D56:F61"/>
    <mergeCell ref="G56:O61"/>
    <mergeCell ref="AA57:AB57"/>
    <mergeCell ref="AZ57:BA57"/>
    <mergeCell ref="AA59:AB59"/>
    <mergeCell ref="AZ59:BA59"/>
    <mergeCell ref="AA61:AB61"/>
    <mergeCell ref="AZ61:BA61"/>
    <mergeCell ref="D18:F35"/>
    <mergeCell ref="AV36:AW36"/>
    <mergeCell ref="AV37:AW37"/>
    <mergeCell ref="AV38:AW38"/>
    <mergeCell ref="AV31:AW31"/>
    <mergeCell ref="AV32:AW32"/>
    <mergeCell ref="AV33:AW33"/>
    <mergeCell ref="AV26:AW26"/>
    <mergeCell ref="AV27:AW27"/>
    <mergeCell ref="AV35:AW35"/>
    <mergeCell ref="AV39:AW39"/>
    <mergeCell ref="AV70:AW70"/>
    <mergeCell ref="AV111:AW111"/>
    <mergeCell ref="AV71:AW71"/>
    <mergeCell ref="AV52:AW52"/>
    <mergeCell ref="AV53:AW53"/>
    <mergeCell ref="AV54:AW54"/>
    <mergeCell ref="AV55:AW55"/>
    <mergeCell ref="AV72:AW72"/>
    <mergeCell ref="AV73:AW73"/>
    <mergeCell ref="D7:F16"/>
    <mergeCell ref="AA12:AB12"/>
    <mergeCell ref="AA16:AB16"/>
    <mergeCell ref="AV17:AW17"/>
    <mergeCell ref="AV23:AW23"/>
    <mergeCell ref="AV24:AW24"/>
    <mergeCell ref="AV25:AW25"/>
    <mergeCell ref="AV34:AW34"/>
    <mergeCell ref="AV29:AW29"/>
    <mergeCell ref="AV30:AW30"/>
    <mergeCell ref="AV28:AW28"/>
    <mergeCell ref="AZ12:BA12"/>
    <mergeCell ref="AA14:AB14"/>
    <mergeCell ref="AZ14:BA14"/>
    <mergeCell ref="AA8:AB8"/>
    <mergeCell ref="AZ8:BA8"/>
    <mergeCell ref="AA10:AB10"/>
    <mergeCell ref="AZ10:BA10"/>
    <mergeCell ref="AZ16:BA16"/>
    <mergeCell ref="AV22:AW22"/>
    <mergeCell ref="AV18:AW18"/>
    <mergeCell ref="AV19:AW19"/>
    <mergeCell ref="AV20:AW20"/>
    <mergeCell ref="AV21:AW21"/>
    <mergeCell ref="D62:F109"/>
    <mergeCell ref="G62:O77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83:AW83"/>
    <mergeCell ref="AV84:AW84"/>
    <mergeCell ref="AV81:AW81"/>
    <mergeCell ref="AV82:AW82"/>
    <mergeCell ref="AV76:AW76"/>
    <mergeCell ref="AV77:AW77"/>
    <mergeCell ref="AV74:AW74"/>
    <mergeCell ref="AV75:AW75"/>
    <mergeCell ref="AV85:AW85"/>
    <mergeCell ref="AV86:AW86"/>
    <mergeCell ref="G78:O93"/>
    <mergeCell ref="AV78:AW78"/>
    <mergeCell ref="AV87:AW87"/>
    <mergeCell ref="AV88:AW88"/>
    <mergeCell ref="AV89:AW89"/>
    <mergeCell ref="AV90:AW90"/>
    <mergeCell ref="AV79:AW79"/>
    <mergeCell ref="AV80:AW80"/>
    <mergeCell ref="G94:O109"/>
    <mergeCell ref="AV94:AW94"/>
    <mergeCell ref="AV95:AW95"/>
    <mergeCell ref="AV96:AW96"/>
    <mergeCell ref="AV97:AW97"/>
    <mergeCell ref="AV98:AW98"/>
    <mergeCell ref="AV99:AW99"/>
    <mergeCell ref="AV102:AW102"/>
    <mergeCell ref="AV103:AW103"/>
    <mergeCell ref="AV110:AW110"/>
    <mergeCell ref="AV104:AW104"/>
    <mergeCell ref="AV105:AW105"/>
    <mergeCell ref="AV106:AW106"/>
    <mergeCell ref="AV107:AW107"/>
    <mergeCell ref="AV108:AW108"/>
    <mergeCell ref="AV109:AW109"/>
    <mergeCell ref="AV91:AW91"/>
    <mergeCell ref="AV92:AW92"/>
    <mergeCell ref="AV100:AW100"/>
    <mergeCell ref="AV101:AW101"/>
    <mergeCell ref="AV93:AW93"/>
    <mergeCell ref="D40:F51"/>
    <mergeCell ref="G40:O45"/>
    <mergeCell ref="AA41:AB41"/>
    <mergeCell ref="AZ41:BA41"/>
    <mergeCell ref="AA43:AB43"/>
    <mergeCell ref="AZ43:BA43"/>
    <mergeCell ref="AA45:AB45"/>
    <mergeCell ref="AZ45:BA45"/>
    <mergeCell ref="G46:O51"/>
    <mergeCell ref="AA47:AB47"/>
    <mergeCell ref="AZ51:BA51"/>
    <mergeCell ref="AZ47:BA47"/>
    <mergeCell ref="AA49:AB49"/>
    <mergeCell ref="AZ49:BA49"/>
    <mergeCell ref="AA51:AB51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2" manualBreakCount="2">
    <brk id="93" max="54" man="1"/>
    <brk id="11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G25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982</v>
      </c>
    </row>
    <row r="5" spans="1:59" s="32" customFormat="1" ht="16.5" customHeight="1">
      <c r="A5" s="22" t="s">
        <v>1040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7" t="s">
        <v>1037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1597</v>
      </c>
      <c r="BF5" s="30" t="s">
        <v>1598</v>
      </c>
      <c r="BG5" s="31"/>
    </row>
    <row r="6" spans="1:59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1601</v>
      </c>
      <c r="BF6" s="40" t="s">
        <v>1602</v>
      </c>
      <c r="BG6" s="31"/>
    </row>
    <row r="7" spans="1:58" s="32" customFormat="1" ht="16.5" customHeight="1">
      <c r="A7" s="41">
        <v>13</v>
      </c>
      <c r="B7" s="42">
        <v>8111</v>
      </c>
      <c r="C7" s="43" t="s">
        <v>384</v>
      </c>
      <c r="D7" s="227" t="s">
        <v>1372</v>
      </c>
      <c r="E7" s="196"/>
      <c r="F7" s="197"/>
      <c r="G7" s="63" t="s">
        <v>1060</v>
      </c>
      <c r="H7" s="58"/>
      <c r="I7" s="58"/>
      <c r="J7" s="31"/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121"/>
      <c r="BC7" s="31"/>
      <c r="BD7" s="71"/>
      <c r="BE7" s="51">
        <f>ROUND(Q8*BC15,0)</f>
        <v>463</v>
      </c>
      <c r="BF7" s="52" t="s">
        <v>1606</v>
      </c>
    </row>
    <row r="8" spans="1:58" s="32" customFormat="1" ht="16.5" customHeight="1">
      <c r="A8" s="41">
        <v>13</v>
      </c>
      <c r="B8" s="42">
        <v>8112</v>
      </c>
      <c r="C8" s="43" t="s">
        <v>385</v>
      </c>
      <c r="D8" s="198"/>
      <c r="E8" s="199"/>
      <c r="F8" s="189"/>
      <c r="G8" s="65"/>
      <c r="H8" s="38"/>
      <c r="I8" s="38"/>
      <c r="J8" s="37"/>
      <c r="K8" s="38"/>
      <c r="L8" s="37"/>
      <c r="M8" s="37"/>
      <c r="N8" s="37"/>
      <c r="O8" s="37"/>
      <c r="P8" s="37"/>
      <c r="Q8" s="193">
        <v>662</v>
      </c>
      <c r="R8" s="193"/>
      <c r="S8" s="38" t="s">
        <v>1608</v>
      </c>
      <c r="T8" s="35"/>
      <c r="U8" s="60" t="s">
        <v>1062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985</v>
      </c>
      <c r="AZ8" s="194">
        <v>0.965</v>
      </c>
      <c r="BA8" s="195"/>
      <c r="BB8" s="112"/>
      <c r="BC8" s="113"/>
      <c r="BD8" s="114"/>
      <c r="BE8" s="51">
        <f>ROUND(ROUND(Q8*AZ8,0)*BC15,0)</f>
        <v>447</v>
      </c>
      <c r="BF8" s="52"/>
    </row>
    <row r="9" spans="1:58" s="32" customFormat="1" ht="16.5" customHeight="1">
      <c r="A9" s="41">
        <v>13</v>
      </c>
      <c r="B9" s="42">
        <v>8121</v>
      </c>
      <c r="C9" s="43" t="s">
        <v>386</v>
      </c>
      <c r="D9" s="198"/>
      <c r="E9" s="199"/>
      <c r="F9" s="189"/>
      <c r="G9" s="63" t="s">
        <v>1064</v>
      </c>
      <c r="H9" s="58"/>
      <c r="I9" s="58"/>
      <c r="J9" s="31"/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240" t="s">
        <v>987</v>
      </c>
      <c r="BC9" s="241"/>
      <c r="BD9" s="242"/>
      <c r="BE9" s="51">
        <f>ROUND(Q10*BC15,0)</f>
        <v>445</v>
      </c>
      <c r="BF9" s="52"/>
    </row>
    <row r="10" spans="1:58" s="32" customFormat="1" ht="16.5" customHeight="1">
      <c r="A10" s="41">
        <v>13</v>
      </c>
      <c r="B10" s="42">
        <v>8122</v>
      </c>
      <c r="C10" s="43" t="s">
        <v>387</v>
      </c>
      <c r="D10" s="198"/>
      <c r="E10" s="199"/>
      <c r="F10" s="189"/>
      <c r="G10" s="65"/>
      <c r="H10" s="38"/>
      <c r="I10" s="38"/>
      <c r="J10" s="37"/>
      <c r="K10" s="38"/>
      <c r="L10" s="37"/>
      <c r="M10" s="37"/>
      <c r="N10" s="37"/>
      <c r="O10" s="37"/>
      <c r="P10" s="37"/>
      <c r="Q10" s="193">
        <v>635</v>
      </c>
      <c r="R10" s="193"/>
      <c r="S10" s="38" t="s">
        <v>1608</v>
      </c>
      <c r="T10" s="35"/>
      <c r="U10" s="60" t="s">
        <v>1062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985</v>
      </c>
      <c r="AZ10" s="194">
        <v>0.965</v>
      </c>
      <c r="BA10" s="195"/>
      <c r="BB10" s="240"/>
      <c r="BC10" s="241"/>
      <c r="BD10" s="242"/>
      <c r="BE10" s="51">
        <f>ROUND(ROUND(Q10*AZ10,0)*BC15,0)</f>
        <v>429</v>
      </c>
      <c r="BF10" s="52"/>
    </row>
    <row r="11" spans="1:58" s="32" customFormat="1" ht="16.5" customHeight="1">
      <c r="A11" s="41">
        <v>13</v>
      </c>
      <c r="B11" s="42">
        <v>8131</v>
      </c>
      <c r="C11" s="43" t="s">
        <v>388</v>
      </c>
      <c r="D11" s="198"/>
      <c r="E11" s="199"/>
      <c r="F11" s="189"/>
      <c r="G11" s="63" t="s">
        <v>1067</v>
      </c>
      <c r="H11" s="58"/>
      <c r="I11" s="58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240"/>
      <c r="BC11" s="241"/>
      <c r="BD11" s="242"/>
      <c r="BE11" s="51">
        <f>ROUND(Q12*BC15,0)</f>
        <v>426</v>
      </c>
      <c r="BF11" s="52"/>
    </row>
    <row r="12" spans="1:58" s="32" customFormat="1" ht="16.5" customHeight="1">
      <c r="A12" s="41">
        <v>13</v>
      </c>
      <c r="B12" s="42">
        <v>8132</v>
      </c>
      <c r="C12" s="43" t="s">
        <v>389</v>
      </c>
      <c r="D12" s="198"/>
      <c r="E12" s="199"/>
      <c r="F12" s="189"/>
      <c r="G12" s="65"/>
      <c r="H12" s="38"/>
      <c r="I12" s="38"/>
      <c r="J12" s="37"/>
      <c r="K12" s="38"/>
      <c r="L12" s="37"/>
      <c r="M12" s="37"/>
      <c r="N12" s="37"/>
      <c r="O12" s="37"/>
      <c r="P12" s="37"/>
      <c r="Q12" s="193">
        <v>609</v>
      </c>
      <c r="R12" s="193"/>
      <c r="S12" s="38" t="s">
        <v>1608</v>
      </c>
      <c r="T12" s="35"/>
      <c r="U12" s="60" t="s">
        <v>1062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985</v>
      </c>
      <c r="AZ12" s="194">
        <v>0.965</v>
      </c>
      <c r="BA12" s="195"/>
      <c r="BB12" s="240"/>
      <c r="BC12" s="241"/>
      <c r="BD12" s="242"/>
      <c r="BE12" s="51">
        <f>ROUND(ROUND(Q12*AZ12,0)*BC15,0)</f>
        <v>412</v>
      </c>
      <c r="BF12" s="52"/>
    </row>
    <row r="13" spans="1:58" s="32" customFormat="1" ht="16.5" customHeight="1">
      <c r="A13" s="41">
        <v>13</v>
      </c>
      <c r="B13" s="42">
        <v>8141</v>
      </c>
      <c r="C13" s="43" t="s">
        <v>390</v>
      </c>
      <c r="D13" s="198"/>
      <c r="E13" s="199"/>
      <c r="F13" s="189"/>
      <c r="G13" s="63" t="s">
        <v>301</v>
      </c>
      <c r="H13" s="58"/>
      <c r="I13" s="58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240"/>
      <c r="BC13" s="241"/>
      <c r="BD13" s="242"/>
      <c r="BE13" s="51">
        <f>ROUND(Q14*BC15,0)</f>
        <v>407</v>
      </c>
      <c r="BF13" s="52"/>
    </row>
    <row r="14" spans="1:58" s="32" customFormat="1" ht="16.5" customHeight="1">
      <c r="A14" s="41">
        <v>13</v>
      </c>
      <c r="B14" s="42">
        <v>8142</v>
      </c>
      <c r="C14" s="43" t="s">
        <v>391</v>
      </c>
      <c r="D14" s="198"/>
      <c r="E14" s="199"/>
      <c r="F14" s="189"/>
      <c r="G14" s="65"/>
      <c r="H14" s="38"/>
      <c r="I14" s="38"/>
      <c r="J14" s="37"/>
      <c r="K14" s="38"/>
      <c r="L14" s="37"/>
      <c r="M14" s="37"/>
      <c r="N14" s="37"/>
      <c r="O14" s="37"/>
      <c r="P14" s="37"/>
      <c r="Q14" s="193">
        <v>582</v>
      </c>
      <c r="R14" s="193"/>
      <c r="S14" s="38" t="s">
        <v>1608</v>
      </c>
      <c r="T14" s="35"/>
      <c r="U14" s="60" t="s">
        <v>1062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985</v>
      </c>
      <c r="AZ14" s="194">
        <v>0.965</v>
      </c>
      <c r="BA14" s="195"/>
      <c r="BB14" s="240"/>
      <c r="BC14" s="241"/>
      <c r="BD14" s="242"/>
      <c r="BE14" s="51">
        <f>ROUND(ROUND(Q14*AZ14,0)*BC15,0)</f>
        <v>393</v>
      </c>
      <c r="BF14" s="52"/>
    </row>
    <row r="15" spans="1:58" s="32" customFormat="1" ht="16.5" customHeight="1">
      <c r="A15" s="41">
        <v>13</v>
      </c>
      <c r="B15" s="42">
        <v>8151</v>
      </c>
      <c r="C15" s="43" t="s">
        <v>392</v>
      </c>
      <c r="D15" s="198"/>
      <c r="E15" s="199"/>
      <c r="F15" s="189"/>
      <c r="G15" s="63" t="s">
        <v>304</v>
      </c>
      <c r="H15" s="58"/>
      <c r="I15" s="58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118" t="s">
        <v>407</v>
      </c>
      <c r="BC15" s="243">
        <v>0.7</v>
      </c>
      <c r="BD15" s="244"/>
      <c r="BE15" s="51">
        <f>ROUND(Q16*BC15,0)</f>
        <v>389</v>
      </c>
      <c r="BF15" s="52"/>
    </row>
    <row r="16" spans="1:58" s="32" customFormat="1" ht="16.5" customHeight="1">
      <c r="A16" s="41">
        <v>13</v>
      </c>
      <c r="B16" s="42">
        <v>8152</v>
      </c>
      <c r="C16" s="43" t="s">
        <v>393</v>
      </c>
      <c r="D16" s="190"/>
      <c r="E16" s="191"/>
      <c r="F16" s="192"/>
      <c r="G16" s="65"/>
      <c r="H16" s="38"/>
      <c r="I16" s="38"/>
      <c r="J16" s="37"/>
      <c r="K16" s="38"/>
      <c r="L16" s="37"/>
      <c r="M16" s="37"/>
      <c r="N16" s="37"/>
      <c r="O16" s="37"/>
      <c r="P16" s="37"/>
      <c r="Q16" s="193">
        <v>555</v>
      </c>
      <c r="R16" s="193"/>
      <c r="S16" s="38" t="s">
        <v>1608</v>
      </c>
      <c r="T16" s="35"/>
      <c r="U16" s="122" t="s">
        <v>1062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985</v>
      </c>
      <c r="AZ16" s="194">
        <v>0.965</v>
      </c>
      <c r="BA16" s="195"/>
      <c r="BB16" s="123"/>
      <c r="BC16" s="124"/>
      <c r="BD16" s="125"/>
      <c r="BE16" s="79">
        <f>ROUND(ROUND(Q16*AZ16,0)*BC15,0)</f>
        <v>375</v>
      </c>
      <c r="BF16" s="86"/>
    </row>
    <row r="17" spans="1:11" ht="16.5" customHeight="1">
      <c r="A17" s="18"/>
      <c r="K17" s="11"/>
    </row>
    <row r="18" spans="1:13" ht="16.5" customHeight="1">
      <c r="A18" s="18"/>
      <c r="I18" s="87"/>
      <c r="J18" s="87"/>
      <c r="K18" s="58"/>
      <c r="L18" s="87"/>
      <c r="M18" s="87"/>
    </row>
    <row r="19" spans="1:58" s="32" customFormat="1" ht="16.5" customHeight="1">
      <c r="A19" s="88"/>
      <c r="B19" s="88"/>
      <c r="C19" s="58"/>
      <c r="D19" s="58"/>
      <c r="E19" s="58"/>
      <c r="F19" s="89"/>
      <c r="G19" s="89"/>
      <c r="H19" s="58"/>
      <c r="I19" s="58"/>
      <c r="J19" s="58"/>
      <c r="K19" s="31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58"/>
      <c r="BA19" s="58"/>
      <c r="BB19" s="58"/>
      <c r="BC19" s="58"/>
      <c r="BD19" s="58"/>
      <c r="BE19" s="91"/>
      <c r="BF19" s="31"/>
    </row>
    <row r="20" spans="1:58" s="32" customFormat="1" ht="16.5" customHeight="1">
      <c r="A20" s="88"/>
      <c r="B20" s="8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58"/>
      <c r="BA20" s="58"/>
      <c r="BB20" s="58"/>
      <c r="BC20" s="58"/>
      <c r="BD20" s="58"/>
      <c r="BE20" s="91"/>
      <c r="BF20" s="31"/>
    </row>
    <row r="21" spans="1:58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58"/>
      <c r="BA21" s="58"/>
      <c r="BB21" s="58"/>
      <c r="BC21" s="58"/>
      <c r="BD21" s="58"/>
      <c r="BE21" s="91"/>
      <c r="BF21" s="31"/>
    </row>
    <row r="22" spans="1:58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92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31"/>
      <c r="BA22" s="58"/>
      <c r="BB22" s="58"/>
      <c r="BC22" s="58"/>
      <c r="BD22" s="58"/>
      <c r="BE22" s="91"/>
      <c r="BF22" s="31"/>
    </row>
    <row r="23" spans="1:58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0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5"/>
      <c r="AZ23" s="96"/>
      <c r="BA23" s="58"/>
      <c r="BB23" s="58"/>
      <c r="BC23" s="58"/>
      <c r="BD23" s="58"/>
      <c r="BE23" s="91"/>
      <c r="BF23" s="31"/>
    </row>
    <row r="24" spans="1:58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59"/>
      <c r="AZ24" s="96"/>
      <c r="BA24" s="58"/>
      <c r="BB24" s="58"/>
      <c r="BC24" s="58"/>
      <c r="BD24" s="58"/>
      <c r="BE24" s="91"/>
      <c r="BF24" s="31"/>
    </row>
    <row r="25" spans="1:58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9"/>
      <c r="AZ25" s="96"/>
      <c r="BA25" s="58"/>
      <c r="BB25" s="58"/>
      <c r="BC25" s="58"/>
      <c r="BD25" s="58"/>
      <c r="BE25" s="91"/>
      <c r="BF25" s="31"/>
    </row>
  </sheetData>
  <sheetProtection password="CB5D" sheet="1" objects="1" scenarios="1"/>
  <mergeCells count="13">
    <mergeCell ref="BB9:BD14"/>
    <mergeCell ref="BC15:BD15"/>
    <mergeCell ref="AZ16:BA16"/>
    <mergeCell ref="D7:F16"/>
    <mergeCell ref="Q12:R12"/>
    <mergeCell ref="AZ12:BA12"/>
    <mergeCell ref="Q14:R14"/>
    <mergeCell ref="AZ14:BA14"/>
    <mergeCell ref="Q8:R8"/>
    <mergeCell ref="AZ8:BA8"/>
    <mergeCell ref="Q10:R10"/>
    <mergeCell ref="AZ10:BA10"/>
    <mergeCell ref="Q16:R16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1" manualBreakCount="1">
    <brk id="18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1:BC87"/>
  <sheetViews>
    <sheetView zoomScaleSheetLayoutView="75" workbookViewId="0" topLeftCell="A58">
      <selection activeCell="AJ45" sqref="AJ4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408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115</v>
      </c>
      <c r="B5" s="23"/>
      <c r="C5" s="24" t="s">
        <v>1596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1037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1597</v>
      </c>
      <c r="BB5" s="30" t="s">
        <v>1598</v>
      </c>
      <c r="BC5" s="31"/>
    </row>
    <row r="6" spans="1:55" s="32" customFormat="1" ht="16.5" customHeight="1">
      <c r="A6" s="33" t="s">
        <v>1599</v>
      </c>
      <c r="B6" s="34" t="s">
        <v>1600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1601</v>
      </c>
      <c r="BB6" s="40" t="s">
        <v>1602</v>
      </c>
      <c r="BC6" s="31"/>
    </row>
    <row r="7" spans="1:54" s="32" customFormat="1" ht="16.5" customHeight="1">
      <c r="A7" s="41">
        <v>21</v>
      </c>
      <c r="B7" s="42">
        <v>1111</v>
      </c>
      <c r="C7" s="43" t="s">
        <v>409</v>
      </c>
      <c r="D7" s="227" t="s">
        <v>410</v>
      </c>
      <c r="E7" s="252"/>
      <c r="F7" s="253"/>
      <c r="G7" s="134" t="s">
        <v>522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663</v>
      </c>
      <c r="BB7" s="52" t="s">
        <v>1606</v>
      </c>
    </row>
    <row r="8" spans="1:54" s="32" customFormat="1" ht="16.5" customHeight="1">
      <c r="A8" s="41">
        <v>21</v>
      </c>
      <c r="B8" s="42">
        <v>1112</v>
      </c>
      <c r="C8" s="43" t="s">
        <v>411</v>
      </c>
      <c r="D8" s="254"/>
      <c r="E8" s="266"/>
      <c r="F8" s="256"/>
      <c r="G8" s="132"/>
      <c r="H8" s="136"/>
      <c r="I8" s="136"/>
      <c r="J8" s="136"/>
      <c r="K8" s="31"/>
      <c r="L8" s="31"/>
      <c r="M8" s="58"/>
      <c r="N8" s="58"/>
      <c r="O8" s="58"/>
      <c r="P8" s="58"/>
      <c r="Q8" s="186">
        <v>663</v>
      </c>
      <c r="R8" s="186"/>
      <c r="S8" s="58" t="s">
        <v>1608</v>
      </c>
      <c r="T8" s="58"/>
      <c r="U8" s="109" t="s">
        <v>412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2" t="s">
        <v>985</v>
      </c>
      <c r="AY8" s="187">
        <v>0.965</v>
      </c>
      <c r="AZ8" s="188"/>
      <c r="BA8" s="51">
        <f>ROUND(Q8*AY8,0)</f>
        <v>640</v>
      </c>
      <c r="BB8" s="52"/>
    </row>
    <row r="9" spans="1:54" s="32" customFormat="1" ht="16.5" customHeight="1">
      <c r="A9" s="41">
        <v>21</v>
      </c>
      <c r="B9" s="42">
        <v>1121</v>
      </c>
      <c r="C9" s="43" t="s">
        <v>413</v>
      </c>
      <c r="D9" s="254"/>
      <c r="E9" s="266"/>
      <c r="F9" s="256"/>
      <c r="G9" s="134" t="s">
        <v>523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607</v>
      </c>
      <c r="BB9" s="52"/>
    </row>
    <row r="10" spans="1:54" s="32" customFormat="1" ht="16.5" customHeight="1">
      <c r="A10" s="41">
        <v>21</v>
      </c>
      <c r="B10" s="42">
        <v>1122</v>
      </c>
      <c r="C10" s="43" t="s">
        <v>414</v>
      </c>
      <c r="D10" s="254"/>
      <c r="E10" s="266"/>
      <c r="F10" s="256"/>
      <c r="G10" s="132"/>
      <c r="H10" s="136"/>
      <c r="I10" s="136"/>
      <c r="J10" s="136"/>
      <c r="K10" s="31"/>
      <c r="L10" s="31"/>
      <c r="M10" s="58"/>
      <c r="N10" s="58"/>
      <c r="O10" s="58"/>
      <c r="P10" s="58"/>
      <c r="Q10" s="186">
        <v>607</v>
      </c>
      <c r="R10" s="186"/>
      <c r="S10" s="58" t="s">
        <v>1608</v>
      </c>
      <c r="T10" s="58"/>
      <c r="U10" s="109" t="s">
        <v>412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 t="s">
        <v>985</v>
      </c>
      <c r="AY10" s="187">
        <v>0.965</v>
      </c>
      <c r="AZ10" s="188"/>
      <c r="BA10" s="51">
        <f>ROUND(Q10*AY10,0)</f>
        <v>586</v>
      </c>
      <c r="BB10" s="52"/>
    </row>
    <row r="11" spans="1:54" s="32" customFormat="1" ht="16.5" customHeight="1">
      <c r="A11" s="41">
        <v>21</v>
      </c>
      <c r="B11" s="42">
        <v>1131</v>
      </c>
      <c r="C11" s="43" t="s">
        <v>415</v>
      </c>
      <c r="D11" s="254"/>
      <c r="E11" s="266"/>
      <c r="F11" s="256"/>
      <c r="G11" s="134" t="s">
        <v>524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550</v>
      </c>
      <c r="BB11" s="52"/>
    </row>
    <row r="12" spans="1:54" s="32" customFormat="1" ht="16.5" customHeight="1">
      <c r="A12" s="41">
        <v>21</v>
      </c>
      <c r="B12" s="42">
        <v>1132</v>
      </c>
      <c r="C12" s="43" t="s">
        <v>416</v>
      </c>
      <c r="D12" s="254"/>
      <c r="E12" s="266"/>
      <c r="F12" s="256"/>
      <c r="G12" s="132"/>
      <c r="H12" s="136"/>
      <c r="I12" s="136"/>
      <c r="J12" s="136"/>
      <c r="K12" s="31"/>
      <c r="L12" s="31"/>
      <c r="M12" s="58"/>
      <c r="N12" s="58"/>
      <c r="O12" s="58"/>
      <c r="P12" s="58"/>
      <c r="Q12" s="186">
        <v>550</v>
      </c>
      <c r="R12" s="186"/>
      <c r="S12" s="58" t="s">
        <v>1608</v>
      </c>
      <c r="T12" s="58"/>
      <c r="U12" s="109" t="s">
        <v>412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2" t="s">
        <v>985</v>
      </c>
      <c r="AY12" s="187">
        <v>0.965</v>
      </c>
      <c r="AZ12" s="188"/>
      <c r="BA12" s="51">
        <f>ROUND(Q12*AY12,0)</f>
        <v>531</v>
      </c>
      <c r="BB12" s="52"/>
    </row>
    <row r="13" spans="1:54" s="32" customFormat="1" ht="16.5" customHeight="1">
      <c r="A13" s="41">
        <v>21</v>
      </c>
      <c r="B13" s="42">
        <v>1141</v>
      </c>
      <c r="C13" s="43" t="s">
        <v>417</v>
      </c>
      <c r="D13" s="254"/>
      <c r="E13" s="266"/>
      <c r="F13" s="256"/>
      <c r="G13" s="134" t="s">
        <v>525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27"/>
      <c r="S13" s="27"/>
      <c r="T13" s="47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496</v>
      </c>
      <c r="BB13" s="52"/>
    </row>
    <row r="14" spans="1:54" s="32" customFormat="1" ht="16.5" customHeight="1">
      <c r="A14" s="41">
        <v>21</v>
      </c>
      <c r="B14" s="42">
        <v>1142</v>
      </c>
      <c r="C14" s="43" t="s">
        <v>418</v>
      </c>
      <c r="D14" s="254"/>
      <c r="E14" s="266"/>
      <c r="F14" s="256"/>
      <c r="G14" s="132"/>
      <c r="H14" s="136"/>
      <c r="I14" s="136"/>
      <c r="J14" s="136"/>
      <c r="K14" s="31"/>
      <c r="L14" s="31"/>
      <c r="M14" s="58"/>
      <c r="N14" s="58"/>
      <c r="O14" s="58"/>
      <c r="P14" s="58"/>
      <c r="Q14" s="186">
        <v>496</v>
      </c>
      <c r="R14" s="186"/>
      <c r="S14" s="58" t="s">
        <v>1608</v>
      </c>
      <c r="T14" s="58"/>
      <c r="U14" s="109" t="s">
        <v>412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 t="s">
        <v>985</v>
      </c>
      <c r="AY14" s="187">
        <v>0.965</v>
      </c>
      <c r="AZ14" s="188"/>
      <c r="BA14" s="51">
        <f>ROUND(Q14*AY14,0)</f>
        <v>479</v>
      </c>
      <c r="BB14" s="52"/>
    </row>
    <row r="15" spans="1:54" s="32" customFormat="1" ht="16.5" customHeight="1">
      <c r="A15" s="41">
        <v>21</v>
      </c>
      <c r="B15" s="42">
        <v>1151</v>
      </c>
      <c r="C15" s="43" t="s">
        <v>419</v>
      </c>
      <c r="D15" s="254"/>
      <c r="E15" s="266"/>
      <c r="F15" s="256"/>
      <c r="G15" s="134" t="s">
        <v>526</v>
      </c>
      <c r="H15" s="135"/>
      <c r="I15" s="135"/>
      <c r="J15" s="135"/>
      <c r="K15" s="27"/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476</v>
      </c>
      <c r="BB15" s="52"/>
    </row>
    <row r="16" spans="1:54" s="32" customFormat="1" ht="16.5" customHeight="1">
      <c r="A16" s="41">
        <v>21</v>
      </c>
      <c r="B16" s="42">
        <v>1152</v>
      </c>
      <c r="C16" s="43" t="s">
        <v>1204</v>
      </c>
      <c r="D16" s="254"/>
      <c r="E16" s="266"/>
      <c r="F16" s="256"/>
      <c r="G16" s="132"/>
      <c r="H16" s="136"/>
      <c r="I16" s="136"/>
      <c r="J16" s="136"/>
      <c r="K16" s="31"/>
      <c r="L16" s="31"/>
      <c r="M16" s="58"/>
      <c r="N16" s="58"/>
      <c r="O16" s="58"/>
      <c r="P16" s="58"/>
      <c r="Q16" s="186">
        <v>476</v>
      </c>
      <c r="R16" s="186"/>
      <c r="S16" s="58" t="s">
        <v>1608</v>
      </c>
      <c r="T16" s="58"/>
      <c r="U16" s="109" t="s">
        <v>412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 t="s">
        <v>985</v>
      </c>
      <c r="AY16" s="187">
        <v>0.965</v>
      </c>
      <c r="AZ16" s="188"/>
      <c r="BA16" s="51">
        <f>ROUND(Q16*AY16,0)</f>
        <v>459</v>
      </c>
      <c r="BB16" s="52"/>
    </row>
    <row r="17" spans="1:54" s="32" customFormat="1" ht="16.5" customHeight="1">
      <c r="A17" s="41">
        <v>21</v>
      </c>
      <c r="B17" s="42">
        <v>1161</v>
      </c>
      <c r="C17" s="43" t="s">
        <v>1205</v>
      </c>
      <c r="D17" s="254"/>
      <c r="E17" s="266"/>
      <c r="F17" s="256"/>
      <c r="G17" s="134" t="s">
        <v>527</v>
      </c>
      <c r="H17" s="135"/>
      <c r="I17" s="135"/>
      <c r="J17" s="135"/>
      <c r="K17" s="27"/>
      <c r="L17" s="27"/>
      <c r="M17" s="27"/>
      <c r="N17" s="27"/>
      <c r="O17" s="27"/>
      <c r="P17" s="27"/>
      <c r="Q17" s="27"/>
      <c r="R17" s="27"/>
      <c r="S17" s="27"/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457</v>
      </c>
      <c r="BB17" s="52"/>
    </row>
    <row r="18" spans="1:54" s="32" customFormat="1" ht="16.5" customHeight="1">
      <c r="A18" s="41">
        <v>21</v>
      </c>
      <c r="B18" s="42">
        <v>1162</v>
      </c>
      <c r="C18" s="43" t="s">
        <v>1206</v>
      </c>
      <c r="D18" s="254"/>
      <c r="E18" s="266"/>
      <c r="F18" s="256"/>
      <c r="G18" s="132"/>
      <c r="H18" s="136"/>
      <c r="I18" s="136"/>
      <c r="J18" s="136"/>
      <c r="K18" s="31"/>
      <c r="L18" s="31"/>
      <c r="M18" s="58"/>
      <c r="N18" s="58"/>
      <c r="O18" s="58"/>
      <c r="P18" s="58"/>
      <c r="Q18" s="186">
        <v>457</v>
      </c>
      <c r="R18" s="186"/>
      <c r="S18" s="58" t="s">
        <v>1608</v>
      </c>
      <c r="T18" s="58"/>
      <c r="U18" s="109" t="s">
        <v>412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2" t="s">
        <v>985</v>
      </c>
      <c r="AY18" s="187">
        <v>0.965</v>
      </c>
      <c r="AZ18" s="188"/>
      <c r="BA18" s="51">
        <f>ROUND(Q18*AY18,0)</f>
        <v>441</v>
      </c>
      <c r="BB18" s="52"/>
    </row>
    <row r="19" spans="1:54" s="32" customFormat="1" ht="16.5" customHeight="1">
      <c r="A19" s="41">
        <v>21</v>
      </c>
      <c r="B19" s="42">
        <v>1171</v>
      </c>
      <c r="C19" s="43" t="s">
        <v>1207</v>
      </c>
      <c r="D19" s="254"/>
      <c r="E19" s="266"/>
      <c r="F19" s="256"/>
      <c r="G19" s="134" t="s">
        <v>528</v>
      </c>
      <c r="H19" s="135"/>
      <c r="I19" s="135"/>
      <c r="J19" s="135"/>
      <c r="K19" s="27"/>
      <c r="L19" s="27"/>
      <c r="M19" s="27"/>
      <c r="N19" s="27"/>
      <c r="O19" s="27"/>
      <c r="P19" s="27"/>
      <c r="Q19" s="27"/>
      <c r="R19" s="27"/>
      <c r="S19" s="27"/>
      <c r="T19" s="47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436</v>
      </c>
      <c r="BB19" s="52"/>
    </row>
    <row r="20" spans="1:54" s="32" customFormat="1" ht="16.5" customHeight="1">
      <c r="A20" s="41">
        <v>21</v>
      </c>
      <c r="B20" s="42">
        <v>1172</v>
      </c>
      <c r="C20" s="43" t="s">
        <v>1208</v>
      </c>
      <c r="D20" s="267"/>
      <c r="E20" s="268"/>
      <c r="F20" s="269"/>
      <c r="G20" s="132"/>
      <c r="H20" s="136"/>
      <c r="I20" s="136"/>
      <c r="J20" s="136"/>
      <c r="K20" s="37"/>
      <c r="L20" s="37"/>
      <c r="M20" s="38"/>
      <c r="N20" s="38"/>
      <c r="O20" s="38"/>
      <c r="P20" s="38"/>
      <c r="Q20" s="193">
        <v>436</v>
      </c>
      <c r="R20" s="193"/>
      <c r="S20" s="38" t="s">
        <v>1608</v>
      </c>
      <c r="T20" s="38"/>
      <c r="U20" s="105" t="s">
        <v>412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985</v>
      </c>
      <c r="AY20" s="194">
        <v>0.965</v>
      </c>
      <c r="AZ20" s="195"/>
      <c r="BA20" s="79">
        <f>ROUND(Q20*AY20,0)</f>
        <v>421</v>
      </c>
      <c r="BB20" s="52"/>
    </row>
    <row r="21" spans="1:54" s="32" customFormat="1" ht="16.5" customHeight="1">
      <c r="A21" s="41">
        <v>21</v>
      </c>
      <c r="B21" s="42">
        <v>1211</v>
      </c>
      <c r="C21" s="43" t="s">
        <v>1209</v>
      </c>
      <c r="D21" s="227" t="s">
        <v>1210</v>
      </c>
      <c r="E21" s="252"/>
      <c r="F21" s="253"/>
      <c r="G21" s="134" t="s">
        <v>522</v>
      </c>
      <c r="H21" s="135"/>
      <c r="I21" s="135"/>
      <c r="J21" s="135"/>
      <c r="K21" s="27"/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663</v>
      </c>
      <c r="BB21" s="52"/>
    </row>
    <row r="22" spans="1:54" s="32" customFormat="1" ht="16.5" customHeight="1">
      <c r="A22" s="41">
        <v>21</v>
      </c>
      <c r="B22" s="42">
        <v>1212</v>
      </c>
      <c r="C22" s="43" t="s">
        <v>1211</v>
      </c>
      <c r="D22" s="254"/>
      <c r="E22" s="266"/>
      <c r="F22" s="256"/>
      <c r="G22" s="132"/>
      <c r="H22" s="136"/>
      <c r="I22" s="136"/>
      <c r="J22" s="136"/>
      <c r="K22" s="31"/>
      <c r="L22" s="31"/>
      <c r="M22" s="58"/>
      <c r="N22" s="58"/>
      <c r="O22" s="58"/>
      <c r="P22" s="58"/>
      <c r="Q22" s="186">
        <v>663</v>
      </c>
      <c r="R22" s="186"/>
      <c r="S22" s="58" t="s">
        <v>1608</v>
      </c>
      <c r="T22" s="58"/>
      <c r="U22" s="109" t="s">
        <v>412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 t="s">
        <v>985</v>
      </c>
      <c r="AY22" s="187">
        <v>0.965</v>
      </c>
      <c r="AZ22" s="188"/>
      <c r="BA22" s="51">
        <f>ROUND(Q22*AY22,0)</f>
        <v>640</v>
      </c>
      <c r="BB22" s="52"/>
    </row>
    <row r="23" spans="1:54" s="32" customFormat="1" ht="16.5" customHeight="1">
      <c r="A23" s="41">
        <v>21</v>
      </c>
      <c r="B23" s="42">
        <v>1221</v>
      </c>
      <c r="C23" s="43" t="s">
        <v>1212</v>
      </c>
      <c r="D23" s="254"/>
      <c r="E23" s="266"/>
      <c r="F23" s="256"/>
      <c r="G23" s="134" t="s">
        <v>523</v>
      </c>
      <c r="H23" s="135"/>
      <c r="I23" s="135"/>
      <c r="J23" s="135"/>
      <c r="K23" s="27"/>
      <c r="L23" s="27"/>
      <c r="M23" s="27"/>
      <c r="N23" s="27"/>
      <c r="O23" s="27"/>
      <c r="P23" s="27"/>
      <c r="Q23" s="27"/>
      <c r="R23" s="27"/>
      <c r="S23" s="27"/>
      <c r="T23" s="47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607</v>
      </c>
      <c r="BB23" s="52"/>
    </row>
    <row r="24" spans="1:54" s="32" customFormat="1" ht="16.5" customHeight="1">
      <c r="A24" s="41">
        <v>21</v>
      </c>
      <c r="B24" s="42">
        <v>1222</v>
      </c>
      <c r="C24" s="43" t="s">
        <v>1213</v>
      </c>
      <c r="D24" s="254"/>
      <c r="E24" s="266"/>
      <c r="F24" s="256"/>
      <c r="G24" s="132"/>
      <c r="H24" s="136"/>
      <c r="I24" s="136"/>
      <c r="J24" s="136"/>
      <c r="K24" s="31"/>
      <c r="L24" s="31"/>
      <c r="M24" s="58"/>
      <c r="N24" s="58"/>
      <c r="O24" s="58"/>
      <c r="P24" s="58"/>
      <c r="Q24" s="186">
        <v>607</v>
      </c>
      <c r="R24" s="186"/>
      <c r="S24" s="58" t="s">
        <v>1608</v>
      </c>
      <c r="T24" s="58"/>
      <c r="U24" s="109" t="s">
        <v>412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 t="s">
        <v>985</v>
      </c>
      <c r="AY24" s="187">
        <v>0.965</v>
      </c>
      <c r="AZ24" s="188"/>
      <c r="BA24" s="51">
        <f>ROUND(Q24*AY24,0)</f>
        <v>586</v>
      </c>
      <c r="BB24" s="52"/>
    </row>
    <row r="25" spans="1:54" s="32" customFormat="1" ht="16.5" customHeight="1">
      <c r="A25" s="41">
        <v>21</v>
      </c>
      <c r="B25" s="42">
        <v>1231</v>
      </c>
      <c r="C25" s="43" t="s">
        <v>1214</v>
      </c>
      <c r="D25" s="254"/>
      <c r="E25" s="266"/>
      <c r="F25" s="256"/>
      <c r="G25" s="134" t="s">
        <v>524</v>
      </c>
      <c r="H25" s="135"/>
      <c r="I25" s="135"/>
      <c r="J25" s="135"/>
      <c r="K25" s="27"/>
      <c r="L25" s="27"/>
      <c r="M25" s="27"/>
      <c r="N25" s="27"/>
      <c r="O25" s="27"/>
      <c r="P25" s="27"/>
      <c r="Q25" s="27"/>
      <c r="R25" s="27"/>
      <c r="S25" s="27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550</v>
      </c>
      <c r="BB25" s="52"/>
    </row>
    <row r="26" spans="1:54" s="32" customFormat="1" ht="16.5" customHeight="1">
      <c r="A26" s="41">
        <v>21</v>
      </c>
      <c r="B26" s="42">
        <v>1232</v>
      </c>
      <c r="C26" s="43" t="s">
        <v>1215</v>
      </c>
      <c r="D26" s="254"/>
      <c r="E26" s="266"/>
      <c r="F26" s="256"/>
      <c r="G26" s="132"/>
      <c r="H26" s="136"/>
      <c r="I26" s="136"/>
      <c r="J26" s="136"/>
      <c r="K26" s="31"/>
      <c r="L26" s="31"/>
      <c r="M26" s="58"/>
      <c r="N26" s="58"/>
      <c r="O26" s="58"/>
      <c r="P26" s="58"/>
      <c r="Q26" s="186">
        <v>550</v>
      </c>
      <c r="R26" s="186"/>
      <c r="S26" s="58" t="s">
        <v>1608</v>
      </c>
      <c r="T26" s="58"/>
      <c r="U26" s="109" t="s">
        <v>412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2" t="s">
        <v>985</v>
      </c>
      <c r="AY26" s="187">
        <v>0.965</v>
      </c>
      <c r="AZ26" s="188"/>
      <c r="BA26" s="51">
        <f>ROUND(Q26*AY26,0)</f>
        <v>531</v>
      </c>
      <c r="BB26" s="52"/>
    </row>
    <row r="27" spans="1:54" s="32" customFormat="1" ht="16.5" customHeight="1">
      <c r="A27" s="41">
        <v>21</v>
      </c>
      <c r="B27" s="42">
        <v>1241</v>
      </c>
      <c r="C27" s="43" t="s">
        <v>1216</v>
      </c>
      <c r="D27" s="254"/>
      <c r="E27" s="266"/>
      <c r="F27" s="256"/>
      <c r="G27" s="134" t="s">
        <v>525</v>
      </c>
      <c r="H27" s="135"/>
      <c r="I27" s="135"/>
      <c r="J27" s="135"/>
      <c r="K27" s="27"/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496</v>
      </c>
      <c r="BB27" s="52"/>
    </row>
    <row r="28" spans="1:54" s="32" customFormat="1" ht="16.5" customHeight="1">
      <c r="A28" s="41">
        <v>21</v>
      </c>
      <c r="B28" s="42">
        <v>1242</v>
      </c>
      <c r="C28" s="43" t="s">
        <v>1217</v>
      </c>
      <c r="D28" s="254"/>
      <c r="E28" s="266"/>
      <c r="F28" s="256"/>
      <c r="G28" s="132"/>
      <c r="H28" s="136"/>
      <c r="I28" s="136"/>
      <c r="J28" s="136"/>
      <c r="K28" s="31"/>
      <c r="L28" s="31"/>
      <c r="M28" s="58"/>
      <c r="N28" s="58"/>
      <c r="O28" s="58"/>
      <c r="P28" s="58"/>
      <c r="Q28" s="186">
        <v>496</v>
      </c>
      <c r="R28" s="186"/>
      <c r="S28" s="58" t="s">
        <v>1608</v>
      </c>
      <c r="T28" s="58"/>
      <c r="U28" s="109" t="s">
        <v>412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985</v>
      </c>
      <c r="AY28" s="187">
        <v>0.965</v>
      </c>
      <c r="AZ28" s="188"/>
      <c r="BA28" s="51">
        <f>ROUND(Q28*AY28,0)</f>
        <v>479</v>
      </c>
      <c r="BB28" s="52"/>
    </row>
    <row r="29" spans="1:54" s="32" customFormat="1" ht="16.5" customHeight="1">
      <c r="A29" s="41">
        <v>21</v>
      </c>
      <c r="B29" s="42">
        <v>1251</v>
      </c>
      <c r="C29" s="43" t="s">
        <v>1218</v>
      </c>
      <c r="D29" s="254"/>
      <c r="E29" s="266"/>
      <c r="F29" s="256"/>
      <c r="G29" s="134" t="s">
        <v>526</v>
      </c>
      <c r="H29" s="135"/>
      <c r="I29" s="135"/>
      <c r="J29" s="135"/>
      <c r="K29" s="27"/>
      <c r="L29" s="27"/>
      <c r="M29" s="27"/>
      <c r="N29" s="27"/>
      <c r="O29" s="27"/>
      <c r="P29" s="27"/>
      <c r="Q29" s="27"/>
      <c r="R29" s="27"/>
      <c r="S29" s="27"/>
      <c r="T29" s="47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476</v>
      </c>
      <c r="BB29" s="52"/>
    </row>
    <row r="30" spans="1:54" s="32" customFormat="1" ht="16.5" customHeight="1">
      <c r="A30" s="41">
        <v>21</v>
      </c>
      <c r="B30" s="42">
        <v>1252</v>
      </c>
      <c r="C30" s="43" t="s">
        <v>1219</v>
      </c>
      <c r="D30" s="254"/>
      <c r="E30" s="266"/>
      <c r="F30" s="256"/>
      <c r="G30" s="132"/>
      <c r="H30" s="136"/>
      <c r="I30" s="136"/>
      <c r="J30" s="136"/>
      <c r="K30" s="31"/>
      <c r="L30" s="31"/>
      <c r="M30" s="58"/>
      <c r="N30" s="58"/>
      <c r="O30" s="58"/>
      <c r="P30" s="58"/>
      <c r="Q30" s="186">
        <v>476</v>
      </c>
      <c r="R30" s="186"/>
      <c r="S30" s="58" t="s">
        <v>1608</v>
      </c>
      <c r="T30" s="58"/>
      <c r="U30" s="109" t="s">
        <v>412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2" t="s">
        <v>985</v>
      </c>
      <c r="AY30" s="187">
        <v>0.965</v>
      </c>
      <c r="AZ30" s="188"/>
      <c r="BA30" s="51">
        <f>ROUND(Q30*AY30,0)</f>
        <v>459</v>
      </c>
      <c r="BB30" s="52"/>
    </row>
    <row r="31" spans="1:54" s="32" customFormat="1" ht="16.5" customHeight="1">
      <c r="A31" s="41">
        <v>21</v>
      </c>
      <c r="B31" s="42">
        <v>1261</v>
      </c>
      <c r="C31" s="43" t="s">
        <v>1220</v>
      </c>
      <c r="D31" s="254"/>
      <c r="E31" s="266"/>
      <c r="F31" s="256"/>
      <c r="G31" s="134" t="s">
        <v>527</v>
      </c>
      <c r="H31" s="135"/>
      <c r="I31" s="135"/>
      <c r="J31" s="135"/>
      <c r="K31" s="27"/>
      <c r="L31" s="27"/>
      <c r="M31" s="27"/>
      <c r="N31" s="27"/>
      <c r="O31" s="27"/>
      <c r="P31" s="27"/>
      <c r="Q31" s="27"/>
      <c r="R31" s="27"/>
      <c r="S31" s="27"/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457</v>
      </c>
      <c r="BB31" s="52"/>
    </row>
    <row r="32" spans="1:54" s="32" customFormat="1" ht="16.5" customHeight="1">
      <c r="A32" s="41">
        <v>21</v>
      </c>
      <c r="B32" s="42">
        <v>1262</v>
      </c>
      <c r="C32" s="43" t="s">
        <v>1221</v>
      </c>
      <c r="D32" s="254"/>
      <c r="E32" s="266"/>
      <c r="F32" s="256"/>
      <c r="G32" s="132"/>
      <c r="H32" s="136"/>
      <c r="I32" s="136"/>
      <c r="J32" s="136"/>
      <c r="K32" s="31"/>
      <c r="L32" s="31"/>
      <c r="M32" s="58"/>
      <c r="N32" s="58"/>
      <c r="O32" s="58"/>
      <c r="P32" s="58"/>
      <c r="Q32" s="186">
        <v>457</v>
      </c>
      <c r="R32" s="186"/>
      <c r="S32" s="58" t="s">
        <v>1608</v>
      </c>
      <c r="T32" s="58"/>
      <c r="U32" s="109" t="s">
        <v>412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 t="s">
        <v>985</v>
      </c>
      <c r="AY32" s="187">
        <v>0.965</v>
      </c>
      <c r="AZ32" s="188"/>
      <c r="BA32" s="51">
        <f>ROUND(Q32*AY32,0)</f>
        <v>441</v>
      </c>
      <c r="BB32" s="52"/>
    </row>
    <row r="33" spans="1:54" s="32" customFormat="1" ht="16.5" customHeight="1">
      <c r="A33" s="41">
        <v>21</v>
      </c>
      <c r="B33" s="42">
        <v>1271</v>
      </c>
      <c r="C33" s="43" t="s">
        <v>1222</v>
      </c>
      <c r="D33" s="254"/>
      <c r="E33" s="266"/>
      <c r="F33" s="256"/>
      <c r="G33" s="134" t="s">
        <v>528</v>
      </c>
      <c r="H33" s="135"/>
      <c r="I33" s="135"/>
      <c r="J33" s="135"/>
      <c r="K33" s="27"/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436</v>
      </c>
      <c r="BB33" s="52"/>
    </row>
    <row r="34" spans="1:54" s="32" customFormat="1" ht="16.5" customHeight="1">
      <c r="A34" s="41">
        <v>21</v>
      </c>
      <c r="B34" s="42">
        <v>1272</v>
      </c>
      <c r="C34" s="43" t="s">
        <v>1223</v>
      </c>
      <c r="D34" s="267"/>
      <c r="E34" s="268"/>
      <c r="F34" s="269"/>
      <c r="G34" s="132"/>
      <c r="H34" s="136"/>
      <c r="I34" s="136"/>
      <c r="J34" s="136"/>
      <c r="K34" s="37"/>
      <c r="L34" s="37"/>
      <c r="M34" s="38"/>
      <c r="N34" s="38"/>
      <c r="O34" s="38"/>
      <c r="P34" s="38"/>
      <c r="Q34" s="193">
        <v>436</v>
      </c>
      <c r="R34" s="193"/>
      <c r="S34" s="38" t="s">
        <v>1608</v>
      </c>
      <c r="T34" s="38"/>
      <c r="U34" s="105" t="s">
        <v>412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985</v>
      </c>
      <c r="AY34" s="194">
        <v>0.965</v>
      </c>
      <c r="AZ34" s="195"/>
      <c r="BA34" s="79">
        <f>ROUND(Q34*AY34,0)</f>
        <v>421</v>
      </c>
      <c r="BB34" s="52"/>
    </row>
    <row r="35" spans="1:54" s="32" customFormat="1" ht="16.5" customHeight="1">
      <c r="A35" s="41">
        <v>21</v>
      </c>
      <c r="B35" s="42">
        <v>1311</v>
      </c>
      <c r="C35" s="43" t="s">
        <v>1224</v>
      </c>
      <c r="D35" s="251" t="s">
        <v>1225</v>
      </c>
      <c r="E35" s="257"/>
      <c r="F35" s="258"/>
      <c r="G35" s="134" t="s">
        <v>522</v>
      </c>
      <c r="H35" s="135"/>
      <c r="I35" s="135"/>
      <c r="J35" s="135"/>
      <c r="K35" s="27"/>
      <c r="L35" s="27"/>
      <c r="M35" s="27"/>
      <c r="N35" s="27"/>
      <c r="O35" s="27"/>
      <c r="P35" s="27"/>
      <c r="Q35" s="27"/>
      <c r="R35" s="27"/>
      <c r="S35" s="27"/>
      <c r="T35" s="47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1019</v>
      </c>
      <c r="BB35" s="52"/>
    </row>
    <row r="36" spans="1:54" s="32" customFormat="1" ht="16.5" customHeight="1">
      <c r="A36" s="41">
        <v>21</v>
      </c>
      <c r="B36" s="42">
        <v>1312</v>
      </c>
      <c r="C36" s="43" t="s">
        <v>1226</v>
      </c>
      <c r="D36" s="259"/>
      <c r="E36" s="260"/>
      <c r="F36" s="261"/>
      <c r="G36" s="132"/>
      <c r="H36" s="136"/>
      <c r="I36" s="136"/>
      <c r="J36" s="136"/>
      <c r="K36" s="31"/>
      <c r="L36" s="31"/>
      <c r="M36" s="58"/>
      <c r="N36" s="58"/>
      <c r="O36" s="58"/>
      <c r="P36" s="58"/>
      <c r="Q36" s="265">
        <v>1019</v>
      </c>
      <c r="R36" s="265"/>
      <c r="S36" s="58" t="s">
        <v>1608</v>
      </c>
      <c r="T36" s="58"/>
      <c r="U36" s="109" t="s">
        <v>412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 t="s">
        <v>985</v>
      </c>
      <c r="AY36" s="187">
        <v>0.965</v>
      </c>
      <c r="AZ36" s="188"/>
      <c r="BA36" s="51">
        <f>ROUND(Q36*AY36,0)</f>
        <v>983</v>
      </c>
      <c r="BB36" s="52"/>
    </row>
    <row r="37" spans="1:54" s="32" customFormat="1" ht="16.5" customHeight="1">
      <c r="A37" s="41">
        <v>21</v>
      </c>
      <c r="B37" s="42">
        <v>1321</v>
      </c>
      <c r="C37" s="43" t="s">
        <v>1227</v>
      </c>
      <c r="D37" s="259"/>
      <c r="E37" s="260"/>
      <c r="F37" s="261"/>
      <c r="G37" s="134" t="s">
        <v>523</v>
      </c>
      <c r="H37" s="135"/>
      <c r="I37" s="135"/>
      <c r="J37" s="135"/>
      <c r="K37" s="27"/>
      <c r="L37" s="27"/>
      <c r="M37" s="27"/>
      <c r="N37" s="27"/>
      <c r="O37" s="27"/>
      <c r="P37" s="27"/>
      <c r="Q37" s="27"/>
      <c r="R37" s="27"/>
      <c r="S37" s="27"/>
      <c r="T37" s="47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937</v>
      </c>
      <c r="BB37" s="52"/>
    </row>
    <row r="38" spans="1:54" s="32" customFormat="1" ht="16.5" customHeight="1">
      <c r="A38" s="41">
        <v>21</v>
      </c>
      <c r="B38" s="42">
        <v>1322</v>
      </c>
      <c r="C38" s="43" t="s">
        <v>1228</v>
      </c>
      <c r="D38" s="259"/>
      <c r="E38" s="260"/>
      <c r="F38" s="261"/>
      <c r="G38" s="132"/>
      <c r="H38" s="136"/>
      <c r="I38" s="136"/>
      <c r="J38" s="136"/>
      <c r="K38" s="31"/>
      <c r="L38" s="31"/>
      <c r="M38" s="58"/>
      <c r="N38" s="58"/>
      <c r="O38" s="58"/>
      <c r="P38" s="58"/>
      <c r="Q38" s="186">
        <v>937</v>
      </c>
      <c r="R38" s="186"/>
      <c r="S38" s="58" t="s">
        <v>1608</v>
      </c>
      <c r="T38" s="58"/>
      <c r="U38" s="109" t="s">
        <v>412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 t="s">
        <v>985</v>
      </c>
      <c r="AY38" s="187">
        <v>0.965</v>
      </c>
      <c r="AZ38" s="188"/>
      <c r="BA38" s="51">
        <f>ROUND(Q38*AY38,0)</f>
        <v>904</v>
      </c>
      <c r="BB38" s="52"/>
    </row>
    <row r="39" spans="1:54" s="32" customFormat="1" ht="16.5" customHeight="1">
      <c r="A39" s="41">
        <v>21</v>
      </c>
      <c r="B39" s="42">
        <v>1331</v>
      </c>
      <c r="C39" s="43" t="s">
        <v>1229</v>
      </c>
      <c r="D39" s="259"/>
      <c r="E39" s="260"/>
      <c r="F39" s="261"/>
      <c r="G39" s="134" t="s">
        <v>529</v>
      </c>
      <c r="H39" s="135"/>
      <c r="I39" s="135"/>
      <c r="J39" s="135"/>
      <c r="K39" s="27"/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854</v>
      </c>
      <c r="BB39" s="52"/>
    </row>
    <row r="40" spans="1:54" s="32" customFormat="1" ht="16.5" customHeight="1">
      <c r="A40" s="41">
        <v>21</v>
      </c>
      <c r="B40" s="42">
        <v>1332</v>
      </c>
      <c r="C40" s="43" t="s">
        <v>1230</v>
      </c>
      <c r="D40" s="262"/>
      <c r="E40" s="263"/>
      <c r="F40" s="264"/>
      <c r="G40" s="132"/>
      <c r="H40" s="136"/>
      <c r="I40" s="136"/>
      <c r="J40" s="136"/>
      <c r="K40" s="31"/>
      <c r="L40" s="31"/>
      <c r="M40" s="58"/>
      <c r="N40" s="58"/>
      <c r="O40" s="58"/>
      <c r="P40" s="58"/>
      <c r="Q40" s="186">
        <v>854</v>
      </c>
      <c r="R40" s="186"/>
      <c r="S40" s="58" t="s">
        <v>1608</v>
      </c>
      <c r="T40" s="58"/>
      <c r="U40" s="109" t="s">
        <v>412</v>
      </c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2" t="s">
        <v>985</v>
      </c>
      <c r="AY40" s="187">
        <v>0.965</v>
      </c>
      <c r="AZ40" s="188"/>
      <c r="BA40" s="51">
        <f>ROUND(Q40*AY40,0)</f>
        <v>824</v>
      </c>
      <c r="BB40" s="52"/>
    </row>
    <row r="41" spans="1:54" s="32" customFormat="1" ht="16.5" customHeight="1">
      <c r="A41" s="41">
        <v>21</v>
      </c>
      <c r="B41" s="42">
        <v>5300</v>
      </c>
      <c r="C41" s="43" t="s">
        <v>1231</v>
      </c>
      <c r="D41" s="137" t="s">
        <v>1232</v>
      </c>
      <c r="E41" s="133"/>
      <c r="F41" s="133"/>
      <c r="G41" s="133"/>
      <c r="H41" s="133" t="s">
        <v>1233</v>
      </c>
      <c r="I41" s="133"/>
      <c r="J41" s="133"/>
      <c r="K41" s="75"/>
      <c r="L41" s="75"/>
      <c r="M41" s="76"/>
      <c r="N41" s="76"/>
      <c r="O41" s="76"/>
      <c r="P41" s="76"/>
      <c r="Q41" s="75"/>
      <c r="R41" s="75"/>
      <c r="S41" s="75"/>
      <c r="T41" s="75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75">
        <v>264</v>
      </c>
      <c r="AV41" s="175"/>
      <c r="AW41" s="83" t="s">
        <v>41</v>
      </c>
      <c r="AX41" s="83"/>
      <c r="AY41" s="76"/>
      <c r="AZ41" s="84"/>
      <c r="BA41" s="79">
        <f aca="true" t="shared" si="0" ref="BA41:BA48">ROUND(AU41,0)</f>
        <v>264</v>
      </c>
      <c r="BB41" s="52"/>
    </row>
    <row r="42" spans="1:54" s="32" customFormat="1" ht="16.5" customHeight="1">
      <c r="A42" s="41">
        <v>21</v>
      </c>
      <c r="B42" s="42">
        <v>5350</v>
      </c>
      <c r="C42" s="43" t="s">
        <v>470</v>
      </c>
      <c r="D42" s="134" t="s">
        <v>471</v>
      </c>
      <c r="E42" s="135"/>
      <c r="F42" s="135"/>
      <c r="G42" s="135"/>
      <c r="H42" s="135"/>
      <c r="I42" s="135"/>
      <c r="J42" s="135"/>
      <c r="K42" s="26"/>
      <c r="L42" s="26"/>
      <c r="M42" s="27"/>
      <c r="N42" s="27"/>
      <c r="O42" s="47"/>
      <c r="P42" s="76" t="s">
        <v>472</v>
      </c>
      <c r="Q42" s="75"/>
      <c r="R42" s="75"/>
      <c r="S42" s="75"/>
      <c r="T42" s="75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175">
        <v>187</v>
      </c>
      <c r="AV42" s="175"/>
      <c r="AW42" s="83" t="s">
        <v>41</v>
      </c>
      <c r="AX42" s="83"/>
      <c r="AY42" s="76"/>
      <c r="AZ42" s="84"/>
      <c r="BA42" s="79">
        <f t="shared" si="0"/>
        <v>187</v>
      </c>
      <c r="BB42" s="141" t="s">
        <v>473</v>
      </c>
    </row>
    <row r="43" spans="1:54" s="32" customFormat="1" ht="16.5" customHeight="1">
      <c r="A43" s="41">
        <v>21</v>
      </c>
      <c r="B43" s="42">
        <v>5351</v>
      </c>
      <c r="C43" s="43" t="s">
        <v>474</v>
      </c>
      <c r="D43" s="132"/>
      <c r="E43" s="136"/>
      <c r="F43" s="136"/>
      <c r="G43" s="136"/>
      <c r="H43" s="136"/>
      <c r="I43" s="136"/>
      <c r="J43" s="136"/>
      <c r="K43" s="37"/>
      <c r="L43" s="37"/>
      <c r="M43" s="38"/>
      <c r="N43" s="38"/>
      <c r="O43" s="35"/>
      <c r="P43" s="76" t="s">
        <v>475</v>
      </c>
      <c r="Q43" s="75"/>
      <c r="R43" s="75"/>
      <c r="S43" s="75"/>
      <c r="T43" s="75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175">
        <v>280</v>
      </c>
      <c r="AV43" s="175"/>
      <c r="AW43" s="83" t="s">
        <v>41</v>
      </c>
      <c r="AX43" s="83"/>
      <c r="AY43" s="76"/>
      <c r="AZ43" s="84"/>
      <c r="BA43" s="79">
        <f t="shared" si="0"/>
        <v>280</v>
      </c>
      <c r="BB43" s="52"/>
    </row>
    <row r="44" spans="1:54" s="32" customFormat="1" ht="16.5" customHeight="1">
      <c r="A44" s="41">
        <v>21</v>
      </c>
      <c r="B44" s="42">
        <v>5360</v>
      </c>
      <c r="C44" s="43" t="s">
        <v>476</v>
      </c>
      <c r="D44" s="134" t="s">
        <v>477</v>
      </c>
      <c r="E44" s="135"/>
      <c r="F44" s="135"/>
      <c r="G44" s="135"/>
      <c r="H44" s="135"/>
      <c r="I44" s="135"/>
      <c r="J44" s="135"/>
      <c r="K44" s="26"/>
      <c r="L44" s="26"/>
      <c r="M44" s="27"/>
      <c r="N44" s="27"/>
      <c r="O44" s="47"/>
      <c r="P44" s="76" t="s">
        <v>472</v>
      </c>
      <c r="Q44" s="75"/>
      <c r="R44" s="75"/>
      <c r="S44" s="75"/>
      <c r="T44" s="75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175">
        <v>187</v>
      </c>
      <c r="AV44" s="175"/>
      <c r="AW44" s="83" t="s">
        <v>41</v>
      </c>
      <c r="AX44" s="83"/>
      <c r="AY44" s="76"/>
      <c r="AZ44" s="84"/>
      <c r="BA44" s="79">
        <f t="shared" si="0"/>
        <v>187</v>
      </c>
      <c r="BB44" s="52"/>
    </row>
    <row r="45" spans="1:54" s="32" customFormat="1" ht="16.5" customHeight="1">
      <c r="A45" s="41">
        <v>21</v>
      </c>
      <c r="B45" s="42">
        <v>5361</v>
      </c>
      <c r="C45" s="43" t="s">
        <v>478</v>
      </c>
      <c r="D45" s="132"/>
      <c r="E45" s="136"/>
      <c r="F45" s="136"/>
      <c r="G45" s="136"/>
      <c r="H45" s="136"/>
      <c r="I45" s="136"/>
      <c r="J45" s="136"/>
      <c r="K45" s="37"/>
      <c r="L45" s="37"/>
      <c r="M45" s="38"/>
      <c r="N45" s="38"/>
      <c r="O45" s="35"/>
      <c r="P45" s="76" t="s">
        <v>475</v>
      </c>
      <c r="Q45" s="75"/>
      <c r="R45" s="75"/>
      <c r="S45" s="75"/>
      <c r="T45" s="75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75">
        <v>280</v>
      </c>
      <c r="AV45" s="175"/>
      <c r="AW45" s="83" t="s">
        <v>41</v>
      </c>
      <c r="AX45" s="83"/>
      <c r="AY45" s="76"/>
      <c r="AZ45" s="84"/>
      <c r="BA45" s="79">
        <f t="shared" si="0"/>
        <v>280</v>
      </c>
      <c r="BB45" s="86"/>
    </row>
    <row r="46" spans="1:54" s="32" customFormat="1" ht="16.5" customHeight="1">
      <c r="A46" s="41">
        <v>21</v>
      </c>
      <c r="B46" s="42">
        <v>5310</v>
      </c>
      <c r="C46" s="43" t="s">
        <v>465</v>
      </c>
      <c r="D46" s="109" t="s">
        <v>466</v>
      </c>
      <c r="E46" s="110"/>
      <c r="F46" s="110"/>
      <c r="G46" s="27"/>
      <c r="H46" s="27"/>
      <c r="I46" s="27"/>
      <c r="J46" s="27"/>
      <c r="K46" s="27"/>
      <c r="L46" s="27"/>
      <c r="M46" s="27"/>
      <c r="N46" s="27"/>
      <c r="O46" s="47"/>
      <c r="P46" s="76" t="s">
        <v>467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75"/>
      <c r="AP46" s="75"/>
      <c r="AQ46" s="75"/>
      <c r="AR46" s="75"/>
      <c r="AS46" s="75"/>
      <c r="AT46" s="75"/>
      <c r="AU46" s="175">
        <v>42</v>
      </c>
      <c r="AV46" s="175"/>
      <c r="AW46" s="83" t="s">
        <v>41</v>
      </c>
      <c r="AX46" s="83"/>
      <c r="AY46" s="76"/>
      <c r="AZ46" s="84"/>
      <c r="BA46" s="79">
        <f t="shared" si="0"/>
        <v>42</v>
      </c>
      <c r="BB46" s="52" t="s">
        <v>1606</v>
      </c>
    </row>
    <row r="47" spans="1:54" s="32" customFormat="1" ht="16.5" customHeight="1">
      <c r="A47" s="41">
        <v>21</v>
      </c>
      <c r="B47" s="42">
        <v>5311</v>
      </c>
      <c r="C47" s="43" t="s">
        <v>468</v>
      </c>
      <c r="D47" s="102"/>
      <c r="E47" s="104"/>
      <c r="F47" s="104"/>
      <c r="G47" s="38"/>
      <c r="H47" s="38"/>
      <c r="I47" s="38"/>
      <c r="J47" s="38"/>
      <c r="K47" s="38"/>
      <c r="L47" s="38"/>
      <c r="M47" s="38"/>
      <c r="N47" s="38"/>
      <c r="O47" s="35"/>
      <c r="P47" s="76" t="s">
        <v>469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75"/>
      <c r="AP47" s="75"/>
      <c r="AQ47" s="75"/>
      <c r="AR47" s="75"/>
      <c r="AS47" s="75"/>
      <c r="AT47" s="75"/>
      <c r="AU47" s="175">
        <v>58</v>
      </c>
      <c r="AV47" s="175"/>
      <c r="AW47" s="83" t="s">
        <v>41</v>
      </c>
      <c r="AX47" s="83"/>
      <c r="AY47" s="76"/>
      <c r="AZ47" s="84"/>
      <c r="BA47" s="79">
        <f t="shared" si="0"/>
        <v>58</v>
      </c>
      <c r="BB47" s="86"/>
    </row>
    <row r="48" spans="1:54" s="32" customFormat="1" ht="16.5" customHeight="1">
      <c r="A48" s="41">
        <v>21</v>
      </c>
      <c r="B48" s="42">
        <v>5370</v>
      </c>
      <c r="C48" s="43" t="s">
        <v>1234</v>
      </c>
      <c r="D48" s="137" t="s">
        <v>1235</v>
      </c>
      <c r="E48" s="133"/>
      <c r="F48" s="133"/>
      <c r="G48" s="133"/>
      <c r="H48" s="133"/>
      <c r="I48" s="133"/>
      <c r="J48" s="133"/>
      <c r="K48" s="75"/>
      <c r="L48" s="75"/>
      <c r="M48" s="76"/>
      <c r="N48" s="76"/>
      <c r="O48" s="76"/>
      <c r="P48" s="76"/>
      <c r="Q48" s="75"/>
      <c r="R48" s="75"/>
      <c r="S48" s="75"/>
      <c r="T48" s="75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175">
        <v>150</v>
      </c>
      <c r="AV48" s="175"/>
      <c r="AW48" s="83" t="s">
        <v>41</v>
      </c>
      <c r="AX48" s="83"/>
      <c r="AY48" s="76"/>
      <c r="AZ48" s="84"/>
      <c r="BA48" s="79">
        <f t="shared" si="0"/>
        <v>150</v>
      </c>
      <c r="BB48" s="111" t="s">
        <v>979</v>
      </c>
    </row>
    <row r="49" spans="1:54" s="32" customFormat="1" ht="16.5" customHeight="1">
      <c r="A49" s="41">
        <v>21</v>
      </c>
      <c r="B49" s="42">
        <v>5130</v>
      </c>
      <c r="C49" s="43" t="s">
        <v>517</v>
      </c>
      <c r="D49" s="251" t="s">
        <v>1236</v>
      </c>
      <c r="E49" s="252"/>
      <c r="F49" s="253"/>
      <c r="G49" s="227" t="s">
        <v>1237</v>
      </c>
      <c r="H49" s="196"/>
      <c r="I49" s="196"/>
      <c r="J49" s="196"/>
      <c r="K49" s="196"/>
      <c r="L49" s="196"/>
      <c r="M49" s="196"/>
      <c r="N49" s="196"/>
      <c r="O49" s="197"/>
      <c r="P49" s="74" t="s">
        <v>157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75"/>
      <c r="AP49" s="75"/>
      <c r="AQ49" s="75"/>
      <c r="AR49" s="75"/>
      <c r="AS49" s="75"/>
      <c r="AT49" s="75"/>
      <c r="AU49" s="175">
        <v>30</v>
      </c>
      <c r="AV49" s="175"/>
      <c r="AW49" s="83" t="s">
        <v>41</v>
      </c>
      <c r="AX49" s="83"/>
      <c r="AY49" s="76"/>
      <c r="AZ49" s="84"/>
      <c r="BA49" s="79">
        <f aca="true" t="shared" si="1" ref="BA49:BA80">ROUND(AU49,0)</f>
        <v>30</v>
      </c>
      <c r="BB49" s="52" t="s">
        <v>1606</v>
      </c>
    </row>
    <row r="50" spans="1:54" s="32" customFormat="1" ht="16.5" customHeight="1">
      <c r="A50" s="41">
        <v>21</v>
      </c>
      <c r="B50" s="42">
        <v>5131</v>
      </c>
      <c r="C50" s="43" t="s">
        <v>518</v>
      </c>
      <c r="D50" s="254"/>
      <c r="E50" s="255"/>
      <c r="F50" s="256"/>
      <c r="G50" s="198"/>
      <c r="H50" s="199"/>
      <c r="I50" s="199"/>
      <c r="J50" s="199"/>
      <c r="K50" s="199"/>
      <c r="L50" s="199"/>
      <c r="M50" s="199"/>
      <c r="N50" s="199"/>
      <c r="O50" s="189"/>
      <c r="P50" s="74" t="s">
        <v>159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75"/>
      <c r="AP50" s="75"/>
      <c r="AQ50" s="75"/>
      <c r="AR50" s="75"/>
      <c r="AS50" s="75"/>
      <c r="AT50" s="75"/>
      <c r="AU50" s="175">
        <v>25</v>
      </c>
      <c r="AV50" s="175"/>
      <c r="AW50" s="83" t="s">
        <v>41</v>
      </c>
      <c r="AX50" s="83"/>
      <c r="AY50" s="76"/>
      <c r="AZ50" s="84"/>
      <c r="BA50" s="79">
        <f t="shared" si="1"/>
        <v>25</v>
      </c>
      <c r="BB50" s="52"/>
    </row>
    <row r="51" spans="1:54" s="32" customFormat="1" ht="16.5" customHeight="1">
      <c r="A51" s="41">
        <v>21</v>
      </c>
      <c r="B51" s="42">
        <v>5132</v>
      </c>
      <c r="C51" s="43" t="s">
        <v>519</v>
      </c>
      <c r="D51" s="254"/>
      <c r="E51" s="255"/>
      <c r="F51" s="256"/>
      <c r="G51" s="198"/>
      <c r="H51" s="199"/>
      <c r="I51" s="199"/>
      <c r="J51" s="199"/>
      <c r="K51" s="199"/>
      <c r="L51" s="199"/>
      <c r="M51" s="199"/>
      <c r="N51" s="199"/>
      <c r="O51" s="189"/>
      <c r="P51" s="74" t="s">
        <v>161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75"/>
      <c r="AP51" s="75"/>
      <c r="AQ51" s="75"/>
      <c r="AR51" s="75"/>
      <c r="AS51" s="75"/>
      <c r="AT51" s="75"/>
      <c r="AU51" s="175">
        <v>21</v>
      </c>
      <c r="AV51" s="175"/>
      <c r="AW51" s="83" t="s">
        <v>41</v>
      </c>
      <c r="AX51" s="83"/>
      <c r="AY51" s="76"/>
      <c r="AZ51" s="84"/>
      <c r="BA51" s="79">
        <f t="shared" si="1"/>
        <v>21</v>
      </c>
      <c r="BB51" s="52"/>
    </row>
    <row r="52" spans="1:54" s="32" customFormat="1" ht="16.5" customHeight="1">
      <c r="A52" s="41">
        <v>21</v>
      </c>
      <c r="B52" s="42">
        <v>5133</v>
      </c>
      <c r="C52" s="43" t="s">
        <v>520</v>
      </c>
      <c r="D52" s="254"/>
      <c r="E52" s="255"/>
      <c r="F52" s="256"/>
      <c r="G52" s="198"/>
      <c r="H52" s="199"/>
      <c r="I52" s="199"/>
      <c r="J52" s="199"/>
      <c r="K52" s="199"/>
      <c r="L52" s="199"/>
      <c r="M52" s="199"/>
      <c r="N52" s="199"/>
      <c r="O52" s="189"/>
      <c r="P52" s="74" t="s">
        <v>163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75"/>
      <c r="AP52" s="75"/>
      <c r="AQ52" s="75"/>
      <c r="AR52" s="75"/>
      <c r="AS52" s="75"/>
      <c r="AT52" s="75"/>
      <c r="AU52" s="175">
        <v>19</v>
      </c>
      <c r="AV52" s="175"/>
      <c r="AW52" s="83" t="s">
        <v>41</v>
      </c>
      <c r="AX52" s="83"/>
      <c r="AY52" s="76"/>
      <c r="AZ52" s="84"/>
      <c r="BA52" s="79">
        <f t="shared" si="1"/>
        <v>19</v>
      </c>
      <c r="BB52" s="52"/>
    </row>
    <row r="53" spans="1:54" s="32" customFormat="1" ht="16.5" customHeight="1">
      <c r="A53" s="41">
        <v>21</v>
      </c>
      <c r="B53" s="42">
        <v>5134</v>
      </c>
      <c r="C53" s="43" t="s">
        <v>521</v>
      </c>
      <c r="D53" s="254"/>
      <c r="E53" s="255"/>
      <c r="F53" s="256"/>
      <c r="G53" s="198"/>
      <c r="H53" s="199"/>
      <c r="I53" s="199"/>
      <c r="J53" s="199"/>
      <c r="K53" s="199"/>
      <c r="L53" s="199"/>
      <c r="M53" s="199"/>
      <c r="N53" s="199"/>
      <c r="O53" s="189"/>
      <c r="P53" s="74" t="s">
        <v>165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75"/>
      <c r="AP53" s="75"/>
      <c r="AQ53" s="75"/>
      <c r="AR53" s="75"/>
      <c r="AS53" s="75"/>
      <c r="AT53" s="75"/>
      <c r="AU53" s="175">
        <v>16</v>
      </c>
      <c r="AV53" s="175"/>
      <c r="AW53" s="83" t="s">
        <v>41</v>
      </c>
      <c r="AX53" s="83"/>
      <c r="AY53" s="76"/>
      <c r="AZ53" s="84"/>
      <c r="BA53" s="79">
        <f t="shared" si="1"/>
        <v>16</v>
      </c>
      <c r="BB53" s="52"/>
    </row>
    <row r="54" spans="1:54" s="32" customFormat="1" ht="16.5" customHeight="1">
      <c r="A54" s="41">
        <v>21</v>
      </c>
      <c r="B54" s="42">
        <v>5135</v>
      </c>
      <c r="C54" s="43" t="s">
        <v>1284</v>
      </c>
      <c r="D54" s="254"/>
      <c r="E54" s="255"/>
      <c r="F54" s="256"/>
      <c r="G54" s="198"/>
      <c r="H54" s="199"/>
      <c r="I54" s="199"/>
      <c r="J54" s="199"/>
      <c r="K54" s="199"/>
      <c r="L54" s="199"/>
      <c r="M54" s="199"/>
      <c r="N54" s="199"/>
      <c r="O54" s="189"/>
      <c r="P54" s="74" t="s">
        <v>167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75"/>
      <c r="AP54" s="75"/>
      <c r="AQ54" s="75"/>
      <c r="AR54" s="75"/>
      <c r="AS54" s="75"/>
      <c r="AT54" s="75"/>
      <c r="AU54" s="175">
        <v>15</v>
      </c>
      <c r="AV54" s="175"/>
      <c r="AW54" s="83" t="s">
        <v>41</v>
      </c>
      <c r="AX54" s="83"/>
      <c r="AY54" s="76"/>
      <c r="AZ54" s="84"/>
      <c r="BA54" s="79">
        <f t="shared" si="1"/>
        <v>15</v>
      </c>
      <c r="BB54" s="52"/>
    </row>
    <row r="55" spans="1:54" s="32" customFormat="1" ht="16.5" customHeight="1">
      <c r="A55" s="41">
        <v>21</v>
      </c>
      <c r="B55" s="42">
        <v>5136</v>
      </c>
      <c r="C55" s="43" t="s">
        <v>689</v>
      </c>
      <c r="D55" s="254"/>
      <c r="E55" s="255"/>
      <c r="F55" s="256"/>
      <c r="G55" s="198"/>
      <c r="H55" s="199"/>
      <c r="I55" s="199"/>
      <c r="J55" s="199"/>
      <c r="K55" s="199"/>
      <c r="L55" s="199"/>
      <c r="M55" s="199"/>
      <c r="N55" s="199"/>
      <c r="O55" s="189"/>
      <c r="P55" s="74" t="s">
        <v>919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75"/>
      <c r="AP55" s="75"/>
      <c r="AQ55" s="75"/>
      <c r="AR55" s="75"/>
      <c r="AS55" s="75"/>
      <c r="AT55" s="75"/>
      <c r="AU55" s="175">
        <v>13</v>
      </c>
      <c r="AV55" s="175"/>
      <c r="AW55" s="83" t="s">
        <v>41</v>
      </c>
      <c r="AX55" s="83"/>
      <c r="AY55" s="76"/>
      <c r="AZ55" s="84"/>
      <c r="BA55" s="79">
        <f t="shared" si="1"/>
        <v>13</v>
      </c>
      <c r="BB55" s="52"/>
    </row>
    <row r="56" spans="1:54" s="32" customFormat="1" ht="16.5" customHeight="1">
      <c r="A56" s="41">
        <v>21</v>
      </c>
      <c r="B56" s="42">
        <v>5137</v>
      </c>
      <c r="C56" s="43" t="s">
        <v>690</v>
      </c>
      <c r="D56" s="11"/>
      <c r="E56" s="11"/>
      <c r="F56" s="11"/>
      <c r="G56" s="198"/>
      <c r="H56" s="199"/>
      <c r="I56" s="199"/>
      <c r="J56" s="199"/>
      <c r="K56" s="199"/>
      <c r="L56" s="199"/>
      <c r="M56" s="199"/>
      <c r="N56" s="199"/>
      <c r="O56" s="189"/>
      <c r="P56" s="74" t="s">
        <v>921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75"/>
      <c r="AP56" s="75"/>
      <c r="AQ56" s="75"/>
      <c r="AR56" s="75"/>
      <c r="AS56" s="75"/>
      <c r="AT56" s="75"/>
      <c r="AU56" s="175">
        <v>12</v>
      </c>
      <c r="AV56" s="175"/>
      <c r="AW56" s="83" t="s">
        <v>41</v>
      </c>
      <c r="AX56" s="83"/>
      <c r="AY56" s="76"/>
      <c r="AZ56" s="84"/>
      <c r="BA56" s="79">
        <f t="shared" si="1"/>
        <v>12</v>
      </c>
      <c r="BB56" s="52"/>
    </row>
    <row r="57" spans="1:54" s="32" customFormat="1" ht="16.5" customHeight="1">
      <c r="A57" s="41">
        <v>21</v>
      </c>
      <c r="B57" s="42">
        <v>5138</v>
      </c>
      <c r="C57" s="43" t="s">
        <v>691</v>
      </c>
      <c r="D57" s="11"/>
      <c r="E57" s="11"/>
      <c r="F57" s="11"/>
      <c r="G57" s="198"/>
      <c r="H57" s="199"/>
      <c r="I57" s="199"/>
      <c r="J57" s="199"/>
      <c r="K57" s="199"/>
      <c r="L57" s="199"/>
      <c r="M57" s="199"/>
      <c r="N57" s="199"/>
      <c r="O57" s="189"/>
      <c r="P57" s="74" t="s">
        <v>923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75"/>
      <c r="AP57" s="75"/>
      <c r="AQ57" s="75"/>
      <c r="AR57" s="75"/>
      <c r="AS57" s="75"/>
      <c r="AT57" s="75"/>
      <c r="AU57" s="175">
        <v>11</v>
      </c>
      <c r="AV57" s="175"/>
      <c r="AW57" s="83" t="s">
        <v>41</v>
      </c>
      <c r="AX57" s="83"/>
      <c r="AY57" s="76"/>
      <c r="AZ57" s="84"/>
      <c r="BA57" s="79">
        <f t="shared" si="1"/>
        <v>11</v>
      </c>
      <c r="BB57" s="52"/>
    </row>
    <row r="58" spans="1:54" s="32" customFormat="1" ht="16.5" customHeight="1">
      <c r="A58" s="41">
        <v>21</v>
      </c>
      <c r="B58" s="42">
        <v>5139</v>
      </c>
      <c r="C58" s="43" t="s">
        <v>692</v>
      </c>
      <c r="D58" s="11"/>
      <c r="E58" s="11"/>
      <c r="F58" s="11"/>
      <c r="G58" s="198"/>
      <c r="H58" s="199"/>
      <c r="I58" s="199"/>
      <c r="J58" s="199"/>
      <c r="K58" s="199"/>
      <c r="L58" s="199"/>
      <c r="M58" s="199"/>
      <c r="N58" s="199"/>
      <c r="O58" s="189"/>
      <c r="P58" s="74" t="s">
        <v>925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75"/>
      <c r="AP58" s="75"/>
      <c r="AQ58" s="75"/>
      <c r="AR58" s="75"/>
      <c r="AS58" s="75"/>
      <c r="AT58" s="75"/>
      <c r="AU58" s="175">
        <v>10</v>
      </c>
      <c r="AV58" s="175"/>
      <c r="AW58" s="83" t="s">
        <v>41</v>
      </c>
      <c r="AX58" s="83"/>
      <c r="AY58" s="76"/>
      <c r="AZ58" s="84"/>
      <c r="BA58" s="79">
        <f t="shared" si="1"/>
        <v>10</v>
      </c>
      <c r="BB58" s="52"/>
    </row>
    <row r="59" spans="1:54" s="32" customFormat="1" ht="16.5" customHeight="1">
      <c r="A59" s="41">
        <v>21</v>
      </c>
      <c r="B59" s="42">
        <v>5140</v>
      </c>
      <c r="C59" s="43" t="s">
        <v>693</v>
      </c>
      <c r="D59" s="11"/>
      <c r="E59" s="11"/>
      <c r="F59" s="11"/>
      <c r="G59" s="198"/>
      <c r="H59" s="199"/>
      <c r="I59" s="199"/>
      <c r="J59" s="199"/>
      <c r="K59" s="199"/>
      <c r="L59" s="199"/>
      <c r="M59" s="199"/>
      <c r="N59" s="199"/>
      <c r="O59" s="189"/>
      <c r="P59" s="74" t="s">
        <v>927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75"/>
      <c r="AP59" s="75"/>
      <c r="AQ59" s="75"/>
      <c r="AR59" s="75"/>
      <c r="AS59" s="75"/>
      <c r="AT59" s="75"/>
      <c r="AU59" s="175">
        <v>10</v>
      </c>
      <c r="AV59" s="175"/>
      <c r="AW59" s="83" t="s">
        <v>41</v>
      </c>
      <c r="AX59" s="83"/>
      <c r="AY59" s="76"/>
      <c r="AZ59" s="84"/>
      <c r="BA59" s="79">
        <f t="shared" si="1"/>
        <v>10</v>
      </c>
      <c r="BB59" s="52"/>
    </row>
    <row r="60" spans="1:54" s="32" customFormat="1" ht="16.5" customHeight="1">
      <c r="A60" s="41">
        <v>21</v>
      </c>
      <c r="B60" s="42">
        <v>5141</v>
      </c>
      <c r="C60" s="43" t="s">
        <v>694</v>
      </c>
      <c r="D60" s="11"/>
      <c r="E60" s="11"/>
      <c r="F60" s="11"/>
      <c r="G60" s="198"/>
      <c r="H60" s="199"/>
      <c r="I60" s="199"/>
      <c r="J60" s="199"/>
      <c r="K60" s="199"/>
      <c r="L60" s="199"/>
      <c r="M60" s="199"/>
      <c r="N60" s="199"/>
      <c r="O60" s="189"/>
      <c r="P60" s="74" t="s">
        <v>929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75"/>
      <c r="AP60" s="75"/>
      <c r="AQ60" s="75"/>
      <c r="AR60" s="75"/>
      <c r="AS60" s="75"/>
      <c r="AT60" s="75"/>
      <c r="AU60" s="175">
        <v>9</v>
      </c>
      <c r="AV60" s="175"/>
      <c r="AW60" s="83" t="s">
        <v>41</v>
      </c>
      <c r="AX60" s="83"/>
      <c r="AY60" s="76"/>
      <c r="AZ60" s="84"/>
      <c r="BA60" s="79">
        <f t="shared" si="1"/>
        <v>9</v>
      </c>
      <c r="BB60" s="52"/>
    </row>
    <row r="61" spans="1:54" s="32" customFormat="1" ht="16.5" customHeight="1">
      <c r="A61" s="41">
        <v>21</v>
      </c>
      <c r="B61" s="42">
        <v>5142</v>
      </c>
      <c r="C61" s="43" t="s">
        <v>695</v>
      </c>
      <c r="D61" s="11"/>
      <c r="E61" s="11"/>
      <c r="F61" s="11"/>
      <c r="G61" s="198"/>
      <c r="H61" s="199"/>
      <c r="I61" s="199"/>
      <c r="J61" s="199"/>
      <c r="K61" s="199"/>
      <c r="L61" s="199"/>
      <c r="M61" s="199"/>
      <c r="N61" s="199"/>
      <c r="O61" s="189"/>
      <c r="P61" s="74" t="s">
        <v>931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75"/>
      <c r="AP61" s="75"/>
      <c r="AQ61" s="75"/>
      <c r="AR61" s="75"/>
      <c r="AS61" s="75"/>
      <c r="AT61" s="75"/>
      <c r="AU61" s="175">
        <v>8</v>
      </c>
      <c r="AV61" s="175"/>
      <c r="AW61" s="83" t="s">
        <v>41</v>
      </c>
      <c r="AX61" s="83"/>
      <c r="AY61" s="76"/>
      <c r="AZ61" s="84"/>
      <c r="BA61" s="79">
        <f t="shared" si="1"/>
        <v>8</v>
      </c>
      <c r="BB61" s="52"/>
    </row>
    <row r="62" spans="1:54" s="32" customFormat="1" ht="16.5" customHeight="1">
      <c r="A62" s="41">
        <v>21</v>
      </c>
      <c r="B62" s="42">
        <v>5143</v>
      </c>
      <c r="C62" s="43" t="s">
        <v>696</v>
      </c>
      <c r="D62" s="11"/>
      <c r="E62" s="11"/>
      <c r="F62" s="11"/>
      <c r="G62" s="198"/>
      <c r="H62" s="199"/>
      <c r="I62" s="199"/>
      <c r="J62" s="199"/>
      <c r="K62" s="199"/>
      <c r="L62" s="199"/>
      <c r="M62" s="199"/>
      <c r="N62" s="199"/>
      <c r="O62" s="189"/>
      <c r="P62" s="74" t="s">
        <v>933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75"/>
      <c r="AP62" s="75"/>
      <c r="AQ62" s="75"/>
      <c r="AR62" s="75"/>
      <c r="AS62" s="75"/>
      <c r="AT62" s="75"/>
      <c r="AU62" s="175">
        <v>8</v>
      </c>
      <c r="AV62" s="175"/>
      <c r="AW62" s="83" t="s">
        <v>41</v>
      </c>
      <c r="AX62" s="83"/>
      <c r="AY62" s="76"/>
      <c r="AZ62" s="84"/>
      <c r="BA62" s="79">
        <f t="shared" si="1"/>
        <v>8</v>
      </c>
      <c r="BB62" s="52"/>
    </row>
    <row r="63" spans="1:54" s="32" customFormat="1" ht="16.5" customHeight="1">
      <c r="A63" s="41">
        <v>21</v>
      </c>
      <c r="B63" s="42">
        <v>5144</v>
      </c>
      <c r="C63" s="43" t="s">
        <v>697</v>
      </c>
      <c r="D63" s="11"/>
      <c r="E63" s="11"/>
      <c r="F63" s="11"/>
      <c r="G63" s="198"/>
      <c r="H63" s="199"/>
      <c r="I63" s="199"/>
      <c r="J63" s="199"/>
      <c r="K63" s="199"/>
      <c r="L63" s="199"/>
      <c r="M63" s="199"/>
      <c r="N63" s="199"/>
      <c r="O63" s="189"/>
      <c r="P63" s="74" t="s">
        <v>935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75"/>
      <c r="AP63" s="75"/>
      <c r="AQ63" s="75"/>
      <c r="AR63" s="75"/>
      <c r="AS63" s="75"/>
      <c r="AT63" s="75"/>
      <c r="AU63" s="175">
        <v>8</v>
      </c>
      <c r="AV63" s="175"/>
      <c r="AW63" s="83" t="s">
        <v>41</v>
      </c>
      <c r="AX63" s="83"/>
      <c r="AY63" s="76"/>
      <c r="AZ63" s="84"/>
      <c r="BA63" s="79">
        <f t="shared" si="1"/>
        <v>8</v>
      </c>
      <c r="BB63" s="52"/>
    </row>
    <row r="64" spans="1:54" s="32" customFormat="1" ht="16.5" customHeight="1">
      <c r="A64" s="41">
        <v>21</v>
      </c>
      <c r="B64" s="42">
        <v>5145</v>
      </c>
      <c r="C64" s="43" t="s">
        <v>698</v>
      </c>
      <c r="D64" s="11"/>
      <c r="E64" s="11"/>
      <c r="F64" s="11"/>
      <c r="G64" s="190"/>
      <c r="H64" s="191"/>
      <c r="I64" s="191"/>
      <c r="J64" s="191"/>
      <c r="K64" s="191"/>
      <c r="L64" s="191"/>
      <c r="M64" s="191"/>
      <c r="N64" s="191"/>
      <c r="O64" s="192"/>
      <c r="P64" s="74" t="s">
        <v>937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75"/>
      <c r="AP64" s="75"/>
      <c r="AQ64" s="75"/>
      <c r="AR64" s="75"/>
      <c r="AS64" s="75"/>
      <c r="AT64" s="75"/>
      <c r="AU64" s="175">
        <v>7</v>
      </c>
      <c r="AV64" s="175"/>
      <c r="AW64" s="83" t="s">
        <v>41</v>
      </c>
      <c r="AX64" s="83"/>
      <c r="AY64" s="76"/>
      <c r="AZ64" s="84"/>
      <c r="BA64" s="79">
        <f t="shared" si="1"/>
        <v>7</v>
      </c>
      <c r="BB64" s="52"/>
    </row>
    <row r="65" spans="1:54" s="32" customFormat="1" ht="16.5" customHeight="1">
      <c r="A65" s="41">
        <v>21</v>
      </c>
      <c r="B65" s="42">
        <v>5200</v>
      </c>
      <c r="C65" s="43" t="s">
        <v>699</v>
      </c>
      <c r="D65" s="11"/>
      <c r="E65" s="11"/>
      <c r="F65" s="11"/>
      <c r="G65" s="227" t="s">
        <v>196</v>
      </c>
      <c r="H65" s="196"/>
      <c r="I65" s="196"/>
      <c r="J65" s="196"/>
      <c r="K65" s="196"/>
      <c r="L65" s="196"/>
      <c r="M65" s="196"/>
      <c r="N65" s="196"/>
      <c r="O65" s="197"/>
      <c r="P65" s="74" t="s">
        <v>157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75"/>
      <c r="AP65" s="75"/>
      <c r="AQ65" s="75"/>
      <c r="AR65" s="75"/>
      <c r="AS65" s="75"/>
      <c r="AT65" s="75"/>
      <c r="AU65" s="175">
        <v>16</v>
      </c>
      <c r="AV65" s="175"/>
      <c r="AW65" s="83" t="s">
        <v>41</v>
      </c>
      <c r="AX65" s="83"/>
      <c r="AY65" s="76"/>
      <c r="AZ65" s="84"/>
      <c r="BA65" s="79">
        <f t="shared" si="1"/>
        <v>16</v>
      </c>
      <c r="BB65" s="52"/>
    </row>
    <row r="66" spans="1:54" s="32" customFormat="1" ht="16.5" customHeight="1">
      <c r="A66" s="41">
        <v>21</v>
      </c>
      <c r="B66" s="42">
        <v>5201</v>
      </c>
      <c r="C66" s="43" t="s">
        <v>464</v>
      </c>
      <c r="D66" s="11"/>
      <c r="E66" s="11"/>
      <c r="F66" s="11"/>
      <c r="G66" s="198"/>
      <c r="H66" s="199"/>
      <c r="I66" s="199"/>
      <c r="J66" s="199"/>
      <c r="K66" s="199"/>
      <c r="L66" s="199"/>
      <c r="M66" s="199"/>
      <c r="N66" s="199"/>
      <c r="O66" s="189"/>
      <c r="P66" s="74" t="s">
        <v>159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75"/>
      <c r="AP66" s="75"/>
      <c r="AQ66" s="75"/>
      <c r="AR66" s="75"/>
      <c r="AS66" s="75"/>
      <c r="AT66" s="75"/>
      <c r="AU66" s="175">
        <v>13</v>
      </c>
      <c r="AV66" s="175"/>
      <c r="AW66" s="83" t="s">
        <v>41</v>
      </c>
      <c r="AX66" s="83"/>
      <c r="AY66" s="76"/>
      <c r="AZ66" s="84"/>
      <c r="BA66" s="79">
        <f t="shared" si="1"/>
        <v>13</v>
      </c>
      <c r="BB66" s="52"/>
    </row>
    <row r="67" spans="1:54" s="32" customFormat="1" ht="16.5" customHeight="1">
      <c r="A67" s="41">
        <v>21</v>
      </c>
      <c r="B67" s="42">
        <v>5202</v>
      </c>
      <c r="C67" s="43" t="s">
        <v>700</v>
      </c>
      <c r="D67" s="11"/>
      <c r="E67" s="11"/>
      <c r="F67" s="11"/>
      <c r="G67" s="198"/>
      <c r="H67" s="199"/>
      <c r="I67" s="199"/>
      <c r="J67" s="199"/>
      <c r="K67" s="199"/>
      <c r="L67" s="199"/>
      <c r="M67" s="199"/>
      <c r="N67" s="199"/>
      <c r="O67" s="189"/>
      <c r="P67" s="74" t="s">
        <v>161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75"/>
      <c r="AP67" s="75"/>
      <c r="AQ67" s="75"/>
      <c r="AR67" s="75"/>
      <c r="AS67" s="75"/>
      <c r="AT67" s="75"/>
      <c r="AU67" s="175">
        <v>11</v>
      </c>
      <c r="AV67" s="175"/>
      <c r="AW67" s="83" t="s">
        <v>41</v>
      </c>
      <c r="AX67" s="83"/>
      <c r="AY67" s="76"/>
      <c r="AZ67" s="84"/>
      <c r="BA67" s="79">
        <f t="shared" si="1"/>
        <v>11</v>
      </c>
      <c r="BB67" s="52"/>
    </row>
    <row r="68" spans="1:54" s="32" customFormat="1" ht="16.5" customHeight="1">
      <c r="A68" s="41">
        <v>21</v>
      </c>
      <c r="B68" s="42">
        <v>5203</v>
      </c>
      <c r="C68" s="43" t="s">
        <v>701</v>
      </c>
      <c r="D68" s="11"/>
      <c r="E68" s="11"/>
      <c r="F68" s="11"/>
      <c r="G68" s="198"/>
      <c r="H68" s="199"/>
      <c r="I68" s="199"/>
      <c r="J68" s="199"/>
      <c r="K68" s="199"/>
      <c r="L68" s="199"/>
      <c r="M68" s="199"/>
      <c r="N68" s="199"/>
      <c r="O68" s="189"/>
      <c r="P68" s="74" t="s">
        <v>163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75"/>
      <c r="AP68" s="75"/>
      <c r="AQ68" s="75"/>
      <c r="AR68" s="75"/>
      <c r="AS68" s="75"/>
      <c r="AT68" s="75"/>
      <c r="AU68" s="175">
        <v>10</v>
      </c>
      <c r="AV68" s="175"/>
      <c r="AW68" s="83" t="s">
        <v>41</v>
      </c>
      <c r="AX68" s="83"/>
      <c r="AY68" s="76"/>
      <c r="AZ68" s="84"/>
      <c r="BA68" s="79">
        <f t="shared" si="1"/>
        <v>10</v>
      </c>
      <c r="BB68" s="52"/>
    </row>
    <row r="69" spans="1:54" s="32" customFormat="1" ht="16.5" customHeight="1">
      <c r="A69" s="41">
        <v>21</v>
      </c>
      <c r="B69" s="42">
        <v>5204</v>
      </c>
      <c r="C69" s="43" t="s">
        <v>702</v>
      </c>
      <c r="D69" s="11"/>
      <c r="E69" s="11"/>
      <c r="F69" s="11"/>
      <c r="G69" s="198"/>
      <c r="H69" s="199"/>
      <c r="I69" s="199"/>
      <c r="J69" s="199"/>
      <c r="K69" s="199"/>
      <c r="L69" s="199"/>
      <c r="M69" s="199"/>
      <c r="N69" s="199"/>
      <c r="O69" s="189"/>
      <c r="P69" s="74" t="s">
        <v>165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75"/>
      <c r="AP69" s="75"/>
      <c r="AQ69" s="75"/>
      <c r="AR69" s="75"/>
      <c r="AS69" s="75"/>
      <c r="AT69" s="75"/>
      <c r="AU69" s="175">
        <v>9</v>
      </c>
      <c r="AV69" s="175"/>
      <c r="AW69" s="83" t="s">
        <v>41</v>
      </c>
      <c r="AX69" s="83"/>
      <c r="AY69" s="76"/>
      <c r="AZ69" s="84"/>
      <c r="BA69" s="79">
        <f t="shared" si="1"/>
        <v>9</v>
      </c>
      <c r="BB69" s="52"/>
    </row>
    <row r="70" spans="1:54" s="32" customFormat="1" ht="16.5" customHeight="1">
      <c r="A70" s="41">
        <v>21</v>
      </c>
      <c r="B70" s="42">
        <v>5205</v>
      </c>
      <c r="C70" s="43" t="s">
        <v>703</v>
      </c>
      <c r="D70" s="11"/>
      <c r="E70" s="11"/>
      <c r="F70" s="11"/>
      <c r="G70" s="198"/>
      <c r="H70" s="199"/>
      <c r="I70" s="199"/>
      <c r="J70" s="199"/>
      <c r="K70" s="199"/>
      <c r="L70" s="199"/>
      <c r="M70" s="199"/>
      <c r="N70" s="199"/>
      <c r="O70" s="189"/>
      <c r="P70" s="74" t="s">
        <v>167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75"/>
      <c r="AP70" s="75"/>
      <c r="AQ70" s="75"/>
      <c r="AR70" s="75"/>
      <c r="AS70" s="75"/>
      <c r="AT70" s="75"/>
      <c r="AU70" s="175">
        <v>8</v>
      </c>
      <c r="AV70" s="175"/>
      <c r="AW70" s="83" t="s">
        <v>41</v>
      </c>
      <c r="AX70" s="83"/>
      <c r="AY70" s="76"/>
      <c r="AZ70" s="84"/>
      <c r="BA70" s="79">
        <f t="shared" si="1"/>
        <v>8</v>
      </c>
      <c r="BB70" s="52"/>
    </row>
    <row r="71" spans="1:54" s="32" customFormat="1" ht="16.5" customHeight="1">
      <c r="A71" s="41">
        <v>21</v>
      </c>
      <c r="B71" s="42">
        <v>5206</v>
      </c>
      <c r="C71" s="43" t="s">
        <v>704</v>
      </c>
      <c r="D71" s="11"/>
      <c r="E71" s="11"/>
      <c r="F71" s="11"/>
      <c r="G71" s="198"/>
      <c r="H71" s="199"/>
      <c r="I71" s="199"/>
      <c r="J71" s="199"/>
      <c r="K71" s="199"/>
      <c r="L71" s="199"/>
      <c r="M71" s="199"/>
      <c r="N71" s="199"/>
      <c r="O71" s="189"/>
      <c r="P71" s="74" t="s">
        <v>919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75"/>
      <c r="AP71" s="75"/>
      <c r="AQ71" s="75"/>
      <c r="AR71" s="75"/>
      <c r="AS71" s="75"/>
      <c r="AT71" s="75"/>
      <c r="AU71" s="175">
        <v>7</v>
      </c>
      <c r="AV71" s="175"/>
      <c r="AW71" s="83" t="s">
        <v>41</v>
      </c>
      <c r="AX71" s="83"/>
      <c r="AY71" s="76"/>
      <c r="AZ71" s="84"/>
      <c r="BA71" s="79">
        <f t="shared" si="1"/>
        <v>7</v>
      </c>
      <c r="BB71" s="52"/>
    </row>
    <row r="72" spans="1:54" s="32" customFormat="1" ht="16.5" customHeight="1">
      <c r="A72" s="41">
        <v>21</v>
      </c>
      <c r="B72" s="42">
        <v>5207</v>
      </c>
      <c r="C72" s="43" t="s">
        <v>705</v>
      </c>
      <c r="D72" s="11"/>
      <c r="E72" s="11"/>
      <c r="F72" s="11"/>
      <c r="G72" s="198"/>
      <c r="H72" s="199"/>
      <c r="I72" s="199"/>
      <c r="J72" s="199"/>
      <c r="K72" s="199"/>
      <c r="L72" s="199"/>
      <c r="M72" s="199"/>
      <c r="N72" s="199"/>
      <c r="O72" s="189"/>
      <c r="P72" s="74" t="s">
        <v>921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75"/>
      <c r="AP72" s="75"/>
      <c r="AQ72" s="75"/>
      <c r="AR72" s="75"/>
      <c r="AS72" s="75"/>
      <c r="AT72" s="75"/>
      <c r="AU72" s="175">
        <v>6</v>
      </c>
      <c r="AV72" s="175"/>
      <c r="AW72" s="83" t="s">
        <v>41</v>
      </c>
      <c r="AX72" s="83"/>
      <c r="AY72" s="76"/>
      <c r="AZ72" s="84"/>
      <c r="BA72" s="79">
        <f t="shared" si="1"/>
        <v>6</v>
      </c>
      <c r="BB72" s="52"/>
    </row>
    <row r="73" spans="1:54" s="32" customFormat="1" ht="16.5" customHeight="1">
      <c r="A73" s="41">
        <v>21</v>
      </c>
      <c r="B73" s="42">
        <v>5208</v>
      </c>
      <c r="C73" s="43" t="s">
        <v>706</v>
      </c>
      <c r="D73" s="11"/>
      <c r="E73" s="11"/>
      <c r="F73" s="11"/>
      <c r="G73" s="198"/>
      <c r="H73" s="199"/>
      <c r="I73" s="199"/>
      <c r="J73" s="199"/>
      <c r="K73" s="199"/>
      <c r="L73" s="199"/>
      <c r="M73" s="199"/>
      <c r="N73" s="199"/>
      <c r="O73" s="189"/>
      <c r="P73" s="74" t="s">
        <v>923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75"/>
      <c r="AP73" s="75"/>
      <c r="AQ73" s="75"/>
      <c r="AR73" s="75"/>
      <c r="AS73" s="75"/>
      <c r="AT73" s="75"/>
      <c r="AU73" s="175">
        <v>6</v>
      </c>
      <c r="AV73" s="175"/>
      <c r="AW73" s="83" t="s">
        <v>41</v>
      </c>
      <c r="AX73" s="83"/>
      <c r="AY73" s="76"/>
      <c r="AZ73" s="84"/>
      <c r="BA73" s="79">
        <f t="shared" si="1"/>
        <v>6</v>
      </c>
      <c r="BB73" s="52"/>
    </row>
    <row r="74" spans="1:54" s="32" customFormat="1" ht="16.5" customHeight="1">
      <c r="A74" s="41">
        <v>21</v>
      </c>
      <c r="B74" s="42">
        <v>5209</v>
      </c>
      <c r="C74" s="43" t="s">
        <v>707</v>
      </c>
      <c r="D74" s="11"/>
      <c r="E74" s="11"/>
      <c r="F74" s="11"/>
      <c r="G74" s="198"/>
      <c r="H74" s="199"/>
      <c r="I74" s="199"/>
      <c r="J74" s="199"/>
      <c r="K74" s="199"/>
      <c r="L74" s="199"/>
      <c r="M74" s="199"/>
      <c r="N74" s="199"/>
      <c r="O74" s="189"/>
      <c r="P74" s="74" t="s">
        <v>925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75"/>
      <c r="AP74" s="75"/>
      <c r="AQ74" s="75"/>
      <c r="AR74" s="75"/>
      <c r="AS74" s="75"/>
      <c r="AT74" s="75"/>
      <c r="AU74" s="175">
        <v>5</v>
      </c>
      <c r="AV74" s="175"/>
      <c r="AW74" s="83" t="s">
        <v>41</v>
      </c>
      <c r="AX74" s="83"/>
      <c r="AY74" s="76"/>
      <c r="AZ74" s="84"/>
      <c r="BA74" s="79">
        <f t="shared" si="1"/>
        <v>5</v>
      </c>
      <c r="BB74" s="52"/>
    </row>
    <row r="75" spans="1:54" s="32" customFormat="1" ht="16.5" customHeight="1">
      <c r="A75" s="41">
        <v>21</v>
      </c>
      <c r="B75" s="42">
        <v>5210</v>
      </c>
      <c r="C75" s="43" t="s">
        <v>708</v>
      </c>
      <c r="D75" s="11"/>
      <c r="E75" s="11"/>
      <c r="F75" s="11"/>
      <c r="G75" s="198"/>
      <c r="H75" s="199"/>
      <c r="I75" s="199"/>
      <c r="J75" s="199"/>
      <c r="K75" s="199"/>
      <c r="L75" s="199"/>
      <c r="M75" s="199"/>
      <c r="N75" s="199"/>
      <c r="O75" s="189"/>
      <c r="P75" s="74" t="s">
        <v>927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75"/>
      <c r="AP75" s="75"/>
      <c r="AQ75" s="75"/>
      <c r="AR75" s="75"/>
      <c r="AS75" s="75"/>
      <c r="AT75" s="75"/>
      <c r="AU75" s="175">
        <v>5</v>
      </c>
      <c r="AV75" s="175"/>
      <c r="AW75" s="83" t="s">
        <v>41</v>
      </c>
      <c r="AX75" s="83"/>
      <c r="AY75" s="76"/>
      <c r="AZ75" s="84"/>
      <c r="BA75" s="79">
        <f t="shared" si="1"/>
        <v>5</v>
      </c>
      <c r="BB75" s="52"/>
    </row>
    <row r="76" spans="1:54" s="32" customFormat="1" ht="16.5" customHeight="1">
      <c r="A76" s="41">
        <v>21</v>
      </c>
      <c r="B76" s="42">
        <v>5211</v>
      </c>
      <c r="C76" s="43" t="s">
        <v>709</v>
      </c>
      <c r="D76" s="11"/>
      <c r="E76" s="11"/>
      <c r="F76" s="11"/>
      <c r="G76" s="198"/>
      <c r="H76" s="199"/>
      <c r="I76" s="199"/>
      <c r="J76" s="199"/>
      <c r="K76" s="199"/>
      <c r="L76" s="199"/>
      <c r="M76" s="199"/>
      <c r="N76" s="199"/>
      <c r="O76" s="189"/>
      <c r="P76" s="74" t="s">
        <v>929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75"/>
      <c r="AP76" s="75"/>
      <c r="AQ76" s="75"/>
      <c r="AR76" s="75"/>
      <c r="AS76" s="75"/>
      <c r="AT76" s="75"/>
      <c r="AU76" s="175">
        <v>5</v>
      </c>
      <c r="AV76" s="175"/>
      <c r="AW76" s="83" t="s">
        <v>41</v>
      </c>
      <c r="AX76" s="83"/>
      <c r="AY76" s="76"/>
      <c r="AZ76" s="84"/>
      <c r="BA76" s="79">
        <f t="shared" si="1"/>
        <v>5</v>
      </c>
      <c r="BB76" s="52"/>
    </row>
    <row r="77" spans="1:54" s="32" customFormat="1" ht="16.5" customHeight="1">
      <c r="A77" s="41">
        <v>21</v>
      </c>
      <c r="B77" s="42">
        <v>5212</v>
      </c>
      <c r="C77" s="43" t="s">
        <v>710</v>
      </c>
      <c r="D77" s="11"/>
      <c r="E77" s="11"/>
      <c r="F77" s="11"/>
      <c r="G77" s="198"/>
      <c r="H77" s="199"/>
      <c r="I77" s="199"/>
      <c r="J77" s="199"/>
      <c r="K77" s="199"/>
      <c r="L77" s="199"/>
      <c r="M77" s="199"/>
      <c r="N77" s="199"/>
      <c r="O77" s="189"/>
      <c r="P77" s="74" t="s">
        <v>931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75"/>
      <c r="AP77" s="75"/>
      <c r="AQ77" s="75"/>
      <c r="AR77" s="75"/>
      <c r="AS77" s="75"/>
      <c r="AT77" s="75"/>
      <c r="AU77" s="175">
        <v>4</v>
      </c>
      <c r="AV77" s="175"/>
      <c r="AW77" s="83" t="s">
        <v>41</v>
      </c>
      <c r="AX77" s="83"/>
      <c r="AY77" s="76"/>
      <c r="AZ77" s="84"/>
      <c r="BA77" s="79">
        <f t="shared" si="1"/>
        <v>4</v>
      </c>
      <c r="BB77" s="52"/>
    </row>
    <row r="78" spans="1:54" s="32" customFormat="1" ht="16.5" customHeight="1">
      <c r="A78" s="41">
        <v>21</v>
      </c>
      <c r="B78" s="42">
        <v>5213</v>
      </c>
      <c r="C78" s="43" t="s">
        <v>711</v>
      </c>
      <c r="D78" s="11"/>
      <c r="E78" s="11"/>
      <c r="F78" s="11"/>
      <c r="G78" s="198"/>
      <c r="H78" s="199"/>
      <c r="I78" s="199"/>
      <c r="J78" s="199"/>
      <c r="K78" s="199"/>
      <c r="L78" s="199"/>
      <c r="M78" s="199"/>
      <c r="N78" s="199"/>
      <c r="O78" s="189"/>
      <c r="P78" s="74" t="s">
        <v>933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75"/>
      <c r="AP78" s="75"/>
      <c r="AQ78" s="75"/>
      <c r="AR78" s="75"/>
      <c r="AS78" s="75"/>
      <c r="AT78" s="75"/>
      <c r="AU78" s="175">
        <v>4</v>
      </c>
      <c r="AV78" s="175"/>
      <c r="AW78" s="83" t="s">
        <v>41</v>
      </c>
      <c r="AX78" s="83"/>
      <c r="AY78" s="76"/>
      <c r="AZ78" s="84"/>
      <c r="BA78" s="79">
        <f t="shared" si="1"/>
        <v>4</v>
      </c>
      <c r="BB78" s="52"/>
    </row>
    <row r="79" spans="1:54" s="32" customFormat="1" ht="16.5" customHeight="1">
      <c r="A79" s="41">
        <v>21</v>
      </c>
      <c r="B79" s="42">
        <v>5214</v>
      </c>
      <c r="C79" s="43" t="s">
        <v>712</v>
      </c>
      <c r="D79" s="11"/>
      <c r="E79" s="11"/>
      <c r="F79" s="11"/>
      <c r="G79" s="198"/>
      <c r="H79" s="199"/>
      <c r="I79" s="199"/>
      <c r="J79" s="199"/>
      <c r="K79" s="199"/>
      <c r="L79" s="199"/>
      <c r="M79" s="199"/>
      <c r="N79" s="199"/>
      <c r="O79" s="189"/>
      <c r="P79" s="74" t="s">
        <v>935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75"/>
      <c r="AP79" s="75"/>
      <c r="AQ79" s="75"/>
      <c r="AR79" s="75"/>
      <c r="AS79" s="75"/>
      <c r="AT79" s="75"/>
      <c r="AU79" s="175">
        <v>4</v>
      </c>
      <c r="AV79" s="175"/>
      <c r="AW79" s="83" t="s">
        <v>41</v>
      </c>
      <c r="AX79" s="83"/>
      <c r="AY79" s="76"/>
      <c r="AZ79" s="84"/>
      <c r="BA79" s="79">
        <f t="shared" si="1"/>
        <v>4</v>
      </c>
      <c r="BB79" s="52"/>
    </row>
    <row r="80" spans="1:54" s="32" customFormat="1" ht="16.5" customHeight="1">
      <c r="A80" s="41">
        <v>21</v>
      </c>
      <c r="B80" s="42">
        <v>5215</v>
      </c>
      <c r="C80" s="43" t="s">
        <v>713</v>
      </c>
      <c r="D80" s="138"/>
      <c r="E80" s="139"/>
      <c r="F80" s="140"/>
      <c r="G80" s="190"/>
      <c r="H80" s="191"/>
      <c r="I80" s="191"/>
      <c r="J80" s="191"/>
      <c r="K80" s="191"/>
      <c r="L80" s="191"/>
      <c r="M80" s="191"/>
      <c r="N80" s="191"/>
      <c r="O80" s="192"/>
      <c r="P80" s="74" t="s">
        <v>937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75"/>
      <c r="AP80" s="75"/>
      <c r="AQ80" s="75"/>
      <c r="AR80" s="75"/>
      <c r="AS80" s="75"/>
      <c r="AT80" s="75"/>
      <c r="AU80" s="175">
        <v>4</v>
      </c>
      <c r="AV80" s="175"/>
      <c r="AW80" s="83" t="s">
        <v>41</v>
      </c>
      <c r="AX80" s="83"/>
      <c r="AY80" s="76"/>
      <c r="AZ80" s="84"/>
      <c r="BA80" s="79">
        <f t="shared" si="1"/>
        <v>4</v>
      </c>
      <c r="BB80" s="52"/>
    </row>
    <row r="81" spans="1:54" s="32" customFormat="1" ht="16.5" customHeight="1">
      <c r="A81" s="41">
        <v>21</v>
      </c>
      <c r="B81" s="42">
        <v>5990</v>
      </c>
      <c r="C81" s="43" t="s">
        <v>479</v>
      </c>
      <c r="D81" s="105" t="s">
        <v>981</v>
      </c>
      <c r="E81" s="106"/>
      <c r="F81" s="10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75"/>
      <c r="AP81" s="75"/>
      <c r="AQ81" s="75"/>
      <c r="AR81" s="75"/>
      <c r="AS81" s="75"/>
      <c r="AT81" s="75"/>
      <c r="AU81" s="175"/>
      <c r="AV81" s="175"/>
      <c r="AW81" s="83" t="s">
        <v>41</v>
      </c>
      <c r="AX81" s="83"/>
      <c r="AY81" s="76"/>
      <c r="AZ81" s="84"/>
      <c r="BA81" s="79"/>
      <c r="BB81" s="52"/>
    </row>
    <row r="82" spans="1:54" s="32" customFormat="1" ht="16.5" customHeight="1">
      <c r="A82" s="41">
        <v>21</v>
      </c>
      <c r="B82" s="42">
        <v>9990</v>
      </c>
      <c r="C82" s="43" t="s">
        <v>1511</v>
      </c>
      <c r="D82" s="105" t="s">
        <v>1508</v>
      </c>
      <c r="E82" s="106"/>
      <c r="F82" s="10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75"/>
      <c r="AP82" s="75"/>
      <c r="AQ82" s="75"/>
      <c r="AR82" s="75"/>
      <c r="AS82" s="75"/>
      <c r="AT82" s="75"/>
      <c r="AU82" s="175"/>
      <c r="AV82" s="175"/>
      <c r="AW82" s="83" t="s">
        <v>41</v>
      </c>
      <c r="AX82" s="83"/>
      <c r="AY82" s="76"/>
      <c r="AZ82" s="84"/>
      <c r="BA82" s="79"/>
      <c r="BB82" s="86"/>
    </row>
    <row r="83" spans="1:54" s="32" customFormat="1" ht="16.5" customHeight="1">
      <c r="A83" s="88"/>
      <c r="B83" s="88"/>
      <c r="C83" s="58"/>
      <c r="D83" s="58"/>
      <c r="E83" s="58"/>
      <c r="F83" s="58"/>
      <c r="G83" s="58"/>
      <c r="H83" s="58"/>
      <c r="I83" s="58"/>
      <c r="J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58"/>
      <c r="AZ83" s="58"/>
      <c r="BA83" s="91"/>
      <c r="BB83" s="31"/>
    </row>
    <row r="84" spans="1:54" s="32" customFormat="1" ht="16.5" customHeight="1">
      <c r="A84" s="88"/>
      <c r="B84" s="8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92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31"/>
      <c r="AZ84" s="58"/>
      <c r="BA84" s="91"/>
      <c r="BB84" s="31"/>
    </row>
    <row r="85" spans="1:54" s="32" customFormat="1" ht="16.5" customHeight="1">
      <c r="A85" s="88"/>
      <c r="B85" s="8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90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5"/>
      <c r="AY85" s="96"/>
      <c r="AZ85" s="58"/>
      <c r="BA85" s="91"/>
      <c r="BB85" s="31"/>
    </row>
    <row r="86" spans="1:54" s="32" customFormat="1" ht="16.5" customHeight="1">
      <c r="A86" s="88"/>
      <c r="B86" s="8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59"/>
      <c r="AY86" s="96"/>
      <c r="AZ86" s="58"/>
      <c r="BA86" s="91"/>
      <c r="BB86" s="31"/>
    </row>
    <row r="87" spans="1:54" s="32" customFormat="1" ht="16.5" customHeight="1">
      <c r="A87" s="88"/>
      <c r="B87" s="8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59"/>
      <c r="AY87" s="96"/>
      <c r="AZ87" s="58"/>
      <c r="BA87" s="91"/>
      <c r="BB87" s="31"/>
    </row>
  </sheetData>
  <sheetProtection/>
  <mergeCells count="82">
    <mergeCell ref="AU82:AV82"/>
    <mergeCell ref="AU45:AV45"/>
    <mergeCell ref="AU43:AV43"/>
    <mergeCell ref="AU75:AV75"/>
    <mergeCell ref="AU80:AV80"/>
    <mergeCell ref="AU46:AV46"/>
    <mergeCell ref="AU71:AV71"/>
    <mergeCell ref="AU72:AV72"/>
    <mergeCell ref="AU73:AV73"/>
    <mergeCell ref="AU74:AV74"/>
    <mergeCell ref="AU67:AV67"/>
    <mergeCell ref="AU81:AV81"/>
    <mergeCell ref="AU76:AV76"/>
    <mergeCell ref="AU77:AV77"/>
    <mergeCell ref="AU78:AV78"/>
    <mergeCell ref="AU79:AV79"/>
    <mergeCell ref="AU68:AV68"/>
    <mergeCell ref="AU69:AV69"/>
    <mergeCell ref="AU70:AV70"/>
    <mergeCell ref="AU63:AV63"/>
    <mergeCell ref="AU64:AV64"/>
    <mergeCell ref="AU65:AV65"/>
    <mergeCell ref="AU66:AV66"/>
    <mergeCell ref="AU59:AV59"/>
    <mergeCell ref="AU60:AV60"/>
    <mergeCell ref="AU61:AV61"/>
    <mergeCell ref="AU62:AV62"/>
    <mergeCell ref="Q8:R8"/>
    <mergeCell ref="AY8:AZ8"/>
    <mergeCell ref="Q10:R10"/>
    <mergeCell ref="AY10:AZ10"/>
    <mergeCell ref="AU51:AV51"/>
    <mergeCell ref="AU52:AV52"/>
    <mergeCell ref="Q12:R12"/>
    <mergeCell ref="AY12:AZ12"/>
    <mergeCell ref="Q14:R14"/>
    <mergeCell ref="AY14:AZ14"/>
    <mergeCell ref="Q16:R16"/>
    <mergeCell ref="AY16:AZ16"/>
    <mergeCell ref="Q18:R18"/>
    <mergeCell ref="AY18:AZ18"/>
    <mergeCell ref="Q20:R20"/>
    <mergeCell ref="AY20:AZ20"/>
    <mergeCell ref="G49:O64"/>
    <mergeCell ref="AU53:AV53"/>
    <mergeCell ref="AU54:AV54"/>
    <mergeCell ref="AU55:AV55"/>
    <mergeCell ref="AU56:AV56"/>
    <mergeCell ref="AU57:AV57"/>
    <mergeCell ref="AU58:AV58"/>
    <mergeCell ref="AU41:AV41"/>
    <mergeCell ref="D7:F20"/>
    <mergeCell ref="D21:F34"/>
    <mergeCell ref="Q22:R22"/>
    <mergeCell ref="AY22:AZ22"/>
    <mergeCell ref="Q24:R24"/>
    <mergeCell ref="AY24:AZ24"/>
    <mergeCell ref="Q26:R26"/>
    <mergeCell ref="AY26:AZ26"/>
    <mergeCell ref="Q28:R28"/>
    <mergeCell ref="AY28:AZ28"/>
    <mergeCell ref="Q30:R30"/>
    <mergeCell ref="AY30:AZ30"/>
    <mergeCell ref="Q32:R32"/>
    <mergeCell ref="AY32:AZ32"/>
    <mergeCell ref="AY38:AZ38"/>
    <mergeCell ref="Q40:R40"/>
    <mergeCell ref="AY40:AZ40"/>
    <mergeCell ref="Q34:R34"/>
    <mergeCell ref="AY34:AZ34"/>
    <mergeCell ref="Q36:R36"/>
    <mergeCell ref="AY36:AZ36"/>
    <mergeCell ref="AU44:AV44"/>
    <mergeCell ref="Q38:R38"/>
    <mergeCell ref="D49:F55"/>
    <mergeCell ref="G65:O80"/>
    <mergeCell ref="AU48:AV48"/>
    <mergeCell ref="AU47:AV47"/>
    <mergeCell ref="D35:F40"/>
    <mergeCell ref="AU42:AV42"/>
    <mergeCell ref="AU49:AV49"/>
    <mergeCell ref="AU50:AV5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2008-02-08T01:15:36Z</cp:lastPrinted>
  <dcterms:created xsi:type="dcterms:W3CDTF">2006-06-16T08:01:03Z</dcterms:created>
  <dcterms:modified xsi:type="dcterms:W3CDTF">2008-04-08T11:30:53Z</dcterms:modified>
  <cp:category/>
  <cp:version/>
  <cp:contentType/>
  <cp:contentStatus/>
</cp:coreProperties>
</file>