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 yWindow="-10" windowWidth="12010" windowHeight="10140" tabRatio="778" activeTab="1"/>
  </bookViews>
  <sheets>
    <sheet name="はじめに" sheetId="17" r:id="rId1"/>
    <sheet name="1-1借入申込者の概要" sheetId="15" r:id="rId2"/>
    <sheet name="1-2借入申込計画概要" sheetId="19" r:id="rId3"/>
    <sheet name="1-3借入申込書（積算内訳）" sheetId="20" r:id="rId4"/>
  </sheets>
  <definedNames>
    <definedName name="_xlnm.Print_Area" localSheetId="1">'1-1借入申込者の概要'!$B$2:$AH$52</definedName>
    <definedName name="_xlnm.Print_Area" localSheetId="2">'1-2借入申込計画概要'!$A$2:$AC$43</definedName>
    <definedName name="_xlnm.Print_Area" localSheetId="3">'1-3借入申込書（積算内訳）'!$A$2:$W$61</definedName>
    <definedName name="_xlnm.Print_Area" localSheetId="0">はじめに!$A$1:$B$23</definedName>
  </definedNames>
  <calcPr calcId="162913"/>
</workbook>
</file>

<file path=xl/calcChain.xml><?xml version="1.0" encoding="utf-8"?>
<calcChain xmlns="http://schemas.openxmlformats.org/spreadsheetml/2006/main">
  <c r="I23" i="19" l="1"/>
  <c r="J23" i="19"/>
  <c r="AF10" i="19" l="1"/>
  <c r="AF24" i="19"/>
  <c r="AF22" i="19"/>
  <c r="AF21" i="19"/>
  <c r="AF14" i="19"/>
  <c r="AF13" i="19"/>
  <c r="AF18" i="19"/>
  <c r="G40" i="20"/>
  <c r="B40" i="20"/>
  <c r="T34" i="20"/>
  <c r="J9" i="20" l="1"/>
  <c r="J10" i="20"/>
  <c r="L22" i="20" s="1"/>
  <c r="N10" i="20" s="1"/>
  <c r="J12" i="20"/>
  <c r="P22" i="20" s="1"/>
  <c r="N12" i="20" s="1"/>
  <c r="J13" i="20"/>
  <c r="J14" i="20"/>
  <c r="J15" i="20"/>
  <c r="J22" i="20"/>
  <c r="T22" i="20"/>
  <c r="N13" i="20" s="1"/>
  <c r="J23" i="20"/>
  <c r="J24" i="20"/>
  <c r="J25" i="20"/>
  <c r="J26" i="20"/>
  <c r="Y31" i="20"/>
  <c r="B32" i="20"/>
  <c r="O32" i="20"/>
  <c r="T32" i="20"/>
  <c r="Y32" i="20"/>
  <c r="Y33" i="20"/>
  <c r="B34" i="20"/>
  <c r="I34" i="20"/>
  <c r="Y34" i="20"/>
  <c r="Y35" i="20"/>
  <c r="L40" i="20"/>
  <c r="O40" i="20" s="1"/>
  <c r="R44" i="20"/>
  <c r="N47" i="20"/>
  <c r="R47" i="20"/>
  <c r="R49" i="20"/>
  <c r="Z49" i="20"/>
  <c r="F48" i="20" s="1"/>
  <c r="R50" i="20"/>
  <c r="Z50" i="20"/>
  <c r="F49" i="20" s="1"/>
  <c r="N49" i="20" s="1"/>
  <c r="Z51" i="20"/>
  <c r="F50" i="20" s="1"/>
  <c r="N50" i="20" s="1"/>
  <c r="Z52" i="20"/>
  <c r="J49" i="20" s="1"/>
  <c r="B54" i="20"/>
  <c r="L54" i="20" s="1"/>
  <c r="G54" i="20"/>
  <c r="O54" i="20"/>
  <c r="T54" i="20"/>
  <c r="L61" i="20"/>
  <c r="O61" i="20" s="1"/>
  <c r="T61" i="20" s="1"/>
  <c r="J15" i="19"/>
  <c r="I15" i="19" s="1"/>
  <c r="N15" i="19"/>
  <c r="R15" i="19"/>
  <c r="U15" i="19"/>
  <c r="X15" i="19"/>
  <c r="AA15" i="19"/>
  <c r="N23" i="19"/>
  <c r="R23" i="19"/>
  <c r="U23" i="19"/>
  <c r="X23" i="19"/>
  <c r="AA23" i="19"/>
  <c r="I34" i="19"/>
  <c r="J27" i="20" l="1"/>
  <c r="N9" i="20" s="1"/>
  <c r="G38" i="20"/>
  <c r="AA26" i="19"/>
  <c r="N26" i="19"/>
  <c r="AF15" i="19"/>
  <c r="X26" i="19"/>
  <c r="J26" i="19"/>
  <c r="I26" i="19" s="1"/>
  <c r="I27" i="19" s="1"/>
  <c r="R26" i="19"/>
  <c r="AF23" i="19"/>
  <c r="U26" i="19"/>
  <c r="N14" i="20"/>
  <c r="N11" i="20"/>
  <c r="J11" i="20"/>
  <c r="J17" i="20" s="1"/>
  <c r="N17" i="20" l="1"/>
  <c r="B38" i="20" s="1"/>
  <c r="L38" i="20" s="1"/>
  <c r="AF26" i="19"/>
  <c r="O38" i="20" l="1"/>
  <c r="T38" i="20" s="1"/>
  <c r="S10" i="20" l="1"/>
  <c r="T40" i="20"/>
</calcChain>
</file>

<file path=xl/comments1.xml><?xml version="1.0" encoding="utf-8"?>
<comments xmlns="http://schemas.openxmlformats.org/spreadsheetml/2006/main">
  <authors>
    <author>作成者</author>
  </authors>
  <commentList>
    <comment ref="J8" authorId="0" shapeId="0">
      <text>
        <r>
          <rPr>
            <sz val="9"/>
            <color indexed="81"/>
            <rFont val="MS P ゴシック"/>
            <family val="3"/>
            <charset val="128"/>
          </rPr>
          <t>独立行政法人福祉医療機構ホームページの金利情報に掲載している「福祉貸付利率表」にてご確認ください。</t>
        </r>
      </text>
    </comment>
    <comment ref="J16" authorId="0" shapeId="0">
      <text>
        <r>
          <rPr>
            <sz val="9"/>
            <color indexed="81"/>
            <rFont val="MS P ゴシック"/>
            <family val="3"/>
            <charset val="128"/>
          </rPr>
          <t>独立行政法人福祉医療機構ホームページの金利情報に掲載している「福祉貸付利率表」にてご確認ください。</t>
        </r>
      </text>
    </comment>
  </commentList>
</comments>
</file>

<file path=xl/sharedStrings.xml><?xml version="1.0" encoding="utf-8"?>
<sst xmlns="http://schemas.openxmlformats.org/spreadsheetml/2006/main" count="449" uniqueCount="329">
  <si>
    <t>住所</t>
  </si>
  <si>
    <t>法人名称</t>
  </si>
  <si>
    <t>法人設立年月日</t>
  </si>
  <si>
    <t>建築等</t>
  </si>
  <si>
    <t>経営資金</t>
  </si>
  <si>
    <t>償還方法</t>
  </si>
  <si>
    <t>保証人</t>
  </si>
  <si>
    <t>借入申込施設</t>
  </si>
  <si>
    <t>施 設 種 類</t>
  </si>
  <si>
    <t>施 設 名 称</t>
  </si>
  <si>
    <t>開設予定地</t>
  </si>
  <si>
    <t>氏　　名</t>
  </si>
  <si>
    <t>(</t>
  </si>
  <si>
    <t>)</t>
  </si>
  <si>
    <t>年</t>
  </si>
  <si>
    <t>月</t>
  </si>
  <si>
    <t>日</t>
  </si>
  <si>
    <t>電話：</t>
  </si>
  <si>
    <t>（</t>
  </si>
  <si>
    <t>〔生年月日〕</t>
  </si>
  <si>
    <t>〒</t>
  </si>
  <si>
    <t>歳</t>
  </si>
  <si>
    <t>【借入希望条件等】</t>
  </si>
  <si>
    <t>【申込施設の概要】</t>
  </si>
  <si>
    <t>【事務担当者】</t>
  </si>
  <si>
    <t>機構処理欄</t>
  </si>
  <si>
    <t>受理日：</t>
  </si>
  <si>
    <t>受理番号：</t>
  </si>
  <si>
    <t>顧客番号：</t>
  </si>
  <si>
    <t>）</t>
    <phoneticPr fontId="2"/>
  </si>
  <si>
    <t>（</t>
    <phoneticPr fontId="2"/>
  </si>
  <si>
    <t>借入申込資金の種類</t>
    <rPh sb="0" eb="2">
      <t>カリイレ</t>
    </rPh>
    <rPh sb="2" eb="4">
      <t>モウシコミ</t>
    </rPh>
    <rPh sb="4" eb="6">
      <t>シキン</t>
    </rPh>
    <rPh sb="7" eb="9">
      <t>シュルイ</t>
    </rPh>
    <phoneticPr fontId="3"/>
  </si>
  <si>
    <t>年</t>
    <phoneticPr fontId="2"/>
  </si>
  <si>
    <t>代表者の就任時期</t>
    <rPh sb="0" eb="3">
      <t>ダイヒョウシャ</t>
    </rPh>
    <rPh sb="4" eb="6">
      <t>シュウニン</t>
    </rPh>
    <rPh sb="6" eb="8">
      <t>ジキ</t>
    </rPh>
    <phoneticPr fontId="2"/>
  </si>
  <si>
    <t>月</t>
    <rPh sb="0" eb="1">
      <t>ツキ</t>
    </rPh>
    <phoneticPr fontId="2"/>
  </si>
  <si>
    <t>日
頃</t>
    <rPh sb="0" eb="1">
      <t>ニチ</t>
    </rPh>
    <rPh sb="2" eb="3">
      <t>コロ</t>
    </rPh>
    <phoneticPr fontId="2"/>
  </si>
  <si>
    <t>金利制度</t>
    <rPh sb="0" eb="2">
      <t>キンリ</t>
    </rPh>
    <rPh sb="2" eb="4">
      <t>セイド</t>
    </rPh>
    <phoneticPr fontId="2"/>
  </si>
  <si>
    <t>[リストから選択]</t>
    <rPh sb="6" eb="8">
      <t>センタク</t>
    </rPh>
    <phoneticPr fontId="2"/>
  </si>
  <si>
    <t>連帯保証人</t>
    <rPh sb="0" eb="2">
      <t>レンタイ</t>
    </rPh>
    <rPh sb="2" eb="5">
      <t>ホショウニン</t>
    </rPh>
    <phoneticPr fontId="2"/>
  </si>
  <si>
    <t>名</t>
    <rPh sb="0" eb="1">
      <t>メイ</t>
    </rPh>
    <phoneticPr fontId="2"/>
  </si>
  <si>
    <t>･･･別紙連帯保証人承諾書のとおり</t>
    <rPh sb="3" eb="5">
      <t>ベッシ</t>
    </rPh>
    <rPh sb="5" eb="7">
      <t>レンタイ</t>
    </rPh>
    <rPh sb="7" eb="10">
      <t>ホショウニン</t>
    </rPh>
    <rPh sb="10" eb="13">
      <t>ショウダクショ</t>
    </rPh>
    <phoneticPr fontId="2"/>
  </si>
  <si>
    <t>※連帯保証人を立てる場合は人数を記載してください</t>
    <rPh sb="1" eb="3">
      <t>レンタイ</t>
    </rPh>
    <rPh sb="3" eb="6">
      <t>ホショウニン</t>
    </rPh>
    <rPh sb="7" eb="8">
      <t>タ</t>
    </rPh>
    <rPh sb="10" eb="12">
      <t>バアイ</t>
    </rPh>
    <rPh sb="13" eb="15">
      <t>ニンズウ</t>
    </rPh>
    <rPh sb="16" eb="18">
      <t>キサイ</t>
    </rPh>
    <phoneticPr fontId="2"/>
  </si>
  <si>
    <t>【年号】</t>
    <rPh sb="1" eb="3">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</si>
  <si>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</si>
  <si>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</si>
  <si>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</si>
  <si>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</si>
  <si>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【金利制度】</t>
    <rPh sb="1" eb="3">
      <t>キンリ</t>
    </rPh>
    <rPh sb="3" eb="5">
      <t>セイド</t>
    </rPh>
    <phoneticPr fontId="2"/>
  </si>
  <si>
    <t>完全固定制度</t>
    <rPh sb="0" eb="2">
      <t>カンゼン</t>
    </rPh>
    <rPh sb="2" eb="4">
      <t>コテイ</t>
    </rPh>
    <rPh sb="4" eb="6">
      <t>セイド</t>
    </rPh>
    <phoneticPr fontId="2"/>
  </si>
  <si>
    <t>10年経過ごと金利見直し制度</t>
    <rPh sb="2" eb="3">
      <t>ネン</t>
    </rPh>
    <rPh sb="3" eb="5">
      <t>ケイカ</t>
    </rPh>
    <rPh sb="7" eb="9">
      <t>キンリ</t>
    </rPh>
    <rPh sb="9" eb="11">
      <t>ミナオ</t>
    </rPh>
    <rPh sb="12" eb="14">
      <t>セイド</t>
    </rPh>
    <phoneticPr fontId="2"/>
  </si>
  <si>
    <t>【保証人制度】</t>
    <rPh sb="1" eb="4">
      <t>ホショウニン</t>
    </rPh>
    <rPh sb="4" eb="6">
      <t>セイド</t>
    </rPh>
    <phoneticPr fontId="2"/>
  </si>
  <si>
    <t>地方公共団体が償還金を全額債務負担</t>
    <rPh sb="0" eb="2">
      <t>チホウ</t>
    </rPh>
    <rPh sb="2" eb="4">
      <t>コウキョウ</t>
    </rPh>
    <rPh sb="4" eb="6">
      <t>ダンタイ</t>
    </rPh>
    <rPh sb="7" eb="9">
      <t>ショウカン</t>
    </rPh>
    <rPh sb="9" eb="10">
      <t>キン</t>
    </rPh>
    <rPh sb="11" eb="13">
      <t>ゼンガク</t>
    </rPh>
    <rPh sb="13" eb="15">
      <t>サイム</t>
    </rPh>
    <rPh sb="15" eb="17">
      <t>フタン</t>
    </rPh>
    <phoneticPr fontId="2"/>
  </si>
  <si>
    <t>【借入申込資金の種類】</t>
    <rPh sb="1" eb="3">
      <t>カリイレ</t>
    </rPh>
    <rPh sb="3" eb="5">
      <t>モウシコミ</t>
    </rPh>
    <rPh sb="5" eb="7">
      <t>シキン</t>
    </rPh>
    <rPh sb="8" eb="10">
      <t>シュルイ</t>
    </rPh>
    <phoneticPr fontId="2"/>
  </si>
  <si>
    <t>建築資金</t>
    <rPh sb="0" eb="2">
      <t>ケンチク</t>
    </rPh>
    <rPh sb="2" eb="4">
      <t>シキン</t>
    </rPh>
    <phoneticPr fontId="2"/>
  </si>
  <si>
    <t>設備備品整備資金</t>
    <rPh sb="0" eb="2">
      <t>セツビ</t>
    </rPh>
    <rPh sb="2" eb="4">
      <t>ビヒン</t>
    </rPh>
    <rPh sb="4" eb="6">
      <t>セイビ</t>
    </rPh>
    <rPh sb="6" eb="8">
      <t>シキン</t>
    </rPh>
    <phoneticPr fontId="2"/>
  </si>
  <si>
    <t>土地取得資金</t>
    <rPh sb="0" eb="2">
      <t>トチ</t>
    </rPh>
    <rPh sb="2" eb="4">
      <t>シュトク</t>
    </rPh>
    <rPh sb="4" eb="6">
      <t>シキン</t>
    </rPh>
    <phoneticPr fontId="2"/>
  </si>
  <si>
    <t>経営資金</t>
    <rPh sb="0" eb="2">
      <t>ケイエイ</t>
    </rPh>
    <rPh sb="2" eb="4">
      <t>シキン</t>
    </rPh>
    <phoneticPr fontId="2"/>
  </si>
  <si>
    <t>【借入申込事業の種類】</t>
    <rPh sb="1" eb="3">
      <t>カリイレ</t>
    </rPh>
    <rPh sb="3" eb="5">
      <t>モウシコミ</t>
    </rPh>
    <rPh sb="5" eb="7">
      <t>ジギョウ</t>
    </rPh>
    <rPh sb="8" eb="10">
      <t>シュルイ</t>
    </rPh>
    <phoneticPr fontId="2"/>
  </si>
  <si>
    <t>新築整備事業</t>
    <rPh sb="0" eb="2">
      <t>シンチク</t>
    </rPh>
    <rPh sb="2" eb="4">
      <t>セイビ</t>
    </rPh>
    <rPh sb="4" eb="6">
      <t>ジギョウ</t>
    </rPh>
    <phoneticPr fontId="2"/>
  </si>
  <si>
    <t>増改築整備事業</t>
    <rPh sb="0" eb="3">
      <t>ゾウカイチク</t>
    </rPh>
    <rPh sb="3" eb="5">
      <t>セイビ</t>
    </rPh>
    <rPh sb="5" eb="7">
      <t>ジギョウ</t>
    </rPh>
    <phoneticPr fontId="2"/>
  </si>
  <si>
    <t>内部改修事業</t>
    <rPh sb="0" eb="2">
      <t>ナイブ</t>
    </rPh>
    <rPh sb="2" eb="4">
      <t>カイシュウ</t>
    </rPh>
    <rPh sb="4" eb="6">
      <t>ジギョウ</t>
    </rPh>
    <phoneticPr fontId="2"/>
  </si>
  <si>
    <t>建物購入事業</t>
    <rPh sb="0" eb="2">
      <t>タテモノ</t>
    </rPh>
    <rPh sb="2" eb="4">
      <t>コウニュウ</t>
    </rPh>
    <rPh sb="4" eb="6">
      <t>ジギョウ</t>
    </rPh>
    <phoneticPr fontId="2"/>
  </si>
  <si>
    <t>建物賃借事業</t>
    <rPh sb="0" eb="2">
      <t>タテモノ</t>
    </rPh>
    <rPh sb="2" eb="4">
      <t>チンシャク</t>
    </rPh>
    <rPh sb="4" eb="6">
      <t>ジギョウ</t>
    </rPh>
    <phoneticPr fontId="2"/>
  </si>
  <si>
    <t>月</t>
    <phoneticPr fontId="2"/>
  </si>
  <si>
    <t>【借入申込者の概要】</t>
    <phoneticPr fontId="2"/>
  </si>
  <si>
    <t>－</t>
    <phoneticPr fontId="2"/>
  </si>
  <si>
    <t>法人実印</t>
    <phoneticPr fontId="2"/>
  </si>
  <si>
    <t>日</t>
    <phoneticPr fontId="2"/>
  </si>
  <si>
    <t>個人実印</t>
    <phoneticPr fontId="2"/>
  </si>
  <si>
    <t>満</t>
    <phoneticPr fontId="2"/>
  </si>
  <si>
    <t>借入申込金 額</t>
    <phoneticPr fontId="2"/>
  </si>
  <si>
    <t>千円</t>
    <phoneticPr fontId="2"/>
  </si>
  <si>
    <t>今次整備にかかる</t>
    <phoneticPr fontId="2"/>
  </si>
  <si>
    <t>工事入札予定時期</t>
    <phoneticPr fontId="2"/>
  </si>
  <si>
    <t>電　話：</t>
    <phoneticPr fontId="2"/>
  </si>
  <si>
    <t>ＦＡＸ：</t>
    <phoneticPr fontId="2"/>
  </si>
  <si>
    <t>独立行政法人福祉医療機構理事長　様</t>
    <rPh sb="16" eb="17">
      <t>サマ</t>
    </rPh>
    <phoneticPr fontId="2"/>
  </si>
  <si>
    <t>事業計画の種類</t>
    <rPh sb="0" eb="2">
      <t>ジギョウ</t>
    </rPh>
    <rPh sb="2" eb="4">
      <t>ケイカク</t>
    </rPh>
    <rPh sb="5" eb="7">
      <t>シュルイ</t>
    </rPh>
    <phoneticPr fontId="3"/>
  </si>
  <si>
    <t>借入申込計画の概要</t>
    <rPh sb="0" eb="2">
      <t>カリイレ</t>
    </rPh>
    <rPh sb="2" eb="4">
      <t>モウシコミ</t>
    </rPh>
    <rPh sb="4" eb="6">
      <t>ケイカク</t>
    </rPh>
    <rPh sb="7" eb="9">
      <t>ガイヨウ</t>
    </rPh>
    <phoneticPr fontId="3"/>
  </si>
  <si>
    <t>建築資金・設備備品整備資金</t>
  </si>
  <si>
    <t>新たな施設整備に伴う取得</t>
    <rPh sb="0" eb="1">
      <t>アラ</t>
    </rPh>
    <rPh sb="3" eb="5">
      <t>シセツ</t>
    </rPh>
    <rPh sb="5" eb="7">
      <t>セイビ</t>
    </rPh>
    <rPh sb="8" eb="9">
      <t>トモナ</t>
    </rPh>
    <rPh sb="10" eb="12">
      <t>シュトク</t>
    </rPh>
    <phoneticPr fontId="13"/>
  </si>
  <si>
    <t>既に運営する施設の為の取得</t>
    <rPh sb="0" eb="1">
      <t>スデ</t>
    </rPh>
    <rPh sb="2" eb="4">
      <t>ウンエイ</t>
    </rPh>
    <rPh sb="6" eb="8">
      <t>シセツ</t>
    </rPh>
    <rPh sb="9" eb="10">
      <t>タメ</t>
    </rPh>
    <rPh sb="11" eb="13">
      <t>シュトク</t>
    </rPh>
    <phoneticPr fontId="13"/>
  </si>
  <si>
    <t>E-mail:</t>
    <phoneticPr fontId="13"/>
  </si>
  <si>
    <t>【主な説明項目について】</t>
    <rPh sb="1" eb="2">
      <t>オモ</t>
    </rPh>
    <rPh sb="3" eb="5">
      <t>セツメイ</t>
    </rPh>
    <rPh sb="5" eb="7">
      <t>コウモク</t>
    </rPh>
    <phoneticPr fontId="13"/>
  </si>
  <si>
    <t>□</t>
    <phoneticPr fontId="2"/>
  </si>
  <si>
    <t>☑</t>
    <phoneticPr fontId="13"/>
  </si>
  <si>
    <t>※いずれかに☑を入れてください。</t>
    <rPh sb="8" eb="9">
      <t>イ</t>
    </rPh>
    <phoneticPr fontId="13"/>
  </si>
  <si>
    <t>）</t>
  </si>
  <si>
    <t>【利息】</t>
    <rPh sb="1" eb="3">
      <t>リソク</t>
    </rPh>
    <phoneticPr fontId="2"/>
  </si>
  <si>
    <t>×</t>
    <phoneticPr fontId="2"/>
  </si>
  <si>
    <t>○</t>
    <phoneticPr fontId="2"/>
  </si>
  <si>
    <t>【協調融資】</t>
    <rPh sb="1" eb="3">
      <t>キョウチョウ</t>
    </rPh>
    <rPh sb="3" eb="5">
      <t>ユウシ</t>
    </rPh>
    <phoneticPr fontId="2"/>
  </si>
  <si>
    <t>様</t>
  </si>
  <si>
    <t>支店）</t>
    <phoneticPr fontId="2"/>
  </si>
  <si>
    <t>）</t>
    <phoneticPr fontId="2"/>
  </si>
  <si>
    <t>ＦＡＸ番号</t>
  </si>
  <si>
    <t>電話番号</t>
  </si>
  <si>
    <t>担当者職名・氏名</t>
    <phoneticPr fontId="2"/>
  </si>
  <si>
    <t>金融機関名</t>
  </si>
  <si>
    <t>合　　計</t>
  </si>
  <si>
    <t>（</t>
    <phoneticPr fontId="2"/>
  </si>
  <si>
    <t>％</t>
    <phoneticPr fontId="2"/>
  </si>
  <si>
    <t>年</t>
    <phoneticPr fontId="2"/>
  </si>
  <si>
    <t xml:space="preserve">   </t>
  </si>
  <si>
    <t>（</t>
    <phoneticPr fontId="2"/>
  </si>
  <si>
    <t>％</t>
    <phoneticPr fontId="2"/>
  </si>
  <si>
    <t>年</t>
    <phoneticPr fontId="2"/>
  </si>
  <si>
    <t xml:space="preserve">   </t>
    <phoneticPr fontId="2"/>
  </si>
  <si>
    <t>（うち据置期間）</t>
  </si>
  <si>
    <t>利　息</t>
    <phoneticPr fontId="2"/>
  </si>
  <si>
    <t>償還期間</t>
  </si>
  <si>
    <t>借入時期</t>
  </si>
  <si>
    <t>借入金額</t>
  </si>
  <si>
    <t>その他借入金の内訳</t>
  </si>
  <si>
    <t>合　　　　　計</t>
    <phoneticPr fontId="2"/>
  </si>
  <si>
    <t>）</t>
    <phoneticPr fontId="2"/>
  </si>
  <si>
    <t>対象外事業費</t>
  </si>
  <si>
    <t>小　　　計</t>
    <phoneticPr fontId="2"/>
  </si>
  <si>
    <t>土地取得費</t>
  </si>
  <si>
    <t>設備備品整備費</t>
  </si>
  <si>
    <t>設計監理費</t>
  </si>
  <si>
    <t>建築工事費等</t>
  </si>
  <si>
    <t>借　　入　　申　　込　　施　　設</t>
    <phoneticPr fontId="2"/>
  </si>
  <si>
    <t>自己資金</t>
    <phoneticPr fontId="2"/>
  </si>
  <si>
    <t>その他
借入金</t>
    <phoneticPr fontId="2"/>
  </si>
  <si>
    <t>贈与金</t>
  </si>
  <si>
    <t>共同募金</t>
  </si>
  <si>
    <t>補助金
交付金</t>
    <phoneticPr fontId="2"/>
  </si>
  <si>
    <t>機構借入金</t>
  </si>
  <si>
    <t>所要資金の
総額</t>
    <phoneticPr fontId="2"/>
  </si>
  <si>
    <t>区　　　分</t>
  </si>
  <si>
    <t>資　　　金　　　計　　　画</t>
    <phoneticPr fontId="2"/>
  </si>
  <si>
    <t>（金額単位：千円）</t>
    <phoneticPr fontId="2"/>
  </si>
  <si>
    <t>【資金計画】</t>
  </si>
  <si>
    <t>（千円単位で入力してください）</t>
    <rPh sb="1" eb="3">
      <t>センエン</t>
    </rPh>
    <rPh sb="3" eb="5">
      <t>タンイ</t>
    </rPh>
    <rPh sb="6" eb="8">
      <t>ニュウリョク</t>
    </rPh>
    <phoneticPr fontId="29"/>
  </si>
  <si>
    <t>経営資金の借入希望額を10万円の倍数で入力→</t>
    <rPh sb="0" eb="2">
      <t>ケイエイ</t>
    </rPh>
    <rPh sb="2" eb="4">
      <t>シキン</t>
    </rPh>
    <rPh sb="5" eb="7">
      <t>カリイレ</t>
    </rPh>
    <rPh sb="7" eb="9">
      <t>キボウ</t>
    </rPh>
    <rPh sb="9" eb="10">
      <t>ガク</t>
    </rPh>
    <rPh sb="19" eb="21">
      <t>ニュウリョク</t>
    </rPh>
    <phoneticPr fontId="29"/>
  </si>
  <si>
    <t>≧</t>
    <phoneticPr fontId="29"/>
  </si>
  <si>
    <t>＝</t>
    <phoneticPr fontId="29"/>
  </si>
  <si>
    <t>％</t>
    <phoneticPr fontId="29"/>
  </si>
  <si>
    <t>×</t>
    <phoneticPr fontId="29"/>
  </si>
  <si>
    <t>借入金の上限</t>
    <rPh sb="0" eb="2">
      <t>カリイレ</t>
    </rPh>
    <rPh sb="2" eb="3">
      <t>キン</t>
    </rPh>
    <rPh sb="4" eb="6">
      <t>ジョウゲン</t>
    </rPh>
    <phoneticPr fontId="29"/>
  </si>
  <si>
    <t>融 資 率</t>
    <rPh sb="0" eb="1">
      <t>ユウ</t>
    </rPh>
    <rPh sb="2" eb="3">
      <t>シ</t>
    </rPh>
    <rPh sb="4" eb="5">
      <t>リツ</t>
    </rPh>
    <phoneticPr fontId="29"/>
  </si>
  <si>
    <t>所　要　資　金　額</t>
    <rPh sb="0" eb="1">
      <t>トコロ</t>
    </rPh>
    <rPh sb="2" eb="3">
      <t>ヨウ</t>
    </rPh>
    <rPh sb="4" eb="5">
      <t>シ</t>
    </rPh>
    <rPh sb="6" eb="7">
      <t>キン</t>
    </rPh>
    <rPh sb="8" eb="9">
      <t>ガク</t>
    </rPh>
    <phoneticPr fontId="29"/>
  </si>
  <si>
    <t>【３．経営資金】</t>
    <rPh sb="3" eb="5">
      <t>ケイエイ</t>
    </rPh>
    <rPh sb="5" eb="7">
      <t>シキン</t>
    </rPh>
    <phoneticPr fontId="29"/>
  </si>
  <si>
    <t>※特定有料老人ホームは200万円の倍数</t>
  </si>
  <si>
    <t>{(g)－(h)}×(i)</t>
    <phoneticPr fontId="29"/>
  </si>
  <si>
    <t>(i)</t>
    <phoneticPr fontId="29"/>
  </si>
  <si>
    <t>(h)</t>
    <phoneticPr fontId="29"/>
  </si>
  <si>
    <t>(g）</t>
    <phoneticPr fontId="29"/>
  </si>
  <si>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29"/>
  </si>
  <si>
    <t>）</t>
    <phoneticPr fontId="29"/>
  </si>
  <si>
    <t>－</t>
    <phoneticPr fontId="29"/>
  </si>
  <si>
    <t>（</t>
    <phoneticPr fontId="29"/>
  </si>
  <si>
    <t>土地の補助金額を入力→</t>
    <rPh sb="0" eb="2">
      <t>トチ</t>
    </rPh>
    <rPh sb="3" eb="5">
      <t>ホジョ</t>
    </rPh>
    <rPh sb="5" eb="7">
      <t>キンガク</t>
    </rPh>
    <rPh sb="8" eb="10">
      <t>ニュウリョク</t>
    </rPh>
    <phoneticPr fontId="29"/>
  </si>
  <si>
    <t>（按分結果です：単位は㎡）</t>
    <rPh sb="1" eb="3">
      <t>アンブン</t>
    </rPh>
    <rPh sb="3" eb="5">
      <t>ケッカ</t>
    </rPh>
    <rPh sb="8" eb="10">
      <t>タンイ</t>
    </rPh>
    <phoneticPr fontId="29"/>
  </si>
  <si>
    <t>計算結果：融資限度面積＝</t>
    <rPh sb="0" eb="2">
      <t>ケイサン</t>
    </rPh>
    <rPh sb="2" eb="4">
      <t>ケッカ</t>
    </rPh>
    <rPh sb="5" eb="7">
      <t>ユウシ</t>
    </rPh>
    <rPh sb="7" eb="9">
      <t>ゲンド</t>
    </rPh>
    <rPh sb="9" eb="11">
      <t>メンセキ</t>
    </rPh>
    <phoneticPr fontId="29"/>
  </si>
  <si>
    <t>借入申込金額(Ⅱ)</t>
    <rPh sb="0" eb="2">
      <t>カリイレ</t>
    </rPh>
    <rPh sb="2" eb="4">
      <t>モウシコミ</t>
    </rPh>
    <rPh sb="4" eb="5">
      <t>キン</t>
    </rPh>
    <rPh sb="5" eb="6">
      <t>ガク</t>
    </rPh>
    <phoneticPr fontId="29"/>
  </si>
  <si>
    <t>控除する補助金額
（土地分)</t>
    <rPh sb="0" eb="2">
      <t>コウジョ</t>
    </rPh>
    <rPh sb="4" eb="7">
      <t>ホジョキン</t>
    </rPh>
    <rPh sb="7" eb="8">
      <t>ガク</t>
    </rPh>
    <rPh sb="10" eb="12">
      <t>トチ</t>
    </rPh>
    <rPh sb="12" eb="13">
      <t>ブン</t>
    </rPh>
    <phoneticPr fontId="29"/>
  </si>
  <si>
    <t>基準事業費</t>
    <rPh sb="0" eb="2">
      <t>キジュン</t>
    </rPh>
    <rPh sb="2" eb="5">
      <t>ジギョウヒ</t>
    </rPh>
    <phoneticPr fontId="29"/>
  </si>
  <si>
    <t>（按分結果です：単位は円）</t>
    <rPh sb="1" eb="3">
      <t>アンブン</t>
    </rPh>
    <rPh sb="3" eb="5">
      <t>ケッカ</t>
    </rPh>
    <rPh sb="8" eb="10">
      <t>タンイ</t>
    </rPh>
    <rPh sb="11" eb="12">
      <t>エン</t>
    </rPh>
    <phoneticPr fontId="29"/>
  </si>
  <si>
    <t>計算結果：実際事業費欄の単価＝</t>
    <rPh sb="0" eb="2">
      <t>ケイサン</t>
    </rPh>
    <rPh sb="2" eb="4">
      <t>ケッカ</t>
    </rPh>
    <rPh sb="5" eb="7">
      <t>ジッサイ</t>
    </rPh>
    <rPh sb="7" eb="9">
      <t>ジギョウ</t>
    </rPh>
    <rPh sb="9" eb="10">
      <t>ヒ</t>
    </rPh>
    <rPh sb="10" eb="11">
      <t>ラン</t>
    </rPh>
    <rPh sb="12" eb="14">
      <t>タンカ</t>
    </rPh>
    <phoneticPr fontId="29"/>
  </si>
  <si>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29"/>
  </si>
  <si>
    <t>円/㎡</t>
    <rPh sb="0" eb="1">
      <t>エン</t>
    </rPh>
    <phoneticPr fontId="29"/>
  </si>
  <si>
    <t>単  価</t>
    <rPh sb="0" eb="1">
      <t>タン</t>
    </rPh>
    <rPh sb="3" eb="4">
      <t>アタイ</t>
    </rPh>
    <phoneticPr fontId="29"/>
  </si>
  <si>
    <t>（按分結果です：単位は千円）</t>
    <rPh sb="1" eb="3">
      <t>アンブン</t>
    </rPh>
    <rPh sb="3" eb="5">
      <t>ケッカ</t>
    </rPh>
    <rPh sb="8" eb="10">
      <t>タンイ</t>
    </rPh>
    <rPh sb="11" eb="13">
      <t>センエン</t>
    </rPh>
    <phoneticPr fontId="29"/>
  </si>
  <si>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29"/>
  </si>
  <si>
    <t>㎡</t>
    <phoneticPr fontId="29"/>
  </si>
  <si>
    <t>面  積</t>
    <rPh sb="0" eb="1">
      <t>メン</t>
    </rPh>
    <rPh sb="3" eb="4">
      <t>セキ</t>
    </rPh>
    <phoneticPr fontId="29"/>
  </si>
  <si>
    <t>土地の購入金額を入力→</t>
    <rPh sb="0" eb="2">
      <t>トチ</t>
    </rPh>
    <rPh sb="3" eb="5">
      <t>コウニュウ</t>
    </rPh>
    <rPh sb="5" eb="7">
      <t>キンガク</t>
    </rPh>
    <rPh sb="8" eb="10">
      <t>ニュウリョク</t>
    </rPh>
    <phoneticPr fontId="29"/>
  </si>
  <si>
    <t>千円</t>
    <rPh sb="0" eb="2">
      <t>センエン</t>
    </rPh>
    <phoneticPr fontId="29"/>
  </si>
  <si>
    <t>（小数点2桁まで入力してください)</t>
    <rPh sb="1" eb="4">
      <t>ショウスウテン</t>
    </rPh>
    <rPh sb="5" eb="6">
      <t>ケタ</t>
    </rPh>
    <rPh sb="8" eb="10">
      <t>ニュウリョク</t>
    </rPh>
    <phoneticPr fontId="29"/>
  </si>
  <si>
    <t>取得費</t>
    <rPh sb="0" eb="2">
      <t>シュトク</t>
    </rPh>
    <rPh sb="2" eb="3">
      <t>ヒ</t>
    </rPh>
    <phoneticPr fontId="29"/>
  </si>
  <si>
    <t>建物の借入申込施設の延床面積を入力→</t>
    <phoneticPr fontId="29"/>
  </si>
  <si>
    <t>参考(全体分)</t>
    <rPh sb="0" eb="2">
      <t>サンコウ</t>
    </rPh>
    <rPh sb="3" eb="5">
      <t>ゼンタイ</t>
    </rPh>
    <rPh sb="5" eb="6">
      <t>ブン</t>
    </rPh>
    <phoneticPr fontId="29"/>
  </si>
  <si>
    <t>融資限度面積</t>
    <rPh sb="0" eb="2">
      <t>ユウシ</t>
    </rPh>
    <rPh sb="2" eb="4">
      <t>ゲンド</t>
    </rPh>
    <rPh sb="4" eb="6">
      <t>メンセキ</t>
    </rPh>
    <phoneticPr fontId="29"/>
  </si>
  <si>
    <t>実際事業費</t>
    <rPh sb="0" eb="2">
      <t>ジッサイ</t>
    </rPh>
    <rPh sb="2" eb="5">
      <t>ジギョウヒ</t>
    </rPh>
    <phoneticPr fontId="29"/>
  </si>
  <si>
    <t>区     分</t>
    <rPh sb="0" eb="1">
      <t>ク</t>
    </rPh>
    <rPh sb="6" eb="7">
      <t>ブン</t>
    </rPh>
    <phoneticPr fontId="29"/>
  </si>
  <si>
    <t>建物の延床面積を入力→</t>
    <rPh sb="0" eb="2">
      <t>タテモノ</t>
    </rPh>
    <rPh sb="3" eb="4">
      <t>ノベ</t>
    </rPh>
    <rPh sb="4" eb="5">
      <t>ユカ</t>
    </rPh>
    <rPh sb="5" eb="7">
      <t>メンセキ</t>
    </rPh>
    <rPh sb="8" eb="10">
      <t>ニュウリョク</t>
    </rPh>
    <phoneticPr fontId="29"/>
  </si>
  <si>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29"/>
  </si>
  <si>
    <t>【２．土地取得資金】</t>
    <rPh sb="3" eb="5">
      <t>トチ</t>
    </rPh>
    <rPh sb="5" eb="7">
      <t>シュトク</t>
    </rPh>
    <rPh sb="7" eb="9">
      <t>シキン</t>
    </rPh>
    <phoneticPr fontId="29"/>
  </si>
  <si>
    <t>{(d)－(e)}×(f)</t>
    <phoneticPr fontId="29"/>
  </si>
  <si>
    <t>(f)</t>
    <phoneticPr fontId="29"/>
  </si>
  <si>
    <t>(e)</t>
    <phoneticPr fontId="29"/>
  </si>
  <si>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29"/>
  </si>
  <si>
    <t>※特定有料老人ホームは200万円の倍数</t>
    <rPh sb="1" eb="3">
      <t>トクテイ</t>
    </rPh>
    <rPh sb="3" eb="5">
      <t>ユウリョウ</t>
    </rPh>
    <rPh sb="5" eb="7">
      <t>ロウジン</t>
    </rPh>
    <rPh sb="14" eb="16">
      <t>マンエン</t>
    </rPh>
    <rPh sb="17" eb="19">
      <t>バイスウ</t>
    </rPh>
    <phoneticPr fontId="2"/>
  </si>
  <si>
    <t>{(a)－(b)}×(c)</t>
    <phoneticPr fontId="29"/>
  </si>
  <si>
    <t>(c)</t>
    <phoneticPr fontId="29"/>
  </si>
  <si>
    <t>(b)</t>
    <phoneticPr fontId="29"/>
  </si>
  <si>
    <t>建築資金の借入希望額を10万円の倍数で入力→</t>
    <rPh sb="0" eb="2">
      <t>ケンチク</t>
    </rPh>
    <rPh sb="2" eb="4">
      <t>シキン</t>
    </rPh>
    <rPh sb="5" eb="7">
      <t>カリイレ</t>
    </rPh>
    <rPh sb="7" eb="9">
      <t>キボウ</t>
    </rPh>
    <rPh sb="9" eb="10">
      <t>ガク</t>
    </rPh>
    <rPh sb="19" eb="21">
      <t>ニュウリョク</t>
    </rPh>
    <phoneticPr fontId="29"/>
  </si>
  <si>
    <t>借入申込金額(Ⅰ)</t>
    <rPh sb="0" eb="2">
      <t>カリイレ</t>
    </rPh>
    <rPh sb="2" eb="4">
      <t>モウシコミ</t>
    </rPh>
    <rPh sb="4" eb="5">
      <t>キン</t>
    </rPh>
    <rPh sb="5" eb="6">
      <t>ガク</t>
    </rPh>
    <phoneticPr fontId="29"/>
  </si>
  <si>
    <t>控除する補助金額</t>
    <rPh sb="0" eb="2">
      <t>コウジョ</t>
    </rPh>
    <rPh sb="4" eb="7">
      <t>ホジョキン</t>
    </rPh>
    <rPh sb="7" eb="8">
      <t>ガク</t>
    </rPh>
    <phoneticPr fontId="29"/>
  </si>
  <si>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29"/>
  </si>
  <si>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29"/>
  </si>
  <si>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29"/>
  </si>
  <si>
    <t>民間補助金⑥</t>
    <rPh sb="0" eb="2">
      <t>ミンカン</t>
    </rPh>
    <rPh sb="2" eb="5">
      <t>ホジョキン</t>
    </rPh>
    <phoneticPr fontId="29"/>
  </si>
  <si>
    <t>自治体の単独（上積）補助金⑤</t>
    <rPh sb="0" eb="3">
      <t>ジチタイ</t>
    </rPh>
    <rPh sb="4" eb="6">
      <t>タンドク</t>
    </rPh>
    <rPh sb="7" eb="9">
      <t>ウワヅ</t>
    </rPh>
    <rPh sb="10" eb="13">
      <t>ホジョキン</t>
    </rPh>
    <phoneticPr fontId="29"/>
  </si>
  <si>
    <t>＝(</t>
    <phoneticPr fontId="29"/>
  </si>
  <si>
    <t>）×</t>
    <phoneticPr fontId="29"/>
  </si>
  <si>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29"/>
  </si>
  <si>
    <t>控除対象交付金額の上限
③</t>
    <rPh sb="0" eb="2">
      <t>コウジョ</t>
    </rPh>
    <rPh sb="2" eb="4">
      <t>タイショウ</t>
    </rPh>
    <rPh sb="4" eb="6">
      <t>コウフ</t>
    </rPh>
    <rPh sb="6" eb="8">
      <t>キンガク</t>
    </rPh>
    <rPh sb="9" eb="11">
      <t>ジョウゲン</t>
    </rPh>
    <phoneticPr fontId="29"/>
  </si>
  <si>
    <t>（１）控除する補助金・交付金の算出</t>
    <rPh sb="3" eb="5">
      <t>コウジョ</t>
    </rPh>
    <rPh sb="7" eb="10">
      <t>ホジョキン</t>
    </rPh>
    <rPh sb="11" eb="14">
      <t>コウフキン</t>
    </rPh>
    <rPh sb="15" eb="17">
      <t>サンシュツ</t>
    </rPh>
    <phoneticPr fontId="29"/>
  </si>
  <si>
    <t>《借入申込金額の算定》</t>
    <rPh sb="1" eb="3">
      <t>カリイレ</t>
    </rPh>
    <rPh sb="3" eb="5">
      <t>モウシコミ</t>
    </rPh>
    <rPh sb="5" eb="6">
      <t>キン</t>
    </rPh>
    <rPh sb="6" eb="7">
      <t>ガク</t>
    </rPh>
    <rPh sb="8" eb="10">
      <t>サンテイ</t>
    </rPh>
    <phoneticPr fontId="29"/>
  </si>
  <si>
    <t>合　計</t>
    <rPh sb="0" eb="1">
      <t>ゴウ</t>
    </rPh>
    <rPh sb="2" eb="3">
      <t>ケイ</t>
    </rPh>
    <phoneticPr fontId="29"/>
  </si>
  <si>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29"/>
  </si>
  <si>
    <t>金額</t>
    <rPh sb="0" eb="2">
      <t>キンガク</t>
    </rPh>
    <phoneticPr fontId="29"/>
  </si>
  <si>
    <t>単価</t>
    <rPh sb="0" eb="2">
      <t>タンカ</t>
    </rPh>
    <phoneticPr fontId="29"/>
  </si>
  <si>
    <t>定員数・施設数</t>
    <rPh sb="0" eb="2">
      <t>テイイン</t>
    </rPh>
    <rPh sb="2" eb="3">
      <t>スウ</t>
    </rPh>
    <rPh sb="4" eb="6">
      <t>シセツ</t>
    </rPh>
    <rPh sb="6" eb="7">
      <t>スウ</t>
    </rPh>
    <phoneticPr fontId="29"/>
  </si>
  <si>
    <t>仮設金額</t>
    <rPh sb="0" eb="1">
      <t>カリ</t>
    </rPh>
    <rPh sb="1" eb="2">
      <t>セツ</t>
    </rPh>
    <rPh sb="2" eb="4">
      <t>キンガク</t>
    </rPh>
    <phoneticPr fontId="29"/>
  </si>
  <si>
    <t>解体金額</t>
    <rPh sb="0" eb="1">
      <t>カイ</t>
    </rPh>
    <rPh sb="1" eb="2">
      <t>カラダ</t>
    </rPh>
    <rPh sb="2" eb="4">
      <t>キンガク</t>
    </rPh>
    <phoneticPr fontId="29"/>
  </si>
  <si>
    <t>大型設備等金額</t>
    <rPh sb="0" eb="2">
      <t>オオガタ</t>
    </rPh>
    <rPh sb="2" eb="4">
      <t>セツビ</t>
    </rPh>
    <rPh sb="4" eb="5">
      <t>トウ</t>
    </rPh>
    <rPh sb="5" eb="7">
      <t>キンガク</t>
    </rPh>
    <phoneticPr fontId="29"/>
  </si>
  <si>
    <t>本  体</t>
    <rPh sb="0" eb="1">
      <t>ホン</t>
    </rPh>
    <rPh sb="3" eb="4">
      <t>カラダ</t>
    </rPh>
    <phoneticPr fontId="29"/>
  </si>
  <si>
    <t>施設種類</t>
    <rPh sb="0" eb="2">
      <t>シセツ</t>
    </rPh>
    <rPh sb="2" eb="4">
      <t>シュルイ</t>
    </rPh>
    <phoneticPr fontId="29"/>
  </si>
  <si>
    <t>《機構基準事業費の算出内訳》</t>
    <rPh sb="1" eb="3">
      <t>キコウ</t>
    </rPh>
    <rPh sb="3" eb="5">
      <t>キジュン</t>
    </rPh>
    <rPh sb="5" eb="7">
      <t>ジギョウ</t>
    </rPh>
    <rPh sb="7" eb="8">
      <t>ヒ</t>
    </rPh>
    <rPh sb="9" eb="11">
      <t>サンシュツ</t>
    </rPh>
    <rPh sb="11" eb="13">
      <t>ウチワケ</t>
    </rPh>
    <phoneticPr fontId="29"/>
  </si>
  <si>
    <t>（B)</t>
    <phoneticPr fontId="29"/>
  </si>
  <si>
    <t>（A)</t>
    <phoneticPr fontId="29"/>
  </si>
  <si>
    <t>設備備品整備費→</t>
    <rPh sb="4" eb="6">
      <t>セイビ</t>
    </rPh>
    <phoneticPr fontId="29"/>
  </si>
  <si>
    <t>設備備品整備費</t>
    <rPh sb="4" eb="6">
      <t>セイビ</t>
    </rPh>
    <phoneticPr fontId="29"/>
  </si>
  <si>
    <t>設計監理費→</t>
    <rPh sb="2" eb="3">
      <t>ラン</t>
    </rPh>
    <rPh sb="3" eb="4">
      <t>オサム</t>
    </rPh>
    <phoneticPr fontId="29"/>
  </si>
  <si>
    <t>設計監理費</t>
    <rPh sb="0" eb="2">
      <t>セッケイ</t>
    </rPh>
    <rPh sb="2" eb="4">
      <t>カンリ</t>
    </rPh>
    <rPh sb="4" eb="5">
      <t>ヒ</t>
    </rPh>
    <phoneticPr fontId="29"/>
  </si>
  <si>
    <t>仮設施設整備工事費→</t>
    <phoneticPr fontId="29"/>
  </si>
  <si>
    <t>　うち仮設施設整備工事費</t>
    <rPh sb="3" eb="5">
      <t>カセツ</t>
    </rPh>
    <rPh sb="5" eb="7">
      <t>シセツ</t>
    </rPh>
    <rPh sb="7" eb="9">
      <t>セイビ</t>
    </rPh>
    <rPh sb="9" eb="11">
      <t>コウジ</t>
    </rPh>
    <rPh sb="11" eb="12">
      <t>ヒ</t>
    </rPh>
    <phoneticPr fontId="29"/>
  </si>
  <si>
    <t>解体撤去工事費→</t>
    <phoneticPr fontId="29"/>
  </si>
  <si>
    <t>　うち解体撤去工事費</t>
    <rPh sb="3" eb="5">
      <t>カイタイ</t>
    </rPh>
    <rPh sb="5" eb="7">
      <t>テッキョ</t>
    </rPh>
    <rPh sb="7" eb="10">
      <t>コウジヒ</t>
    </rPh>
    <phoneticPr fontId="29"/>
  </si>
  <si>
    <t>大型設備等工事費→</t>
    <rPh sb="0" eb="2">
      <t>オオガタ</t>
    </rPh>
    <rPh sb="2" eb="5">
      <t>セツビトウ</t>
    </rPh>
    <phoneticPr fontId="29"/>
  </si>
  <si>
    <t>特殊工事費</t>
    <rPh sb="0" eb="2">
      <t>トクシュ</t>
    </rPh>
    <rPh sb="2" eb="5">
      <t>コウジヒ</t>
    </rPh>
    <phoneticPr fontId="29"/>
  </si>
  <si>
    <t>本体工事費→</t>
    <rPh sb="0" eb="2">
      <t>ホンタイ</t>
    </rPh>
    <phoneticPr fontId="29"/>
  </si>
  <si>
    <t>大型設備等工事費</t>
    <rPh sb="0" eb="2">
      <t>オオガタ</t>
    </rPh>
    <rPh sb="2" eb="4">
      <t>セツビ</t>
    </rPh>
    <rPh sb="4" eb="5">
      <t>トウ</t>
    </rPh>
    <rPh sb="5" eb="8">
      <t>コウジヒ</t>
    </rPh>
    <phoneticPr fontId="29"/>
  </si>
  <si>
    <t>総て千円単位</t>
    <rPh sb="0" eb="1">
      <t>スベ</t>
    </rPh>
    <rPh sb="2" eb="4">
      <t>センエン</t>
    </rPh>
    <rPh sb="4" eb="6">
      <t>タンイ</t>
    </rPh>
    <phoneticPr fontId="29"/>
  </si>
  <si>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29"/>
  </si>
  <si>
    <t>建築工事費</t>
    <rPh sb="0" eb="2">
      <t>ケンチク</t>
    </rPh>
    <rPh sb="2" eb="5">
      <t>コウジヒ</t>
    </rPh>
    <phoneticPr fontId="29"/>
  </si>
  <si>
    <t>設置・整備資金
借入申込金額
(Ⅰ)+(Ⅱ)</t>
    <rPh sb="0" eb="2">
      <t>セッチ</t>
    </rPh>
    <rPh sb="3" eb="5">
      <t>セイビ</t>
    </rPh>
    <rPh sb="5" eb="7">
      <t>シキン</t>
    </rPh>
    <rPh sb="8" eb="10">
      <t>カリイレ</t>
    </rPh>
    <rPh sb="10" eb="12">
      <t>モウシコミ</t>
    </rPh>
    <rPh sb="12" eb="13">
      <t>キン</t>
    </rPh>
    <rPh sb="13" eb="14">
      <t>ガク</t>
    </rPh>
    <phoneticPr fontId="29"/>
  </si>
  <si>
    <t>機構基準事業費</t>
    <rPh sb="0" eb="2">
      <t>キコウ</t>
    </rPh>
    <rPh sb="2" eb="4">
      <t>キジュン</t>
    </rPh>
    <rPh sb="4" eb="7">
      <t>ジギョウヒ</t>
    </rPh>
    <phoneticPr fontId="29"/>
  </si>
  <si>
    <t>区　　　　　　　　分</t>
    <rPh sb="0" eb="1">
      <t>ク</t>
    </rPh>
    <rPh sb="9" eb="10">
      <t>ブン</t>
    </rPh>
    <phoneticPr fontId="29"/>
  </si>
  <si>
    <t>融資率の選択（右のプルダウンから選択）</t>
    <rPh sb="0" eb="2">
      <t>ユウシ</t>
    </rPh>
    <rPh sb="2" eb="3">
      <t>リツ</t>
    </rPh>
    <rPh sb="4" eb="6">
      <t>センタク</t>
    </rPh>
    <rPh sb="7" eb="8">
      <t>ミギ</t>
    </rPh>
    <rPh sb="16" eb="18">
      <t>センタク</t>
    </rPh>
    <phoneticPr fontId="29"/>
  </si>
  <si>
    <t>【１．建築資金及び設備備品整備資金】</t>
    <rPh sb="3" eb="5">
      <t>ケンチク</t>
    </rPh>
    <rPh sb="5" eb="7">
      <t>シキン</t>
    </rPh>
    <rPh sb="7" eb="8">
      <t>オヨ</t>
    </rPh>
    <rPh sb="9" eb="11">
      <t>セツビ</t>
    </rPh>
    <rPh sb="11" eb="13">
      <t>ビヒン</t>
    </rPh>
    <rPh sb="13" eb="15">
      <t>セイビ</t>
    </rPh>
    <rPh sb="15" eb="17">
      <t>シキン</t>
    </rPh>
    <phoneticPr fontId="29"/>
  </si>
  <si>
    <t>（融資率や貸付金利が異なる施設を同時に整備する場合（特養＋保育所など）は、それぞれの施設ごとに算出することとなりますのでご注意ください）</t>
    <phoneticPr fontId="29"/>
  </si>
  <si>
    <t>⇓⇓⇓作成支援の領域⇓⇓⇓</t>
    <rPh sb="3" eb="5">
      <t>サクセイ</t>
    </rPh>
    <rPh sb="5" eb="7">
      <t>シエン</t>
    </rPh>
    <rPh sb="8" eb="10">
      <t>リョウイキ</t>
    </rPh>
    <phoneticPr fontId="29"/>
  </si>
  <si>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29"/>
  </si>
  <si>
    <t>４．反社会的勢力との関係遮断に関する取り組みについて</t>
    <rPh sb="20" eb="21">
      <t>クミ</t>
    </rPh>
    <phoneticPr fontId="2"/>
  </si>
  <si>
    <t>借入申込みにあたって　　</t>
    <phoneticPr fontId="2"/>
  </si>
  <si>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29"/>
  </si>
  <si>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29"/>
  </si>
  <si>
    <t>※法人の役職員に限ります。</t>
    <rPh sb="1" eb="3">
      <t>ホウジン</t>
    </rPh>
    <rPh sb="4" eb="7">
      <t>ヤクショクイン</t>
    </rPh>
    <rPh sb="8" eb="9">
      <t>カギ</t>
    </rPh>
    <phoneticPr fontId="13"/>
  </si>
  <si>
    <t>設置・整備資金の資金交付希望時期</t>
    <phoneticPr fontId="2"/>
  </si>
  <si>
    <t>※ご希望に沿えない場合もあります。</t>
    <rPh sb="2" eb="4">
      <t>キボウ</t>
    </rPh>
    <rPh sb="5" eb="6">
      <t>ソ</t>
    </rPh>
    <rPh sb="9" eb="11">
      <t>バアイ</t>
    </rPh>
    <phoneticPr fontId="13"/>
  </si>
  <si>
    <t>当初1年固定以後変動</t>
    <rPh sb="0" eb="2">
      <t>トウショ</t>
    </rPh>
    <rPh sb="3" eb="4">
      <t>ネン</t>
    </rPh>
    <rPh sb="4" eb="6">
      <t>コテイ</t>
    </rPh>
    <rPh sb="6" eb="8">
      <t>イゴ</t>
    </rPh>
    <rPh sb="8" eb="10">
      <t>ヘンドウ</t>
    </rPh>
    <phoneticPr fontId="18"/>
  </si>
  <si>
    <t>変動</t>
    <rPh sb="0" eb="2">
      <t>ヘンドウ</t>
    </rPh>
    <phoneticPr fontId="18"/>
  </si>
  <si>
    <t>完全固定</t>
    <rPh sb="0" eb="2">
      <t>カンゼン</t>
    </rPh>
    <rPh sb="2" eb="4">
      <t>コテイ</t>
    </rPh>
    <phoneticPr fontId="18"/>
  </si>
  <si>
    <t>当初2年固定以後変動</t>
    <rPh sb="0" eb="2">
      <t>トウショ</t>
    </rPh>
    <rPh sb="3" eb="4">
      <t>ネン</t>
    </rPh>
    <rPh sb="4" eb="6">
      <t>コテイ</t>
    </rPh>
    <rPh sb="6" eb="8">
      <t>イゴ</t>
    </rPh>
    <rPh sb="8" eb="10">
      <t>ヘンドウ</t>
    </rPh>
    <phoneticPr fontId="18"/>
  </si>
  <si>
    <t>当初3年固定以後変動</t>
    <rPh sb="0" eb="2">
      <t>トウショ</t>
    </rPh>
    <rPh sb="3" eb="4">
      <t>ネン</t>
    </rPh>
    <rPh sb="4" eb="6">
      <t>コテイ</t>
    </rPh>
    <rPh sb="6" eb="8">
      <t>イゴ</t>
    </rPh>
    <rPh sb="8" eb="10">
      <t>ヘンドウ</t>
    </rPh>
    <phoneticPr fontId="18"/>
  </si>
  <si>
    <t>当初4年固定以後変動</t>
    <rPh sb="0" eb="2">
      <t>トウショ</t>
    </rPh>
    <rPh sb="3" eb="4">
      <t>ネン</t>
    </rPh>
    <rPh sb="4" eb="6">
      <t>コテイ</t>
    </rPh>
    <rPh sb="6" eb="8">
      <t>イゴ</t>
    </rPh>
    <rPh sb="8" eb="10">
      <t>ヘンドウ</t>
    </rPh>
    <phoneticPr fontId="18"/>
  </si>
  <si>
    <t>当初5年固定以後変動</t>
    <rPh sb="0" eb="2">
      <t>トウショ</t>
    </rPh>
    <rPh sb="3" eb="4">
      <t>ネン</t>
    </rPh>
    <rPh sb="4" eb="6">
      <t>コテイ</t>
    </rPh>
    <rPh sb="6" eb="8">
      <t>イゴ</t>
    </rPh>
    <rPh sb="8" eb="10">
      <t>ヘンドウ</t>
    </rPh>
    <phoneticPr fontId="18"/>
  </si>
  <si>
    <t>当初6年固定以後変動</t>
    <rPh sb="0" eb="2">
      <t>トウショ</t>
    </rPh>
    <rPh sb="3" eb="4">
      <t>ネン</t>
    </rPh>
    <rPh sb="4" eb="6">
      <t>コテイ</t>
    </rPh>
    <rPh sb="6" eb="8">
      <t>イゴ</t>
    </rPh>
    <rPh sb="8" eb="10">
      <t>ヘンドウ</t>
    </rPh>
    <phoneticPr fontId="18"/>
  </si>
  <si>
    <t>当初7年固定以後変動</t>
    <rPh sb="0" eb="2">
      <t>トウショ</t>
    </rPh>
    <rPh sb="3" eb="4">
      <t>ネン</t>
    </rPh>
    <rPh sb="4" eb="6">
      <t>コテイ</t>
    </rPh>
    <rPh sb="6" eb="8">
      <t>イゴ</t>
    </rPh>
    <rPh sb="8" eb="10">
      <t>ヘンドウ</t>
    </rPh>
    <phoneticPr fontId="18"/>
  </si>
  <si>
    <t>当初8年固定以後変動</t>
    <rPh sb="0" eb="2">
      <t>トウショ</t>
    </rPh>
    <rPh sb="3" eb="4">
      <t>ネン</t>
    </rPh>
    <rPh sb="4" eb="6">
      <t>コテイ</t>
    </rPh>
    <rPh sb="6" eb="8">
      <t>イゴ</t>
    </rPh>
    <rPh sb="8" eb="10">
      <t>ヘンドウ</t>
    </rPh>
    <phoneticPr fontId="18"/>
  </si>
  <si>
    <t>当初9年固定以後変動</t>
    <rPh sb="0" eb="2">
      <t>トウショ</t>
    </rPh>
    <rPh sb="3" eb="4">
      <t>ネン</t>
    </rPh>
    <rPh sb="4" eb="6">
      <t>コテイ</t>
    </rPh>
    <rPh sb="6" eb="8">
      <t>イゴ</t>
    </rPh>
    <rPh sb="8" eb="10">
      <t>ヘンドウ</t>
    </rPh>
    <phoneticPr fontId="18"/>
  </si>
  <si>
    <t>当初10年固定以後変動</t>
    <rPh sb="0" eb="2">
      <t>トウショ</t>
    </rPh>
    <rPh sb="4" eb="5">
      <t>ネン</t>
    </rPh>
    <rPh sb="5" eb="7">
      <t>コテイ</t>
    </rPh>
    <rPh sb="7" eb="9">
      <t>イゴ</t>
    </rPh>
    <rPh sb="9" eb="11">
      <t>ヘンドウ</t>
    </rPh>
    <phoneticPr fontId="18"/>
  </si>
  <si>
    <t>当初11年固定以後変動</t>
    <rPh sb="0" eb="2">
      <t>トウショ</t>
    </rPh>
    <rPh sb="4" eb="5">
      <t>ネン</t>
    </rPh>
    <rPh sb="5" eb="7">
      <t>コテイ</t>
    </rPh>
    <rPh sb="7" eb="9">
      <t>イゴ</t>
    </rPh>
    <rPh sb="9" eb="11">
      <t>ヘンドウ</t>
    </rPh>
    <phoneticPr fontId="18"/>
  </si>
  <si>
    <t>当初12年固定以後変動</t>
    <rPh sb="0" eb="2">
      <t>トウショ</t>
    </rPh>
    <rPh sb="4" eb="5">
      <t>ネン</t>
    </rPh>
    <rPh sb="5" eb="7">
      <t>コテイ</t>
    </rPh>
    <rPh sb="7" eb="9">
      <t>イゴ</t>
    </rPh>
    <rPh sb="9" eb="11">
      <t>ヘンドウ</t>
    </rPh>
    <phoneticPr fontId="18"/>
  </si>
  <si>
    <t>当初13年固定以後変動</t>
    <rPh sb="0" eb="2">
      <t>トウショ</t>
    </rPh>
    <rPh sb="4" eb="5">
      <t>ネン</t>
    </rPh>
    <rPh sb="5" eb="7">
      <t>コテイ</t>
    </rPh>
    <rPh sb="7" eb="9">
      <t>イゴ</t>
    </rPh>
    <rPh sb="9" eb="11">
      <t>ヘンドウ</t>
    </rPh>
    <phoneticPr fontId="18"/>
  </si>
  <si>
    <t>当初14年固定以後変動</t>
    <rPh sb="0" eb="2">
      <t>トウショ</t>
    </rPh>
    <rPh sb="4" eb="5">
      <t>ネン</t>
    </rPh>
    <rPh sb="5" eb="7">
      <t>コテイ</t>
    </rPh>
    <rPh sb="7" eb="9">
      <t>イゴ</t>
    </rPh>
    <rPh sb="9" eb="11">
      <t>ヘンドウ</t>
    </rPh>
    <phoneticPr fontId="18"/>
  </si>
  <si>
    <t>当初15年固定以後変動</t>
    <rPh sb="0" eb="2">
      <t>トウショ</t>
    </rPh>
    <rPh sb="4" eb="5">
      <t>ネン</t>
    </rPh>
    <rPh sb="5" eb="7">
      <t>コテイ</t>
    </rPh>
    <rPh sb="7" eb="9">
      <t>イゴ</t>
    </rPh>
    <rPh sb="9" eb="11">
      <t>ヘンドウ</t>
    </rPh>
    <phoneticPr fontId="18"/>
  </si>
  <si>
    <t>当初16年固定以後変動</t>
    <rPh sb="0" eb="2">
      <t>トウショ</t>
    </rPh>
    <rPh sb="4" eb="5">
      <t>ネン</t>
    </rPh>
    <rPh sb="5" eb="7">
      <t>コテイ</t>
    </rPh>
    <rPh sb="7" eb="9">
      <t>イゴ</t>
    </rPh>
    <rPh sb="9" eb="11">
      <t>ヘンドウ</t>
    </rPh>
    <phoneticPr fontId="18"/>
  </si>
  <si>
    <t>当初17年固定以後変動</t>
    <rPh sb="0" eb="2">
      <t>トウショ</t>
    </rPh>
    <rPh sb="4" eb="5">
      <t>ネン</t>
    </rPh>
    <rPh sb="5" eb="7">
      <t>コテイ</t>
    </rPh>
    <rPh sb="7" eb="9">
      <t>イゴ</t>
    </rPh>
    <rPh sb="9" eb="11">
      <t>ヘンドウ</t>
    </rPh>
    <phoneticPr fontId="18"/>
  </si>
  <si>
    <t>当初18年固定以後変動</t>
    <rPh sb="0" eb="2">
      <t>トウショ</t>
    </rPh>
    <rPh sb="4" eb="5">
      <t>ネン</t>
    </rPh>
    <rPh sb="5" eb="7">
      <t>コテイ</t>
    </rPh>
    <rPh sb="7" eb="9">
      <t>イゴ</t>
    </rPh>
    <rPh sb="9" eb="11">
      <t>ヘンドウ</t>
    </rPh>
    <phoneticPr fontId="18"/>
  </si>
  <si>
    <t>当初19年固定以後変動</t>
    <rPh sb="0" eb="2">
      <t>トウショ</t>
    </rPh>
    <rPh sb="4" eb="5">
      <t>ネン</t>
    </rPh>
    <rPh sb="5" eb="7">
      <t>コテイ</t>
    </rPh>
    <rPh sb="7" eb="9">
      <t>イゴ</t>
    </rPh>
    <rPh sb="9" eb="11">
      <t>ヘンドウ</t>
    </rPh>
    <phoneticPr fontId="18"/>
  </si>
  <si>
    <t>当初20年固定以後変動</t>
    <rPh sb="0" eb="2">
      <t>トウショ</t>
    </rPh>
    <rPh sb="4" eb="5">
      <t>ネン</t>
    </rPh>
    <rPh sb="5" eb="7">
      <t>コテイ</t>
    </rPh>
    <rPh sb="7" eb="9">
      <t>イゴ</t>
    </rPh>
    <rPh sb="9" eb="11">
      <t>ヘンドウ</t>
    </rPh>
    <phoneticPr fontId="18"/>
  </si>
  <si>
    <t>↓</t>
    <phoneticPr fontId="18"/>
  </si>
  <si>
    <t>数字チェック欄（計算結果が0になるように入力してください）</t>
    <rPh sb="0" eb="2">
      <t>スウジ</t>
    </rPh>
    <rPh sb="6" eb="7">
      <t>ラン</t>
    </rPh>
    <rPh sb="8" eb="10">
      <t>ケイサン</t>
    </rPh>
    <rPh sb="10" eb="12">
      <t>ケッカ</t>
    </rPh>
    <rPh sb="20" eb="22">
      <t>ニュウリョク</t>
    </rPh>
    <phoneticPr fontId="18"/>
  </si>
  <si>
    <t>【担保】</t>
    <rPh sb="1" eb="3">
      <t>タンポ</t>
    </rPh>
    <phoneticPr fontId="13"/>
  </si>
  <si>
    <t>別紙「16.敷地、建物、担保予定の状況」のとおり</t>
    <rPh sb="0" eb="2">
      <t>ベッシ</t>
    </rPh>
    <rPh sb="6" eb="8">
      <t>シキチ</t>
    </rPh>
    <rPh sb="9" eb="11">
      <t>タテモノ</t>
    </rPh>
    <rPh sb="12" eb="14">
      <t>タンポ</t>
    </rPh>
    <rPh sb="14" eb="16">
      <t>ヨテイ</t>
    </rPh>
    <rPh sb="17" eb="19">
      <t>ジョウキョウ</t>
    </rPh>
    <phoneticPr fontId="13"/>
  </si>
  <si>
    <t>年</t>
    <rPh sb="0" eb="1">
      <t>ネン</t>
    </rPh>
    <phoneticPr fontId="13"/>
  </si>
  <si>
    <t>月</t>
    <rPh sb="0" eb="1">
      <t>ガツ</t>
    </rPh>
    <phoneticPr fontId="13"/>
  </si>
  <si>
    <t>日</t>
    <rPh sb="0" eb="1">
      <t>ニチ</t>
    </rPh>
    <phoneticPr fontId="13"/>
  </si>
  <si>
    <t>別紙「敷地、建物、担保予定の状況」のとおり</t>
    <rPh sb="0" eb="2">
      <t>ベッシ</t>
    </rPh>
    <rPh sb="3" eb="5">
      <t>シキチ</t>
    </rPh>
    <rPh sb="6" eb="8">
      <t>タテモノ</t>
    </rPh>
    <rPh sb="9" eb="11">
      <t>タンポ</t>
    </rPh>
    <rPh sb="11" eb="13">
      <t>ヨテイ</t>
    </rPh>
    <rPh sb="14" eb="16">
      <t>ジョウキョウ</t>
    </rPh>
    <phoneticPr fontId="13"/>
  </si>
  <si>
    <r>
      <t>年</t>
    </r>
    <r>
      <rPr>
        <sz val="9"/>
        <color indexed="8"/>
        <rFont val="ＭＳ 明朝"/>
        <family val="1"/>
        <charset val="128"/>
      </rPr>
      <t>（うち据置期間</t>
    </r>
    <phoneticPr fontId="13"/>
  </si>
  <si>
    <r>
      <t>年</t>
    </r>
    <r>
      <rPr>
        <sz val="9"/>
        <color indexed="8"/>
        <rFont val="ＭＳ 明朝"/>
        <family val="1"/>
        <charset val="128"/>
      </rPr>
      <t>（うち据置期間</t>
    </r>
    <phoneticPr fontId="2"/>
  </si>
  <si>
    <t>担  保</t>
    <rPh sb="0" eb="1">
      <t>タン</t>
    </rPh>
    <rPh sb="3" eb="4">
      <t>タモツ</t>
    </rPh>
    <phoneticPr fontId="13"/>
  </si>
  <si>
    <r>
      <t>連絡先</t>
    </r>
    <r>
      <rPr>
        <sz val="9"/>
        <color indexed="8"/>
        <rFont val="ＭＳ 明朝"/>
        <family val="1"/>
        <charset val="128"/>
      </rPr>
      <t>（施設名等)</t>
    </r>
    <phoneticPr fontId="13"/>
  </si>
  <si>
    <t>（役職名）</t>
    <phoneticPr fontId="13"/>
  </si>
  <si>
    <t>「主な説明項目」の
確認・提出について</t>
    <rPh sb="1" eb="2">
      <t>オモ</t>
    </rPh>
    <rPh sb="3" eb="5">
      <t>セツメイ</t>
    </rPh>
    <rPh sb="5" eb="7">
      <t>コウモク</t>
    </rPh>
    <rPh sb="10" eb="12">
      <t>カクニン</t>
    </rPh>
    <rPh sb="13" eb="15">
      <t>テイシュツ</t>
    </rPh>
    <phoneticPr fontId="13"/>
  </si>
  <si>
    <t>月賦償還（毎月償還）</t>
    <phoneticPr fontId="13"/>
  </si>
  <si>
    <t>連帯保証人（個人保証）</t>
    <rPh sb="0" eb="2">
      <t>レンタイ</t>
    </rPh>
    <rPh sb="2" eb="5">
      <t>ホショウニン</t>
    </rPh>
    <rPh sb="6" eb="8">
      <t>コジン</t>
    </rPh>
    <rPh sb="8" eb="10">
      <t>ホショウ</t>
    </rPh>
    <phoneticPr fontId="2"/>
  </si>
  <si>
    <t>保証人不要制度（貸付利率に一定の利率上乗せ）</t>
    <rPh sb="0" eb="3">
      <t>ホショウニン</t>
    </rPh>
    <rPh sb="3" eb="5">
      <t>フヨウ</t>
    </rPh>
    <rPh sb="5" eb="7">
      <t>セイド</t>
    </rPh>
    <rPh sb="8" eb="10">
      <t>カシツケ</t>
    </rPh>
    <rPh sb="10" eb="12">
      <t>リリツ</t>
    </rPh>
    <rPh sb="13" eb="15">
      <t>イッテイ</t>
    </rPh>
    <rPh sb="16" eb="18">
      <t>リリツ</t>
    </rPh>
    <rPh sb="18" eb="20">
      <t>ウワノ</t>
    </rPh>
    <phoneticPr fontId="2"/>
  </si>
  <si>
    <t>機 構 提 出 日</t>
    <rPh sb="0" eb="1">
      <t>キ</t>
    </rPh>
    <rPh sb="2" eb="3">
      <t>カマエ</t>
    </rPh>
    <rPh sb="4" eb="5">
      <t>テイ</t>
    </rPh>
    <rPh sb="6" eb="7">
      <t>デ</t>
    </rPh>
    <rPh sb="8" eb="9">
      <t>ビ</t>
    </rPh>
    <phoneticPr fontId="13"/>
  </si>
  <si>
    <t>％</t>
    <phoneticPr fontId="18"/>
  </si>
  <si>
    <t>【主要貸付利率表】</t>
    <rPh sb="1" eb="3">
      <t>シュヨウ</t>
    </rPh>
    <rPh sb="3" eb="5">
      <t>カシツケ</t>
    </rPh>
    <rPh sb="5" eb="7">
      <t>リリツ</t>
    </rPh>
    <rPh sb="7" eb="8">
      <t>ヒョウ</t>
    </rPh>
    <phoneticPr fontId="18"/>
  </si>
  <si>
    <t>社会福祉事業施設</t>
    <rPh sb="0" eb="2">
      <t>シャカイ</t>
    </rPh>
    <rPh sb="2" eb="4">
      <t>フクシ</t>
    </rPh>
    <rPh sb="4" eb="6">
      <t>ジギョウ</t>
    </rPh>
    <rPh sb="6" eb="8">
      <t>シセツ</t>
    </rPh>
    <phoneticPr fontId="18"/>
  </si>
  <si>
    <t>介護関連施設</t>
    <rPh sb="0" eb="2">
      <t>カイゴ</t>
    </rPh>
    <rPh sb="2" eb="4">
      <t>カンレン</t>
    </rPh>
    <rPh sb="4" eb="6">
      <t>シセツ</t>
    </rPh>
    <phoneticPr fontId="18"/>
  </si>
  <si>
    <t>養成施設</t>
    <rPh sb="0" eb="2">
      <t>ヨウセイ</t>
    </rPh>
    <rPh sb="2" eb="4">
      <t>シセツ</t>
    </rPh>
    <phoneticPr fontId="18"/>
  </si>
  <si>
    <t>有料老人ホーム等</t>
    <rPh sb="0" eb="2">
      <t>ユウリョウ</t>
    </rPh>
    <rPh sb="2" eb="4">
      <t>ロウジン</t>
    </rPh>
    <rPh sb="7" eb="8">
      <t>トウ</t>
    </rPh>
    <phoneticPr fontId="18"/>
  </si>
  <si>
    <t>企業主導型保育事業等</t>
    <rPh sb="0" eb="2">
      <t>キギョウ</t>
    </rPh>
    <rPh sb="2" eb="5">
      <t>シュドウガタ</t>
    </rPh>
    <rPh sb="5" eb="7">
      <t>ホイク</t>
    </rPh>
    <rPh sb="7" eb="9">
      <t>ジギョウ</t>
    </rPh>
    <rPh sb="9" eb="10">
      <t>トウ</t>
    </rPh>
    <phoneticPr fontId="18"/>
  </si>
  <si>
    <t>国庫補助等対象耐震化事業</t>
    <rPh sb="0" eb="2">
      <t>コッコ</t>
    </rPh>
    <rPh sb="2" eb="4">
      <t>ホジョ</t>
    </rPh>
    <rPh sb="4" eb="5">
      <t>トウ</t>
    </rPh>
    <rPh sb="5" eb="7">
      <t>タイショウ</t>
    </rPh>
    <rPh sb="7" eb="10">
      <t>タイシンカ</t>
    </rPh>
    <rPh sb="10" eb="12">
      <t>ジギョウ</t>
    </rPh>
    <phoneticPr fontId="18"/>
  </si>
  <si>
    <t>①融資率：</t>
    <rPh sb="1" eb="3">
      <t>ユウシ</t>
    </rPh>
    <rPh sb="3" eb="4">
      <t>リツ</t>
    </rPh>
    <phoneticPr fontId="18"/>
  </si>
  <si>
    <t>その他</t>
    <rPh sb="2" eb="3">
      <t>タ</t>
    </rPh>
    <phoneticPr fontId="18"/>
  </si>
  <si>
    <t>②融資率：</t>
    <rPh sb="1" eb="3">
      <t>ユウシ</t>
    </rPh>
    <rPh sb="3" eb="4">
      <t>リツ</t>
    </rPh>
    <phoneticPr fontId="18"/>
  </si>
  <si>
    <t>主要貸付利率表における施設・事業の種類：</t>
    <phoneticPr fontId="18"/>
  </si>
  <si>
    <t>(d)</t>
    <phoneticPr fontId="29"/>
  </si>
  <si>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29"/>
  </si>
  <si>
    <r>
      <t>(注)無利子分の算出における基準事業費：控除する補助金</t>
    </r>
    <r>
      <rPr>
        <sz val="10"/>
        <color rgb="FFFF0000"/>
        <rFont val="ＭＳ Ｐ明朝"/>
        <family val="1"/>
        <charset val="128"/>
      </rPr>
      <t>額</t>
    </r>
    <r>
      <rPr>
        <sz val="10"/>
        <rFont val="ＭＳ Ｐ明朝"/>
        <family val="1"/>
        <charset val="128"/>
      </rPr>
      <t>のうち無利子分対象額に３分の４を乗じた額</t>
    </r>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29"/>
  </si>
  <si>
    <t>経営資金
借入申込金額</t>
    <rPh sb="0" eb="2">
      <t>ケイエイ</t>
    </rPh>
    <rPh sb="2" eb="4">
      <t>シキン</t>
    </rPh>
    <rPh sb="5" eb="7">
      <t>カリイレ</t>
    </rPh>
    <rPh sb="7" eb="9">
      <t>モウシコミ</t>
    </rPh>
    <rPh sb="9" eb="10">
      <t>キン</t>
    </rPh>
    <rPh sb="10" eb="11">
      <t>ガク</t>
    </rPh>
    <phoneticPr fontId="29"/>
  </si>
  <si>
    <r>
      <t xml:space="preserve">
　　（１）書式をダウンロードしてください。
　　（２）記入していただくエクセルファイルは、色がついている部分のみをお客様にご記入いただきます。
          エクセルの色に応じて、入力の制限がございます。
  　　  　・「</t>
    </r>
    <r>
      <rPr>
        <b/>
        <sz val="11"/>
        <color theme="1"/>
        <rFont val="ＭＳ Ｐゴシック"/>
        <family val="3"/>
        <charset val="128"/>
      </rPr>
      <t>黄　色</t>
    </r>
    <r>
      <rPr>
        <sz val="11"/>
        <color theme="1"/>
        <rFont val="ＭＳ Ｐゴシック"/>
        <family val="3"/>
        <charset val="128"/>
      </rPr>
      <t>」は、お客様が自由に記入できます。
    　　　・「</t>
    </r>
    <r>
      <rPr>
        <b/>
        <sz val="11"/>
        <color theme="1"/>
        <rFont val="ＭＳ Ｐゴシック"/>
        <family val="3"/>
        <charset val="128"/>
      </rPr>
      <t>緑　色</t>
    </r>
    <r>
      <rPr>
        <sz val="11"/>
        <color theme="1"/>
        <rFont val="ＭＳ Ｐゴシック"/>
        <family val="3"/>
        <charset val="128"/>
      </rPr>
      <t>」は、プルダウンでリストから選択していただきます。</t>
    </r>
    <r>
      <rPr>
        <strike/>
        <sz val="11"/>
        <color rgb="FFFF0000"/>
        <rFont val="ＭＳ Ｐゴシック"/>
        <family val="3"/>
        <charset val="128"/>
      </rPr>
      <t xml:space="preserve">
</t>
    </r>
    <r>
      <rPr>
        <sz val="11"/>
        <color theme="1"/>
        <rFont val="ＭＳ Ｐゴシック"/>
        <family val="3"/>
        <charset val="128"/>
      </rPr>
      <t xml:space="preserve">
       ※ご提出にあたり、書類にインデックスを付けていただく必要はありません
</t>
    </r>
    <rPh sb="187" eb="189">
      <t>テイシュツ</t>
    </rPh>
    <rPh sb="194" eb="196">
      <t>ショルイ</t>
    </rPh>
    <rPh sb="204" eb="205">
      <t>ツ</t>
    </rPh>
    <rPh sb="211" eb="213">
      <t>ヒツヨウ</t>
    </rPh>
    <phoneticPr fontId="2"/>
  </si>
  <si>
    <t>（注）「協調融資」欄には、『主な説明項目』の記載内容をご理解の上、該当する場合は○を付してください。</t>
    <rPh sb="1" eb="2">
      <t>チュウ</t>
    </rPh>
    <rPh sb="4" eb="6">
      <t>キョウチョウ</t>
    </rPh>
    <rPh sb="6" eb="8">
      <t>ユウシ</t>
    </rPh>
    <rPh sb="9" eb="10">
      <t>ラン</t>
    </rPh>
    <rPh sb="14" eb="15">
      <t>オモ</t>
    </rPh>
    <rPh sb="16" eb="18">
      <t>セツメイ</t>
    </rPh>
    <rPh sb="18" eb="20">
      <t>コウモク</t>
    </rPh>
    <rPh sb="22" eb="24">
      <t>キサイ</t>
    </rPh>
    <rPh sb="24" eb="26">
      <t>ナイヨウ</t>
    </rPh>
    <rPh sb="28" eb="30">
      <t>リカイ</t>
    </rPh>
    <rPh sb="31" eb="32">
      <t>ウエ</t>
    </rPh>
    <rPh sb="33" eb="35">
      <t>ガイトウ</t>
    </rPh>
    <rPh sb="37" eb="39">
      <t>バアイ</t>
    </rPh>
    <rPh sb="42" eb="43">
      <t>フ</t>
    </rPh>
    <phoneticPr fontId="18"/>
  </si>
  <si>
    <t xml:space="preserve">　当機構では、国の政策効果が最大になるよう、地域の福祉と医療の向上を目指して、お客さまの目線に立ってお客さま満足を追求することにより、福祉と医療の民間活動を応援します。
</t>
    <phoneticPr fontId="18"/>
  </si>
  <si>
    <t>抵当権設定の有無</t>
    <rPh sb="0" eb="3">
      <t>テイトウケン</t>
    </rPh>
    <rPh sb="3" eb="5">
      <t>セッテイ</t>
    </rPh>
    <rPh sb="6" eb="8">
      <t>ウム</t>
    </rPh>
    <phoneticPr fontId="18"/>
  </si>
  <si>
    <t>【抵当権設定の有無】</t>
    <rPh sb="1" eb="4">
      <t>テイトウケン</t>
    </rPh>
    <rPh sb="4" eb="6">
      <t>セッテイ</t>
    </rPh>
    <rPh sb="7" eb="9">
      <t>ウム</t>
    </rPh>
    <phoneticPr fontId="18"/>
  </si>
  <si>
    <t>有り</t>
    <rPh sb="0" eb="1">
      <t>ア</t>
    </rPh>
    <phoneticPr fontId="18"/>
  </si>
  <si>
    <t>無し</t>
    <rPh sb="0" eb="1">
      <t>ナ</t>
    </rPh>
    <phoneticPr fontId="18"/>
  </si>
  <si>
    <t>(有の場合)設定予定年月</t>
    <rPh sb="1" eb="2">
      <t>ア</t>
    </rPh>
    <rPh sb="3" eb="5">
      <t>バアイ</t>
    </rPh>
    <rPh sb="6" eb="8">
      <t>セッテイ</t>
    </rPh>
    <rPh sb="8" eb="10">
      <t>ヨテイ</t>
    </rPh>
    <rPh sb="10" eb="12">
      <t>ネンゲツ</t>
    </rPh>
    <phoneticPr fontId="18"/>
  </si>
  <si>
    <r>
      <t>住所</t>
    </r>
    <r>
      <rPr>
        <sz val="9"/>
        <rFont val="ＭＳ 明朝"/>
        <family val="1"/>
        <charset val="128"/>
      </rPr>
      <t>（施設住所等)</t>
    </r>
    <rPh sb="3" eb="5">
      <t>シセツ</t>
    </rPh>
    <rPh sb="5" eb="6">
      <t>ジュウ</t>
    </rPh>
    <rPh sb="6" eb="7">
      <t>ジョ</t>
    </rPh>
    <rPh sb="7" eb="8">
      <t>トウ</t>
    </rPh>
    <phoneticPr fontId="13"/>
  </si>
  <si>
    <r>
      <t xml:space="preserve">償還期間
</t>
    </r>
    <r>
      <rPr>
        <sz val="8"/>
        <rFont val="ＭＳ 明朝"/>
        <family val="1"/>
        <charset val="128"/>
      </rPr>
      <t>(据置期間)</t>
    </r>
    <phoneticPr fontId="2"/>
  </si>
  <si>
    <t>借入先（※）</t>
    <phoneticPr fontId="2"/>
  </si>
  <si>
    <t>協調融資
（注）</t>
    <rPh sb="6" eb="7">
      <t>チュウ</t>
    </rPh>
    <phoneticPr fontId="2"/>
  </si>
  <si>
    <t>（※）銀行等からの借入予定がある場合には、当該金融機関と担保及び融資時期等についての事前協議を行う場合がありますので、下記に金融機関の担当者等連絡先を必ずご記入ください。</t>
    <rPh sb="11" eb="13">
      <t>ヨテイ</t>
    </rPh>
    <phoneticPr fontId="18"/>
  </si>
  <si>
    <t>2019年度事業</t>
    <rPh sb="4" eb="6">
      <t>ネンド</t>
    </rPh>
    <rPh sb="6" eb="8">
      <t>ジギョウ</t>
    </rPh>
    <phoneticPr fontId="29"/>
  </si>
  <si>
    <t>月）</t>
    <phoneticPr fontId="2"/>
  </si>
  <si>
    <t>月</t>
    <phoneticPr fontId="18"/>
  </si>
  <si>
    <t>月</t>
    <phoneticPr fontId="18"/>
  </si>
  <si>
    <t>〔ふりがな〕</t>
    <phoneticPr fontId="13"/>
  </si>
  <si>
    <t>月）</t>
    <phoneticPr fontId="13"/>
  </si>
  <si>
    <t>ふりがな</t>
    <phoneticPr fontId="13"/>
  </si>
  <si>
    <t>消防用設備設置資金借入申込書</t>
    <phoneticPr fontId="13"/>
  </si>
  <si>
    <t>※借入申込書は全部で3枚です。全てのシートにご入力お願いいたします。</t>
    <rPh sb="1" eb="3">
      <t>カリイレ</t>
    </rPh>
    <rPh sb="3" eb="6">
      <t>モウシコミショ</t>
    </rPh>
    <rPh sb="7" eb="9">
      <t>ゼンブ</t>
    </rPh>
    <rPh sb="11" eb="12">
      <t>マイ</t>
    </rPh>
    <rPh sb="15" eb="16">
      <t>スベ</t>
    </rPh>
    <rPh sb="23" eb="25">
      <t>ニュウリョク</t>
    </rPh>
    <rPh sb="26" eb="27">
      <t>ネガ</t>
    </rPh>
    <phoneticPr fontId="2"/>
  </si>
  <si>
    <t>借入申込計画概要</t>
    <phoneticPr fontId="18"/>
  </si>
  <si>
    <t>(注) 法人設立認可前は、代表予定者の氏名を記載してください。また、法人実印未登録の場合のみ個人実印を押印してください。</t>
    <rPh sb="1" eb="2">
      <t>チュウ</t>
    </rPh>
    <phoneticPr fontId="2"/>
  </si>
  <si>
    <t xml:space="preserve">
代表者氏名
(注)</t>
    <rPh sb="3" eb="4">
      <t>シャ</t>
    </rPh>
    <rPh sb="8" eb="9">
      <t>チュウ</t>
    </rPh>
    <phoneticPr fontId="2"/>
  </si>
  <si>
    <t>１.『主な説明項目』の確認について</t>
    <rPh sb="3" eb="4">
      <t>オモ</t>
    </rPh>
    <rPh sb="5" eb="7">
      <t>セツメイ</t>
    </rPh>
    <rPh sb="7" eb="9">
      <t>コウモク</t>
    </rPh>
    <rPh sb="11" eb="13">
      <t>カクニン</t>
    </rPh>
    <phoneticPr fontId="2"/>
  </si>
  <si>
    <t>２．借入申込書作成について</t>
    <rPh sb="2" eb="4">
      <t>カリイレ</t>
    </rPh>
    <rPh sb="4" eb="7">
      <t>モウシコミショ</t>
    </rPh>
    <rPh sb="7" eb="9">
      <t>サクセイ</t>
    </rPh>
    <phoneticPr fontId="2"/>
  </si>
  <si>
    <t>(a)</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</si>
</sst>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Red]\-#,##0.000"/>
    <numFmt numFmtId="177" formatCode="#,##0.00_ ;[Red]\-#,##0.00\ "/>
    <numFmt numFmtId="178" formatCode="#,##0.00_);[Red]\(#,##0.00\)"/>
    <numFmt numFmtId="179" formatCode="#,##0.0;[Red]\-#,##0.0"/>
    <numFmt numFmtId="180" formatCode="#,###;0;0;"/>
    <numFmt numFmtId="181" formatCode="yyyy&quot;年&quot;m&quot;月&quot;;@"/>
  </numFmts>
  <fonts count="7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sz val="10"/>
      <color indexed="8"/>
      <name val="ＭＳ 明朝"/>
      <family val="1"/>
      <charset val="128"/>
    </font>
    <font>
      <sz val="10.5"/>
      <color indexed="8"/>
      <name val="ＭＳ 明朝"/>
      <family val="1"/>
      <charset val="128"/>
    </font>
    <font>
      <b/>
      <sz val="12"/>
      <color indexed="8"/>
      <name val="ＭＳ ゴシック"/>
      <family val="3"/>
      <charset val="128"/>
    </font>
    <font>
      <sz val="12"/>
      <color indexed="8"/>
      <name val="ＭＳ 明朝"/>
      <family val="1"/>
      <charset val="128"/>
    </font>
    <font>
      <sz val="11"/>
      <name val="ＭＳ 明朝"/>
      <family val="1"/>
      <charset val="128"/>
    </font>
    <font>
      <sz val="14"/>
      <name val="ＭＳ 明朝"/>
      <family val="1"/>
      <charset val="128"/>
    </font>
    <font>
      <b/>
      <sz val="14"/>
      <color indexed="8"/>
      <name val="ＭＳ ゴシック"/>
      <family val="3"/>
      <charset val="128"/>
    </font>
    <font>
      <sz val="6"/>
      <name val="ＭＳ Ｐゴシック"/>
      <family val="3"/>
      <charset val="128"/>
    </font>
    <font>
      <sz val="18"/>
      <color indexed="8"/>
      <name val="ＭＳ 明朝"/>
      <family val="1"/>
      <charset val="128"/>
    </font>
    <font>
      <b/>
      <sz val="14"/>
      <color indexed="10"/>
      <name val="HG丸ｺﾞｼｯｸM-PRO"/>
      <family val="3"/>
      <charset val="128"/>
    </font>
    <font>
      <sz val="13"/>
      <name val="ＭＳ 明朝"/>
      <family val="1"/>
      <charset val="128"/>
    </font>
    <font>
      <sz val="11"/>
      <color theme="1"/>
      <name val="ＭＳ Ｐゴシック"/>
      <family val="3"/>
      <charset val="128"/>
      <scheme val="major"/>
    </font>
    <font>
      <sz val="6"/>
      <name val="ＭＳ Ｐゴシック"/>
      <family val="3"/>
      <charset val="128"/>
      <scheme val="minor"/>
    </font>
    <font>
      <b/>
      <sz val="14"/>
      <color theme="1"/>
      <name val="ＭＳ Ｐゴシック"/>
      <family val="3"/>
      <charset val="128"/>
      <scheme val="major"/>
    </font>
    <font>
      <sz val="14"/>
      <color theme="1"/>
      <name val="ＭＳ Ｐゴシック"/>
      <family val="3"/>
      <charset val="128"/>
      <scheme val="major"/>
    </font>
    <font>
      <b/>
      <u/>
      <sz val="14"/>
      <color theme="1"/>
      <name val="ＭＳ Ｐゴシック"/>
      <family val="3"/>
      <charset val="128"/>
      <scheme val="major"/>
    </font>
    <font>
      <b/>
      <sz val="11"/>
      <color indexed="8"/>
      <name val="ＭＳ ゴシック"/>
      <family val="3"/>
      <charset val="128"/>
    </font>
    <font>
      <b/>
      <sz val="14"/>
      <color indexed="8"/>
      <name val="HG丸ｺﾞｼｯｸM-PRO"/>
      <family val="3"/>
      <charset val="128"/>
    </font>
    <font>
      <sz val="12"/>
      <color indexed="8"/>
      <name val="ＭＳ Ｐゴシック"/>
      <family val="3"/>
      <charset val="128"/>
    </font>
    <font>
      <sz val="12"/>
      <color indexed="8"/>
      <name val="ＭＳ ゴシック"/>
      <family val="3"/>
      <charset val="128"/>
    </font>
    <font>
      <sz val="14"/>
      <color indexed="8"/>
      <name val="ＭＳ ゴシック"/>
      <family val="3"/>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b/>
      <sz val="10.5"/>
      <name val="ＭＳ ゴシック"/>
      <family val="3"/>
      <charset val="128"/>
    </font>
    <font>
      <b/>
      <sz val="10"/>
      <name val="ＭＳ ゴシック"/>
      <family val="3"/>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
      <b/>
      <u/>
      <sz val="10"/>
      <name val="ＭＳ 明朝"/>
      <family val="1"/>
      <charset val="128"/>
    </font>
    <font>
      <sz val="6"/>
      <color rgb="FFFF0000"/>
      <name val="ＭＳ 明朝"/>
      <family val="1"/>
      <charset val="128"/>
    </font>
    <font>
      <sz val="6"/>
      <color rgb="FFFF0000"/>
      <name val="ＭＳ Ｐゴシック"/>
      <family val="3"/>
      <charset val="128"/>
      <scheme val="minor"/>
    </font>
    <font>
      <b/>
      <sz val="11"/>
      <color theme="1"/>
      <name val="ＭＳ Ｐゴシック"/>
      <family val="3"/>
      <charset val="128"/>
    </font>
    <font>
      <sz val="11"/>
      <color theme="1"/>
      <name val="ＭＳ Ｐゴシック"/>
      <family val="3"/>
      <charset val="128"/>
    </font>
    <font>
      <sz val="6"/>
      <color theme="1"/>
      <name val="ＭＳ 明朝"/>
      <family val="1"/>
      <charset val="128"/>
    </font>
    <font>
      <b/>
      <u/>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color rgb="FF000000"/>
      <name val="MS UI Gothic"/>
      <family val="3"/>
      <charset val="128"/>
    </font>
    <font>
      <sz val="10"/>
      <color rgb="FFFF0000"/>
      <name val="ＭＳ 明朝"/>
      <family val="1"/>
      <charset val="128"/>
    </font>
    <font>
      <sz val="9"/>
      <color theme="1"/>
      <name val="ＭＳ Ｐゴシック"/>
      <family val="3"/>
      <charset val="128"/>
      <scheme val="minor"/>
    </font>
    <font>
      <sz val="14"/>
      <color theme="1"/>
      <name val="ＭＳ Ｐゴシック"/>
      <family val="3"/>
      <charset val="128"/>
      <scheme val="minor"/>
    </font>
    <font>
      <sz val="9"/>
      <color rgb="FFFF0000"/>
      <name val="ＭＳ Ｐ明朝"/>
      <family val="1"/>
      <charset val="128"/>
    </font>
    <font>
      <sz val="10"/>
      <name val="ＭＳ Ｐ明朝"/>
      <family val="1"/>
      <charset val="128"/>
    </font>
    <font>
      <sz val="10"/>
      <color rgb="FFFF0000"/>
      <name val="ＭＳ Ｐ明朝"/>
      <family val="1"/>
      <charset val="128"/>
    </font>
    <font>
      <strike/>
      <sz val="11"/>
      <color rgb="FFFF0000"/>
      <name val="ＭＳ Ｐゴシック"/>
      <family val="3"/>
      <charset val="128"/>
    </font>
    <font>
      <sz val="9"/>
      <color indexed="81"/>
      <name val="MS P ゴシック"/>
      <family val="3"/>
      <charset val="128"/>
    </font>
    <font>
      <sz val="11"/>
      <color theme="1"/>
      <name val="ＭＳ ゴシック"/>
      <family val="3"/>
      <charset val="128"/>
    </font>
    <font>
      <sz val="10"/>
      <name val="ＭＳ Ｐゴシック"/>
      <family val="3"/>
      <charset val="128"/>
      <scheme val="minor"/>
    </font>
    <font>
      <sz val="11"/>
      <name val="ＭＳ Ｐゴシック"/>
      <family val="3"/>
      <charset val="128"/>
      <scheme val="minor"/>
    </font>
    <font>
      <sz val="14"/>
      <name val="ＭＳ ゴシック"/>
      <family val="3"/>
      <charset val="128"/>
    </font>
    <font>
      <sz val="14"/>
      <name val="ＭＳ Ｐゴシック"/>
      <family val="3"/>
      <charset val="128"/>
      <scheme val="minor"/>
    </font>
    <font>
      <sz val="12"/>
      <name val="ＭＳ Ｐゴシック"/>
      <family val="3"/>
      <charset val="128"/>
    </font>
    <font>
      <b/>
      <u/>
      <sz val="13"/>
      <name val="ＭＳ 明朝"/>
      <family val="1"/>
      <charset val="128"/>
    </font>
    <font>
      <sz val="13"/>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s>
  <borders count="163">
    <border>
      <left/>
      <right/>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top style="double">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top/>
      <bottom/>
      <diagonal style="thin">
        <color indexed="64"/>
      </diagonal>
    </border>
    <border diagonalDown="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ashed">
        <color indexed="64"/>
      </left>
      <right style="thin">
        <color indexed="64"/>
      </right>
      <top style="dashed">
        <color indexed="64"/>
      </top>
      <bottom/>
      <diagonal/>
    </border>
    <border>
      <left style="dashed">
        <color indexed="64"/>
      </left>
      <right style="thin">
        <color indexed="64"/>
      </right>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0" fontId="47" fillId="0" borderId="0"/>
  </cellStyleXfs>
  <cellXfs count="871">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6" fillId="0" borderId="0" xfId="0" applyFont="1" applyBorder="1" applyAlignment="1">
      <alignment vertical="center"/>
    </xf>
    <xf numFmtId="0" fontId="9" fillId="0" borderId="7"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top"/>
    </xf>
    <xf numFmtId="49" fontId="6" fillId="0" borderId="0" xfId="0" applyNumberFormat="1" applyFont="1" applyBorder="1" applyAlignment="1">
      <alignment vertical="center"/>
    </xf>
    <xf numFmtId="0" fontId="5" fillId="0" borderId="0" xfId="0" applyFont="1" applyAlignment="1">
      <alignment vertical="center"/>
    </xf>
    <xf numFmtId="49" fontId="6" fillId="0" borderId="5" xfId="0" applyNumberFormat="1" applyFont="1" applyFill="1" applyBorder="1" applyAlignment="1">
      <alignment vertical="center"/>
    </xf>
    <xf numFmtId="0" fontId="6" fillId="0" borderId="8" xfId="0" applyFont="1" applyFill="1" applyBorder="1" applyAlignment="1">
      <alignment horizontal="center" vertical="center"/>
    </xf>
    <xf numFmtId="0" fontId="7" fillId="0" borderId="9" xfId="0" applyFont="1" applyBorder="1" applyAlignment="1">
      <alignment horizontal="justify" vertical="center"/>
    </xf>
    <xf numFmtId="0" fontId="7" fillId="0" borderId="10" xfId="0" applyFont="1" applyBorder="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justify" vertical="center" wrapText="1"/>
    </xf>
    <xf numFmtId="49" fontId="6" fillId="0" borderId="17" xfId="0" applyNumberFormat="1" applyFont="1" applyFill="1" applyBorder="1" applyAlignment="1">
      <alignment horizontal="justify" vertical="center" wrapText="1"/>
    </xf>
    <xf numFmtId="49" fontId="6" fillId="0" borderId="21" xfId="0" applyNumberFormat="1" applyFont="1" applyFill="1" applyBorder="1" applyAlignment="1">
      <alignment horizontal="justify" vertical="center" wrapText="1"/>
    </xf>
    <xf numFmtId="0" fontId="6" fillId="0" borderId="20" xfId="0" applyFont="1" applyBorder="1" applyAlignment="1">
      <alignment horizontal="justify" vertical="center"/>
    </xf>
    <xf numFmtId="49" fontId="6" fillId="0" borderId="17" xfId="0" applyNumberFormat="1" applyFont="1" applyFill="1" applyBorder="1" applyAlignment="1">
      <alignment horizontal="justify" vertical="center"/>
    </xf>
    <xf numFmtId="49" fontId="6" fillId="0" borderId="21" xfId="0" applyNumberFormat="1" applyFont="1" applyFill="1" applyBorder="1" applyAlignment="1">
      <alignment horizontal="justify"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5" xfId="0" applyFont="1" applyFill="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16" fillId="0" borderId="0" xfId="0" applyFont="1" applyFill="1" applyAlignment="1" applyProtection="1"/>
    <xf numFmtId="0" fontId="11" fillId="0" borderId="0" xfId="0" applyFont="1" applyFill="1" applyAlignment="1" applyProtection="1"/>
    <xf numFmtId="0" fontId="10" fillId="4" borderId="5" xfId="0" applyFont="1" applyFill="1" applyBorder="1" applyAlignment="1" applyProtection="1">
      <alignment horizontal="center" vertical="center"/>
      <protection locked="0"/>
    </xf>
    <xf numFmtId="58" fontId="17" fillId="0" borderId="0" xfId="0" applyNumberFormat="1" applyFont="1" applyAlignment="1">
      <alignment horizontal="right" vertical="center"/>
    </xf>
    <xf numFmtId="0" fontId="17"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17" fillId="0" borderId="0" xfId="0" applyFont="1" applyAlignment="1">
      <alignment vertical="center" wrapText="1"/>
    </xf>
    <xf numFmtId="0" fontId="21" fillId="0" borderId="0" xfId="0" applyFont="1">
      <alignment vertical="center"/>
    </xf>
    <xf numFmtId="0" fontId="0" fillId="0" borderId="0" xfId="0" applyAlignment="1">
      <alignment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38" fontId="25" fillId="0" borderId="44" xfId="1" applyFont="1" applyBorder="1" applyAlignment="1">
      <alignment vertical="center"/>
    </xf>
    <xf numFmtId="0" fontId="9" fillId="0" borderId="49" xfId="0" applyFont="1" applyBorder="1" applyAlignment="1">
      <alignment horizontal="right" vertical="center"/>
    </xf>
    <xf numFmtId="0" fontId="9" fillId="0" borderId="50" xfId="0" applyFont="1" applyBorder="1" applyAlignment="1">
      <alignment horizontal="right" vertical="center"/>
    </xf>
    <xf numFmtId="0" fontId="9" fillId="2" borderId="50" xfId="0" applyFont="1" applyFill="1" applyBorder="1" applyAlignment="1" applyProtection="1">
      <alignment vertical="center"/>
      <protection locked="0"/>
    </xf>
    <xf numFmtId="0" fontId="9" fillId="0" borderId="50" xfId="0" applyFont="1" applyBorder="1" applyAlignment="1">
      <alignment horizontal="center" vertical="center"/>
    </xf>
    <xf numFmtId="0" fontId="9" fillId="0" borderId="51" xfId="0" applyFont="1" applyBorder="1" applyAlignment="1">
      <alignment horizontal="right" vertical="center"/>
    </xf>
    <xf numFmtId="0" fontId="9" fillId="0" borderId="62" xfId="0" applyFont="1" applyBorder="1" applyAlignment="1">
      <alignment vertical="center"/>
    </xf>
    <xf numFmtId="0" fontId="9" fillId="0" borderId="65" xfId="0" applyFont="1" applyBorder="1" applyAlignment="1">
      <alignment vertical="center" shrinkToFit="1"/>
    </xf>
    <xf numFmtId="0" fontId="9" fillId="0" borderId="62" xfId="0" applyFont="1" applyBorder="1" applyAlignment="1">
      <alignment horizontal="right" vertical="center"/>
    </xf>
    <xf numFmtId="0" fontId="9" fillId="0" borderId="63" xfId="0" applyFont="1" applyBorder="1" applyAlignment="1">
      <alignment horizontal="right" vertical="center"/>
    </xf>
    <xf numFmtId="0" fontId="9" fillId="2" borderId="63" xfId="0" applyFont="1" applyFill="1" applyBorder="1" applyAlignment="1" applyProtection="1">
      <alignment vertical="center"/>
      <protection locked="0"/>
    </xf>
    <xf numFmtId="0" fontId="9" fillId="0" borderId="63" xfId="0" applyFont="1" applyBorder="1" applyAlignment="1">
      <alignment horizontal="center" vertical="center"/>
    </xf>
    <xf numFmtId="0" fontId="9" fillId="0" borderId="64" xfId="0" applyFont="1" applyBorder="1" applyAlignment="1">
      <alignment horizontal="right" vertical="center"/>
    </xf>
    <xf numFmtId="0" fontId="9" fillId="0" borderId="52" xfId="0" applyFont="1" applyBorder="1" applyAlignment="1">
      <alignment vertical="center"/>
    </xf>
    <xf numFmtId="0" fontId="9" fillId="0" borderId="52" xfId="0" applyFont="1" applyBorder="1" applyAlignment="1">
      <alignment vertical="center" shrinkToFit="1"/>
    </xf>
    <xf numFmtId="0" fontId="24" fillId="0" borderId="49" xfId="0" applyFont="1" applyBorder="1" applyAlignment="1">
      <alignment horizontal="right" vertical="center"/>
    </xf>
    <xf numFmtId="38" fontId="26" fillId="2" borderId="44" xfId="1" applyFont="1" applyFill="1" applyBorder="1" applyAlignment="1" applyProtection="1">
      <alignment vertical="center"/>
      <protection locked="0"/>
    </xf>
    <xf numFmtId="38" fontId="26" fillId="2" borderId="70" xfId="1" applyFont="1" applyFill="1" applyBorder="1" applyAlignment="1" applyProtection="1">
      <alignment vertical="center"/>
      <protection locked="0"/>
    </xf>
    <xf numFmtId="38" fontId="26" fillId="2" borderId="69" xfId="1" applyFont="1" applyFill="1" applyBorder="1" applyAlignment="1" applyProtection="1">
      <alignment vertical="center"/>
      <protection locked="0"/>
    </xf>
    <xf numFmtId="38" fontId="26" fillId="2" borderId="71" xfId="1" applyFont="1" applyFill="1" applyBorder="1" applyAlignment="1" applyProtection="1">
      <alignment vertical="center"/>
      <protection locked="0"/>
    </xf>
    <xf numFmtId="38" fontId="26" fillId="2" borderId="75" xfId="1" applyFont="1" applyFill="1" applyBorder="1" applyAlignment="1" applyProtection="1">
      <alignment vertical="center"/>
      <protection locked="0"/>
    </xf>
    <xf numFmtId="0" fontId="9" fillId="0" borderId="0" xfId="0" applyFont="1" applyAlignment="1">
      <alignment horizontal="right" vertical="center"/>
    </xf>
    <xf numFmtId="0" fontId="22" fillId="0" borderId="0" xfId="0" applyFont="1" applyAlignment="1">
      <alignment vertical="center"/>
    </xf>
    <xf numFmtId="0" fontId="12" fillId="0" borderId="0" xfId="0" applyFont="1" applyAlignment="1">
      <alignment vertical="center"/>
    </xf>
    <xf numFmtId="38" fontId="10" fillId="0" borderId="0" xfId="1" applyFont="1" applyFill="1" applyAlignment="1" applyProtection="1">
      <alignment vertical="center"/>
    </xf>
    <xf numFmtId="38" fontId="27" fillId="0" borderId="0" xfId="1" applyFont="1" applyFill="1" applyAlignment="1" applyProtection="1">
      <alignment vertical="center" wrapText="1"/>
    </xf>
    <xf numFmtId="38" fontId="10" fillId="0" borderId="0" xfId="1" applyFont="1" applyFill="1" applyBorder="1" applyAlignment="1" applyProtection="1">
      <alignment vertical="center"/>
    </xf>
    <xf numFmtId="38" fontId="10" fillId="0" borderId="0" xfId="1" applyFont="1" applyFill="1" applyAlignment="1">
      <alignment vertical="center"/>
    </xf>
    <xf numFmtId="38" fontId="28" fillId="0" borderId="0" xfId="1" applyFont="1" applyFill="1" applyAlignment="1" applyProtection="1">
      <alignment vertical="center"/>
    </xf>
    <xf numFmtId="38" fontId="10" fillId="2" borderId="78" xfId="1" applyFont="1" applyFill="1" applyBorder="1" applyAlignment="1" applyProtection="1">
      <alignment vertical="center"/>
      <protection locked="0"/>
    </xf>
    <xf numFmtId="38" fontId="27" fillId="0" borderId="16" xfId="1" applyFont="1" applyFill="1" applyBorder="1" applyAlignment="1" applyProtection="1">
      <alignment vertical="center" shrinkToFit="1"/>
    </xf>
    <xf numFmtId="38" fontId="30" fillId="0" borderId="79" xfId="1" applyFont="1" applyFill="1" applyBorder="1" applyAlignment="1">
      <alignment vertical="center"/>
    </xf>
    <xf numFmtId="38" fontId="30" fillId="0" borderId="81" xfId="1" applyFont="1" applyFill="1" applyBorder="1" applyAlignment="1">
      <alignment vertical="center"/>
    </xf>
    <xf numFmtId="38" fontId="30" fillId="0" borderId="73" xfId="1" applyFont="1" applyFill="1" applyBorder="1" applyAlignment="1">
      <alignment vertical="center"/>
    </xf>
    <xf numFmtId="38" fontId="30" fillId="0" borderId="74" xfId="1" applyFont="1" applyFill="1" applyBorder="1" applyAlignment="1">
      <alignment vertical="center"/>
    </xf>
    <xf numFmtId="38" fontId="30" fillId="0" borderId="72" xfId="1" applyFont="1" applyFill="1" applyBorder="1" applyAlignment="1">
      <alignment horizontal="right" vertical="center"/>
    </xf>
    <xf numFmtId="38" fontId="30" fillId="0" borderId="72" xfId="1" applyFont="1" applyFill="1" applyBorder="1" applyAlignment="1">
      <alignment vertical="center"/>
    </xf>
    <xf numFmtId="38" fontId="11" fillId="0" borderId="0" xfId="1" applyFont="1" applyFill="1" applyAlignment="1" applyProtection="1">
      <alignment vertical="center"/>
    </xf>
    <xf numFmtId="38" fontId="33" fillId="0" borderId="0" xfId="1" applyFont="1" applyFill="1" applyAlignment="1" applyProtection="1">
      <alignment vertical="center"/>
    </xf>
    <xf numFmtId="38" fontId="10" fillId="2" borderId="90" xfId="1" applyFont="1" applyFill="1" applyBorder="1" applyAlignment="1" applyProtection="1">
      <alignment vertical="center"/>
      <protection locked="0"/>
    </xf>
    <xf numFmtId="38" fontId="30" fillId="0" borderId="91" xfId="1" applyFont="1" applyFill="1" applyBorder="1" applyAlignment="1" applyProtection="1">
      <alignment vertical="center"/>
    </xf>
    <xf numFmtId="38" fontId="30" fillId="0" borderId="92" xfId="1" applyFont="1" applyFill="1" applyBorder="1" applyAlignment="1" applyProtection="1">
      <alignment vertical="center"/>
    </xf>
    <xf numFmtId="38" fontId="30" fillId="0" borderId="60" xfId="1" applyFont="1" applyFill="1" applyBorder="1" applyAlignment="1" applyProtection="1">
      <alignment vertical="center"/>
    </xf>
    <xf numFmtId="38" fontId="30" fillId="0" borderId="61" xfId="1" applyFont="1" applyFill="1" applyBorder="1" applyAlignment="1" applyProtection="1">
      <alignment vertical="center"/>
    </xf>
    <xf numFmtId="38" fontId="30" fillId="0" borderId="59" xfId="1" applyFont="1" applyFill="1" applyBorder="1" applyAlignment="1" applyProtection="1">
      <alignment horizontal="right" vertical="center"/>
    </xf>
    <xf numFmtId="38" fontId="30" fillId="0" borderId="59" xfId="1" applyFont="1" applyFill="1" applyBorder="1" applyAlignment="1" applyProtection="1">
      <alignment vertical="center"/>
    </xf>
    <xf numFmtId="38" fontId="10" fillId="2" borderId="78" xfId="1" applyNumberFormat="1" applyFont="1" applyFill="1" applyBorder="1" applyAlignment="1" applyProtection="1">
      <alignment vertical="center"/>
      <protection locked="0"/>
    </xf>
    <xf numFmtId="38" fontId="28" fillId="0" borderId="16" xfId="1" applyFont="1" applyFill="1" applyBorder="1" applyAlignment="1" applyProtection="1">
      <alignment vertical="center"/>
    </xf>
    <xf numFmtId="40" fontId="36" fillId="5" borderId="48" xfId="1" applyNumberFormat="1" applyFont="1" applyFill="1" applyBorder="1" applyAlignment="1" applyProtection="1">
      <alignment vertical="center"/>
    </xf>
    <xf numFmtId="38" fontId="36" fillId="5" borderId="30" xfId="1" applyFont="1" applyFill="1" applyBorder="1" applyAlignment="1" applyProtection="1">
      <alignment vertical="center"/>
    </xf>
    <xf numFmtId="38" fontId="37" fillId="0" borderId="0" xfId="1" applyFont="1" applyFill="1" applyAlignment="1" applyProtection="1">
      <alignment horizontal="right"/>
    </xf>
    <xf numFmtId="40" fontId="36" fillId="5" borderId="30" xfId="1" applyNumberFormat="1" applyFont="1" applyFill="1" applyBorder="1" applyAlignment="1" applyProtection="1">
      <alignment vertical="center"/>
    </xf>
    <xf numFmtId="38" fontId="30" fillId="0" borderId="0" xfId="1" applyFont="1" applyFill="1" applyBorder="1" applyAlignment="1" applyProtection="1">
      <alignment vertical="center"/>
    </xf>
    <xf numFmtId="38" fontId="30" fillId="0" borderId="0" xfId="1" applyFont="1" applyFill="1" applyBorder="1" applyAlignment="1" applyProtection="1">
      <alignment horizontal="center" vertical="center"/>
    </xf>
    <xf numFmtId="38" fontId="34" fillId="0" borderId="3" xfId="1" applyFont="1" applyFill="1" applyBorder="1" applyAlignment="1" applyProtection="1">
      <alignment horizontal="center" vertical="center" shrinkToFit="1"/>
    </xf>
    <xf numFmtId="38" fontId="30" fillId="0" borderId="3" xfId="1" applyFont="1" applyFill="1" applyBorder="1" applyAlignment="1" applyProtection="1">
      <alignment horizontal="center" vertical="center" shrinkToFit="1"/>
    </xf>
    <xf numFmtId="38" fontId="30" fillId="0" borderId="95" xfId="1" applyFont="1" applyFill="1" applyBorder="1" applyAlignment="1" applyProtection="1">
      <alignment horizontal="center" vertical="center"/>
    </xf>
    <xf numFmtId="38" fontId="30" fillId="0" borderId="95" xfId="1" applyFont="1" applyFill="1" applyBorder="1" applyAlignment="1" applyProtection="1">
      <alignment horizontal="right" vertical="center" shrinkToFit="1"/>
    </xf>
    <xf numFmtId="38" fontId="36" fillId="5" borderId="44" xfId="1" applyNumberFormat="1" applyFont="1" applyFill="1" applyBorder="1" applyAlignment="1" applyProtection="1">
      <alignment vertical="center"/>
    </xf>
    <xf numFmtId="40" fontId="30" fillId="0" borderId="0" xfId="1" applyNumberFormat="1" applyFont="1" applyFill="1" applyBorder="1" applyAlignment="1" applyProtection="1">
      <alignment horizontal="center" vertical="center"/>
    </xf>
    <xf numFmtId="38" fontId="34" fillId="0" borderId="97" xfId="1" applyFont="1" applyFill="1" applyBorder="1" applyAlignment="1" applyProtection="1">
      <alignment horizontal="center" vertical="center"/>
    </xf>
    <xf numFmtId="38" fontId="34" fillId="0" borderId="13" xfId="1" applyFont="1" applyFill="1" applyBorder="1" applyAlignment="1" applyProtection="1">
      <alignment horizontal="center" vertical="center" shrinkToFit="1"/>
    </xf>
    <xf numFmtId="38" fontId="30" fillId="0" borderId="103" xfId="1" applyFont="1" applyFill="1" applyBorder="1" applyAlignment="1" applyProtection="1">
      <alignment horizontal="center" vertical="center"/>
    </xf>
    <xf numFmtId="38" fontId="34" fillId="0" borderId="103" xfId="1" applyFont="1" applyFill="1" applyBorder="1" applyAlignment="1" applyProtection="1">
      <alignment horizontal="center" vertical="center" shrinkToFit="1"/>
    </xf>
    <xf numFmtId="40" fontId="10" fillId="2" borderId="105" xfId="1" applyNumberFormat="1" applyFont="1" applyFill="1" applyBorder="1" applyAlignment="1" applyProtection="1">
      <alignment vertical="center"/>
      <protection locked="0"/>
    </xf>
    <xf numFmtId="38" fontId="33" fillId="0" borderId="0" xfId="1" applyFont="1" applyFill="1" applyBorder="1" applyAlignment="1" applyProtection="1">
      <alignment horizontal="center" vertical="center"/>
    </xf>
    <xf numFmtId="38" fontId="33" fillId="0" borderId="13" xfId="1" applyFont="1" applyFill="1" applyBorder="1" applyAlignment="1" applyProtection="1">
      <alignment horizontal="center" vertical="center"/>
    </xf>
    <xf numFmtId="38" fontId="30" fillId="0" borderId="12" xfId="1" applyFont="1" applyFill="1" applyBorder="1" applyAlignment="1" applyProtection="1">
      <alignment horizontal="center" vertical="center"/>
    </xf>
    <xf numFmtId="40" fontId="10" fillId="2" borderId="78" xfId="1" applyNumberFormat="1" applyFont="1" applyFill="1" applyBorder="1" applyAlignment="1" applyProtection="1">
      <alignment vertical="center"/>
      <protection locked="0"/>
    </xf>
    <xf numFmtId="38" fontId="28" fillId="0" borderId="109" xfId="1" applyFont="1" applyFill="1" applyBorder="1" applyAlignment="1" applyProtection="1">
      <alignment vertical="center"/>
    </xf>
    <xf numFmtId="177" fontId="33" fillId="0" borderId="0" xfId="1" applyNumberFormat="1" applyFont="1" applyFill="1" applyBorder="1" applyAlignment="1" applyProtection="1">
      <alignment vertical="center"/>
    </xf>
    <xf numFmtId="38" fontId="33" fillId="0" borderId="0" xfId="1" applyFont="1" applyFill="1" applyAlignment="1" applyProtection="1">
      <alignment horizontal="right" vertical="center"/>
    </xf>
    <xf numFmtId="38" fontId="30" fillId="0" borderId="0" xfId="1" applyFont="1" applyFill="1" applyAlignment="1" applyProtection="1">
      <alignment vertical="center"/>
    </xf>
    <xf numFmtId="38" fontId="30" fillId="0" borderId="0" xfId="1" applyFont="1" applyFill="1" applyAlignment="1" applyProtection="1">
      <alignment horizontal="right" vertical="center"/>
    </xf>
    <xf numFmtId="178" fontId="33" fillId="0" borderId="0" xfId="1" applyNumberFormat="1" applyFont="1" applyFill="1" applyBorder="1" applyAlignment="1" applyProtection="1">
      <alignment vertical="center"/>
    </xf>
    <xf numFmtId="38" fontId="33" fillId="0" borderId="0" xfId="1" applyFont="1" applyFill="1" applyBorder="1" applyAlignment="1" applyProtection="1">
      <alignment vertical="center"/>
    </xf>
    <xf numFmtId="38" fontId="33" fillId="0" borderId="25" xfId="1" applyFont="1" applyFill="1" applyBorder="1" applyAlignment="1" applyProtection="1">
      <alignment vertical="center"/>
    </xf>
    <xf numFmtId="38" fontId="28" fillId="0" borderId="0" xfId="1" applyFont="1" applyFill="1" applyBorder="1" applyAlignment="1" applyProtection="1">
      <alignment vertical="center"/>
    </xf>
    <xf numFmtId="38" fontId="33" fillId="0" borderId="85" xfId="1" applyFont="1" applyFill="1" applyBorder="1" applyAlignment="1" applyProtection="1">
      <alignment vertical="center"/>
    </xf>
    <xf numFmtId="38" fontId="39" fillId="0" borderId="0" xfId="1" applyFont="1" applyFill="1" applyAlignment="1" applyProtection="1">
      <alignment vertical="center"/>
    </xf>
    <xf numFmtId="38" fontId="30" fillId="0" borderId="13" xfId="1" applyFont="1" applyFill="1" applyBorder="1" applyAlignment="1" applyProtection="1">
      <alignment vertical="center"/>
    </xf>
    <xf numFmtId="38" fontId="30" fillId="0" borderId="29" xfId="1" applyFont="1" applyFill="1" applyBorder="1" applyAlignment="1" applyProtection="1">
      <alignment vertical="center"/>
    </xf>
    <xf numFmtId="38" fontId="30" fillId="0" borderId="112" xfId="1" applyFont="1" applyFill="1" applyBorder="1" applyAlignment="1" applyProtection="1">
      <alignment vertical="center"/>
    </xf>
    <xf numFmtId="38" fontId="30" fillId="0" borderId="114" xfId="1" applyFont="1" applyFill="1" applyBorder="1" applyAlignment="1" applyProtection="1">
      <alignment vertical="center"/>
    </xf>
    <xf numFmtId="38" fontId="30" fillId="0" borderId="112" xfId="1" applyFont="1" applyFill="1" applyBorder="1" applyAlignment="1" applyProtection="1">
      <alignment horizontal="right" vertical="center"/>
    </xf>
    <xf numFmtId="38" fontId="30" fillId="0" borderId="113" xfId="1" applyFont="1" applyFill="1" applyBorder="1" applyAlignment="1" applyProtection="1">
      <alignment vertical="center"/>
    </xf>
    <xf numFmtId="38" fontId="28" fillId="0" borderId="16" xfId="1" applyFont="1" applyFill="1" applyBorder="1" applyAlignment="1" applyProtection="1">
      <alignment vertical="center" shrinkToFit="1"/>
    </xf>
    <xf numFmtId="38" fontId="33" fillId="0" borderId="0" xfId="1" applyFont="1" applyAlignment="1" applyProtection="1">
      <alignment vertical="center"/>
    </xf>
    <xf numFmtId="38" fontId="33" fillId="0" borderId="0" xfId="1" applyFont="1" applyBorder="1" applyAlignment="1" applyProtection="1">
      <alignment horizontal="center" vertical="center"/>
    </xf>
    <xf numFmtId="38" fontId="28" fillId="0" borderId="109" xfId="1" applyFont="1" applyFill="1" applyBorder="1" applyAlignment="1" applyProtection="1">
      <alignment vertical="center" wrapText="1"/>
    </xf>
    <xf numFmtId="38" fontId="33" fillId="0" borderId="0" xfId="1" applyFont="1" applyFill="1" applyBorder="1" applyAlignment="1" applyProtection="1">
      <alignment horizontal="right" vertical="center"/>
    </xf>
    <xf numFmtId="38" fontId="33" fillId="0" borderId="72" xfId="1" applyFont="1" applyFill="1" applyBorder="1" applyAlignment="1" applyProtection="1">
      <alignment horizontal="right" vertical="center"/>
    </xf>
    <xf numFmtId="38" fontId="33" fillId="0" borderId="74" xfId="1" applyFont="1" applyFill="1" applyBorder="1" applyAlignment="1" applyProtection="1">
      <alignment horizontal="left" vertical="center"/>
    </xf>
    <xf numFmtId="38" fontId="33" fillId="0" borderId="0" xfId="1" quotePrefix="1" applyFont="1" applyFill="1" applyBorder="1" applyAlignment="1" applyProtection="1">
      <alignment vertical="center"/>
    </xf>
    <xf numFmtId="179" fontId="33" fillId="0" borderId="72" xfId="1" applyNumberFormat="1" applyFont="1" applyFill="1" applyBorder="1" applyAlignment="1" applyProtection="1">
      <alignment horizontal="center" vertical="center"/>
    </xf>
    <xf numFmtId="38" fontId="33" fillId="0" borderId="115" xfId="1" applyFont="1" applyFill="1" applyBorder="1" applyAlignment="1" applyProtection="1">
      <alignment vertical="center"/>
    </xf>
    <xf numFmtId="38" fontId="33" fillId="0" borderId="73" xfId="1" applyFont="1" applyFill="1" applyBorder="1" applyAlignment="1" applyProtection="1">
      <alignment horizontal="right" vertical="center"/>
    </xf>
    <xf numFmtId="38" fontId="27" fillId="0" borderId="109" xfId="1" applyFont="1" applyFill="1" applyBorder="1" applyAlignment="1" applyProtection="1">
      <alignment vertical="center" wrapText="1"/>
    </xf>
    <xf numFmtId="38" fontId="33" fillId="0" borderId="73" xfId="1" applyFont="1" applyFill="1" applyBorder="1" applyAlignment="1" applyProtection="1">
      <alignment horizontal="left" vertical="center"/>
    </xf>
    <xf numFmtId="38" fontId="33" fillId="0" borderId="117" xfId="1" quotePrefix="1" applyFont="1" applyFill="1" applyBorder="1" applyAlignment="1" applyProtection="1">
      <alignment vertical="center"/>
    </xf>
    <xf numFmtId="179" fontId="33" fillId="0" borderId="73" xfId="1" applyNumberFormat="1" applyFont="1" applyFill="1" applyBorder="1" applyAlignment="1" applyProtection="1">
      <alignment horizontal="center" vertical="center"/>
    </xf>
    <xf numFmtId="38" fontId="33" fillId="0" borderId="73" xfId="1" applyFont="1" applyFill="1" applyBorder="1" applyAlignment="1" applyProtection="1">
      <alignment vertical="center"/>
    </xf>
    <xf numFmtId="38" fontId="37" fillId="0" borderId="0" xfId="1" applyFont="1" applyFill="1" applyBorder="1" applyAlignment="1" applyProtection="1">
      <alignment horizontal="center" vertical="center" wrapText="1"/>
    </xf>
    <xf numFmtId="38" fontId="30" fillId="0" borderId="0" xfId="1" applyFont="1" applyFill="1" applyAlignment="1" applyProtection="1">
      <alignment vertical="top"/>
    </xf>
    <xf numFmtId="0" fontId="30" fillId="0" borderId="6" xfId="3" applyFont="1" applyFill="1" applyBorder="1" applyAlignment="1" applyProtection="1">
      <alignment vertical="center"/>
    </xf>
    <xf numFmtId="0" fontId="30" fillId="0" borderId="5" xfId="3" applyFont="1" applyFill="1" applyBorder="1" applyAlignment="1" applyProtection="1">
      <alignment vertical="center"/>
    </xf>
    <xf numFmtId="38" fontId="30" fillId="0" borderId="16" xfId="1" applyFont="1" applyFill="1" applyBorder="1" applyAlignment="1" applyProtection="1">
      <alignment horizontal="center" vertical="center"/>
    </xf>
    <xf numFmtId="180" fontId="10" fillId="2" borderId="78" xfId="1" applyNumberFormat="1" applyFont="1" applyFill="1" applyBorder="1" applyAlignment="1" applyProtection="1">
      <alignment vertical="center"/>
      <protection locked="0"/>
    </xf>
    <xf numFmtId="38" fontId="30" fillId="0" borderId="6" xfId="1" applyFont="1" applyFill="1" applyBorder="1" applyAlignment="1" applyProtection="1">
      <alignment vertical="center"/>
    </xf>
    <xf numFmtId="38" fontId="30" fillId="0" borderId="5" xfId="1" applyFont="1" applyFill="1" applyBorder="1" applyAlignment="1" applyProtection="1">
      <alignment vertical="center"/>
    </xf>
    <xf numFmtId="38" fontId="30" fillId="0" borderId="3" xfId="1" applyFont="1" applyFill="1" applyBorder="1" applyAlignment="1" applyProtection="1">
      <alignment vertical="center"/>
    </xf>
    <xf numFmtId="38" fontId="30" fillId="0" borderId="7" xfId="1" applyFont="1" applyFill="1" applyBorder="1" applyAlignment="1" applyProtection="1">
      <alignment vertical="center"/>
    </xf>
    <xf numFmtId="38" fontId="30" fillId="0" borderId="29" xfId="1" applyFont="1" applyFill="1" applyBorder="1" applyAlignment="1" applyProtection="1">
      <alignment horizontal="center" vertical="center"/>
    </xf>
    <xf numFmtId="38" fontId="30" fillId="0" borderId="1" xfId="1" applyFont="1" applyFill="1" applyBorder="1" applyAlignment="1" applyProtection="1">
      <alignment vertical="center"/>
    </xf>
    <xf numFmtId="38" fontId="30" fillId="0" borderId="25" xfId="1" applyFont="1" applyFill="1" applyBorder="1" applyAlignment="1" applyProtection="1">
      <alignment vertical="center"/>
    </xf>
    <xf numFmtId="38" fontId="30" fillId="0" borderId="28" xfId="1" applyFont="1" applyFill="1" applyBorder="1" applyAlignment="1" applyProtection="1">
      <alignment horizontal="center" vertical="center"/>
    </xf>
    <xf numFmtId="38" fontId="33" fillId="0" borderId="78" xfId="1" applyFont="1" applyFill="1" applyBorder="1" applyAlignment="1" applyProtection="1">
      <alignment horizontal="center" vertical="center"/>
    </xf>
    <xf numFmtId="38" fontId="33" fillId="0" borderId="16" xfId="1" applyFont="1" applyFill="1" applyBorder="1" applyAlignment="1" applyProtection="1">
      <alignment horizontal="center" vertical="center"/>
    </xf>
    <xf numFmtId="38" fontId="38" fillId="0" borderId="0" xfId="1" applyFont="1" applyFill="1" applyAlignment="1" applyProtection="1">
      <alignment vertical="center"/>
    </xf>
    <xf numFmtId="38" fontId="10" fillId="0" borderId="0" xfId="1" applyFont="1" applyFill="1" applyAlignment="1" applyProtection="1">
      <alignment horizontal="right" vertical="center"/>
    </xf>
    <xf numFmtId="38" fontId="11" fillId="0" borderId="0" xfId="1" applyFont="1" applyFill="1" applyAlignment="1" applyProtection="1"/>
    <xf numFmtId="38" fontId="41" fillId="0" borderId="0" xfId="1" applyFont="1" applyFill="1" applyBorder="1" applyAlignment="1" applyProtection="1">
      <alignment vertical="center"/>
    </xf>
    <xf numFmtId="0" fontId="23" fillId="0" borderId="0" xfId="0" applyFont="1" applyAlignment="1">
      <alignment horizontal="center" vertical="center"/>
    </xf>
    <xf numFmtId="0" fontId="6" fillId="0" borderId="0" xfId="0" applyFont="1" applyBorder="1" applyAlignment="1">
      <alignment vertical="center"/>
    </xf>
    <xf numFmtId="0" fontId="48" fillId="0" borderId="0" xfId="0" applyFont="1" applyAlignment="1">
      <alignment vertical="center"/>
    </xf>
    <xf numFmtId="38" fontId="14" fillId="2" borderId="0" xfId="1" applyFont="1" applyFill="1" applyBorder="1" applyAlignment="1" applyProtection="1">
      <alignment horizontal="center" vertical="center"/>
      <protection locked="0"/>
    </xf>
    <xf numFmtId="0" fontId="49" fillId="0" borderId="156" xfId="0" applyFont="1" applyBorder="1" applyAlignment="1">
      <alignment vertical="center"/>
    </xf>
    <xf numFmtId="0" fontId="49" fillId="0" borderId="157" xfId="0" applyFont="1" applyBorder="1" applyAlignment="1">
      <alignment vertical="center"/>
    </xf>
    <xf numFmtId="0" fontId="50" fillId="0" borderId="157" xfId="0" applyFont="1" applyFill="1" applyBorder="1" applyAlignment="1">
      <alignment vertical="center"/>
    </xf>
    <xf numFmtId="0" fontId="49" fillId="0" borderId="155" xfId="0" applyFont="1" applyFill="1" applyBorder="1" applyAlignment="1" applyProtection="1">
      <alignment vertical="center"/>
      <protection locked="0"/>
    </xf>
    <xf numFmtId="0" fontId="49" fillId="0" borderId="156" xfId="0" applyFont="1" applyFill="1" applyBorder="1" applyAlignment="1" applyProtection="1">
      <alignment vertical="center"/>
      <protection locked="0"/>
    </xf>
    <xf numFmtId="0" fontId="49" fillId="0" borderId="156" xfId="0" applyFont="1" applyFill="1" applyBorder="1" applyAlignment="1">
      <alignment vertical="center"/>
    </xf>
    <xf numFmtId="0" fontId="53" fillId="0" borderId="155" xfId="0" applyFont="1" applyBorder="1" applyAlignment="1">
      <alignment vertical="center"/>
    </xf>
    <xf numFmtId="0" fontId="54" fillId="0" borderId="0" xfId="0" applyFont="1" applyAlignment="1">
      <alignment vertical="center"/>
    </xf>
    <xf numFmtId="38" fontId="56" fillId="0" borderId="0" xfId="1" applyFont="1" applyFill="1" applyAlignment="1" applyProtection="1">
      <alignment vertical="center"/>
    </xf>
    <xf numFmtId="0" fontId="6" fillId="0" borderId="7" xfId="0" applyFont="1" applyBorder="1" applyAlignment="1">
      <alignment vertical="center"/>
    </xf>
    <xf numFmtId="0" fontId="21" fillId="0" borderId="0" xfId="0" applyFont="1" applyBorder="1">
      <alignmen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center" vertical="center"/>
    </xf>
    <xf numFmtId="0" fontId="0" fillId="0" borderId="48" xfId="0" applyBorder="1" applyAlignment="1">
      <alignment vertical="center"/>
    </xf>
    <xf numFmtId="38" fontId="0" fillId="0" borderId="43" xfId="0" applyNumberFormat="1"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0" fillId="0" borderId="48" xfId="0" applyNumberFormat="1" applyBorder="1" applyAlignment="1">
      <alignment vertical="center"/>
    </xf>
    <xf numFmtId="38" fontId="0" fillId="0" borderId="44" xfId="0" applyNumberFormat="1" applyBorder="1" applyAlignment="1">
      <alignment vertical="center"/>
    </xf>
    <xf numFmtId="38" fontId="0" fillId="0" borderId="30" xfId="0" applyNumberFormat="1" applyBorder="1" applyAlignment="1">
      <alignment vertical="center"/>
    </xf>
    <xf numFmtId="55" fontId="17" fillId="0" borderId="0" xfId="0" applyNumberFormat="1" applyFont="1" applyAlignment="1">
      <alignment horizontal="righ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shrinkToFit="1"/>
    </xf>
    <xf numFmtId="0" fontId="6" fillId="0" borderId="17" xfId="0" applyFont="1" applyBorder="1" applyAlignment="1">
      <alignment horizontal="center" vertical="center"/>
    </xf>
    <xf numFmtId="0" fontId="6" fillId="0" borderId="0" xfId="0" applyFont="1" applyBorder="1" applyAlignment="1">
      <alignment vertical="center"/>
    </xf>
    <xf numFmtId="0" fontId="4" fillId="0" borderId="18" xfId="0" applyFont="1" applyBorder="1" applyAlignment="1">
      <alignment horizontal="distributed" vertical="center"/>
    </xf>
    <xf numFmtId="0" fontId="4" fillId="0" borderId="3" xfId="0" applyFont="1" applyBorder="1" applyAlignment="1">
      <alignment horizontal="distributed" vertical="center"/>
    </xf>
    <xf numFmtId="38" fontId="0" fillId="0" borderId="0" xfId="0" applyNumberFormat="1" applyBorder="1" applyAlignment="1">
      <alignment vertical="center"/>
    </xf>
    <xf numFmtId="0" fontId="34" fillId="0" borderId="23" xfId="0" applyFont="1" applyFill="1" applyBorder="1" applyAlignment="1">
      <alignment horizontal="left" vertical="center"/>
    </xf>
    <xf numFmtId="0" fontId="34" fillId="0" borderId="159" xfId="0" applyFont="1" applyFill="1" applyBorder="1" applyAlignment="1">
      <alignment horizontal="left" vertical="center"/>
    </xf>
    <xf numFmtId="0" fontId="10" fillId="0" borderId="5" xfId="0" applyFont="1" applyFill="1" applyBorder="1" applyAlignment="1">
      <alignment horizontal="left" vertical="center"/>
    </xf>
    <xf numFmtId="0" fontId="69" fillId="0" borderId="43" xfId="0" applyFont="1" applyFill="1" applyBorder="1" applyAlignment="1">
      <alignment vertical="center"/>
    </xf>
    <xf numFmtId="0" fontId="69" fillId="0" borderId="44" xfId="0" applyFont="1" applyFill="1" applyBorder="1" applyAlignment="1">
      <alignment vertical="center"/>
    </xf>
    <xf numFmtId="38" fontId="70" fillId="0" borderId="44" xfId="1" applyFont="1" applyFill="1" applyBorder="1" applyAlignment="1">
      <alignment horizontal="right" vertical="center" wrapText="1" shrinkToFit="1"/>
    </xf>
    <xf numFmtId="38" fontId="63" fillId="0" borderId="25" xfId="1" applyFont="1" applyFill="1" applyBorder="1" applyAlignment="1" applyProtection="1">
      <alignment vertical="center"/>
    </xf>
    <xf numFmtId="0" fontId="9" fillId="0" borderId="66" xfId="0" applyFont="1" applyBorder="1" applyAlignment="1">
      <alignment horizontal="center" vertical="center" shrinkToFit="1"/>
    </xf>
    <xf numFmtId="0" fontId="9" fillId="0" borderId="53" xfId="0" applyFont="1" applyBorder="1" applyAlignment="1">
      <alignment horizontal="center" vertical="center" shrinkToFit="1"/>
    </xf>
    <xf numFmtId="0" fontId="6" fillId="0" borderId="0" xfId="0" applyFont="1" applyFill="1" applyBorder="1" applyAlignment="1">
      <alignment vertical="center"/>
    </xf>
    <xf numFmtId="0" fontId="67" fillId="0" borderId="0" xfId="0" applyFont="1" applyAlignment="1">
      <alignment horizontal="left" vertical="center" wrapText="1"/>
    </xf>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12" fillId="0" borderId="0" xfId="0" applyFont="1" applyAlignment="1">
      <alignment horizontal="center" vertical="center"/>
    </xf>
    <xf numFmtId="49" fontId="6" fillId="2" borderId="5" xfId="0" applyNumberFormat="1" applyFont="1" applyFill="1" applyBorder="1" applyAlignment="1" applyProtection="1">
      <alignment horizontal="center" vertical="center"/>
      <protection locked="0"/>
    </xf>
    <xf numFmtId="0" fontId="6" fillId="0" borderId="15"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49" fontId="6" fillId="2" borderId="15" xfId="0" applyNumberFormat="1"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9" fillId="8" borderId="9"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6" fillId="0" borderId="1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4" borderId="5" xfId="0" applyFont="1" applyFill="1" applyBorder="1" applyAlignment="1" applyProtection="1">
      <alignment horizontal="center" vertical="center"/>
      <protection locked="0"/>
    </xf>
    <xf numFmtId="0" fontId="6" fillId="0" borderId="20" xfId="0" applyFont="1"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6" fillId="2" borderId="17" xfId="0" applyFont="1" applyFill="1" applyBorder="1" applyAlignment="1" applyProtection="1">
      <alignment vertical="center"/>
      <protection locked="0"/>
    </xf>
    <xf numFmtId="0" fontId="0" fillId="0" borderId="21" xfId="0" applyBorder="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3" borderId="8" xfId="0" applyFont="1" applyFill="1" applyBorder="1" applyAlignment="1" applyProtection="1">
      <alignment horizontal="center" vertical="center"/>
      <protection locked="0"/>
    </xf>
    <xf numFmtId="0" fontId="6" fillId="2" borderId="8" xfId="0" applyFont="1" applyFill="1" applyBorder="1" applyAlignment="1" applyProtection="1">
      <alignment vertical="center"/>
      <protection locked="0"/>
    </xf>
    <xf numFmtId="0" fontId="34" fillId="0" borderId="36"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6" fillId="2" borderId="17" xfId="0" applyFont="1" applyFill="1" applyBorder="1" applyAlignment="1" applyProtection="1">
      <alignment horizontal="right" vertical="center"/>
      <protection locked="0"/>
    </xf>
    <xf numFmtId="0" fontId="4" fillId="0" borderId="17" xfId="0" applyFont="1" applyBorder="1" applyAlignment="1">
      <alignment horizontal="center" vertical="center"/>
    </xf>
    <xf numFmtId="0" fontId="4" fillId="0" borderId="21" xfId="0" applyFont="1" applyBorder="1" applyAlignment="1">
      <alignment horizontal="center" vertical="center"/>
    </xf>
    <xf numFmtId="38" fontId="14" fillId="2" borderId="7" xfId="1" applyFont="1" applyFill="1" applyBorder="1" applyAlignment="1" applyProtection="1">
      <alignment horizontal="center" vertical="center"/>
      <protection locked="0"/>
    </xf>
    <xf numFmtId="0" fontId="6" fillId="0" borderId="21" xfId="0" applyFont="1" applyBorder="1" applyAlignment="1">
      <alignment vertical="center"/>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38" fontId="14" fillId="2" borderId="20" xfId="1" applyFont="1" applyFill="1" applyBorder="1" applyAlignment="1" applyProtection="1">
      <alignment horizontal="center" vertical="center"/>
      <protection locked="0"/>
    </xf>
    <xf numFmtId="38" fontId="14" fillId="2" borderId="17" xfId="1" applyFont="1" applyFill="1" applyBorder="1" applyAlignment="1" applyProtection="1">
      <alignment horizontal="center" vertical="center"/>
      <protection locked="0"/>
    </xf>
    <xf numFmtId="0" fontId="4" fillId="0" borderId="153" xfId="0" applyFont="1" applyBorder="1" applyAlignment="1">
      <alignment horizontal="distributed" vertical="center"/>
    </xf>
    <xf numFmtId="0" fontId="4" fillId="0" borderId="154" xfId="0" applyFont="1" applyBorder="1" applyAlignment="1">
      <alignment horizontal="distributed" vertical="center"/>
    </xf>
    <xf numFmtId="0" fontId="6" fillId="0" borderId="12" xfId="0" applyFont="1" applyBorder="1" applyAlignment="1">
      <alignment horizontal="center" vertical="center" wrapText="1"/>
    </xf>
    <xf numFmtId="0" fontId="0" fillId="0" borderId="3" xfId="0" applyBorder="1">
      <alignment vertical="center"/>
    </xf>
    <xf numFmtId="0" fontId="6" fillId="2" borderId="7" xfId="0" applyFont="1" applyFill="1" applyBorder="1" applyAlignment="1" applyProtection="1">
      <alignment horizontal="right" vertical="center"/>
      <protection locked="0"/>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distributed" vertical="top"/>
    </xf>
    <xf numFmtId="0" fontId="4" fillId="0" borderId="7" xfId="0" applyFont="1" applyBorder="1" applyAlignment="1">
      <alignment horizontal="distributed" vertical="top"/>
    </xf>
    <xf numFmtId="0" fontId="4" fillId="0" borderId="3" xfId="0" applyFont="1" applyBorder="1" applyAlignment="1">
      <alignment horizontal="distributed" vertical="top"/>
    </xf>
    <xf numFmtId="0" fontId="6" fillId="2" borderId="9" xfId="0"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4" fillId="0" borderId="29" xfId="0" applyFont="1" applyBorder="1" applyAlignment="1">
      <alignment horizontal="distributed"/>
    </xf>
    <xf numFmtId="0" fontId="4" fillId="0" borderId="0" xfId="0" applyFont="1" applyBorder="1" applyAlignment="1">
      <alignment horizontal="distributed"/>
    </xf>
    <xf numFmtId="0" fontId="4" fillId="0" borderId="13" xfId="0" applyFont="1" applyBorder="1" applyAlignment="1">
      <alignment horizontal="distributed"/>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6" fillId="2" borderId="28"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2" borderId="14" xfId="0" applyFont="1" applyFill="1" applyBorder="1" applyAlignment="1" applyProtection="1">
      <alignment vertical="center"/>
      <protection locked="0"/>
    </xf>
    <xf numFmtId="0" fontId="6" fillId="2" borderId="14" xfId="0" applyFont="1" applyFill="1" applyBorder="1" applyAlignment="1" applyProtection="1">
      <alignment horizontal="center" vertical="center"/>
      <protection locked="0"/>
    </xf>
    <xf numFmtId="0" fontId="6" fillId="2" borderId="26" xfId="0" applyFont="1" applyFill="1" applyBorder="1" applyAlignment="1" applyProtection="1">
      <alignment horizontal="right" vertical="center"/>
      <protection locked="0"/>
    </xf>
    <xf numFmtId="0" fontId="0" fillId="2" borderId="19" xfId="0" applyFill="1" applyBorder="1" applyAlignment="1" applyProtection="1">
      <alignment horizontal="right" vertical="center"/>
      <protection locked="0"/>
    </xf>
    <xf numFmtId="0" fontId="9" fillId="2" borderId="32" xfId="0" applyFont="1" applyFill="1" applyBorder="1" applyAlignment="1" applyProtection="1">
      <alignment vertical="center"/>
      <protection locked="0"/>
    </xf>
    <xf numFmtId="0" fontId="9" fillId="2" borderId="11"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6" fillId="3" borderId="14" xfId="0" applyFont="1" applyFill="1" applyBorder="1" applyAlignment="1" applyProtection="1">
      <alignment horizontal="center" vertical="center"/>
      <protection locked="0"/>
    </xf>
    <xf numFmtId="0" fontId="6" fillId="2" borderId="37" xfId="0" applyFont="1" applyFill="1" applyBorder="1" applyAlignment="1" applyProtection="1">
      <alignment horizontal="right" vertical="center"/>
      <protection locked="0"/>
    </xf>
    <xf numFmtId="0" fontId="6" fillId="2" borderId="11" xfId="0" applyFont="1" applyFill="1" applyBorder="1" applyAlignment="1" applyProtection="1">
      <alignment horizontal="right" vertical="center"/>
      <protection locked="0"/>
    </xf>
    <xf numFmtId="0" fontId="6" fillId="2" borderId="38" xfId="0" applyFont="1" applyFill="1" applyBorder="1" applyAlignment="1" applyProtection="1">
      <alignment horizontal="right" vertical="center"/>
      <protection locked="0"/>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xf>
    <xf numFmtId="0" fontId="6" fillId="3" borderId="28"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0" borderId="28" xfId="0" applyFont="1" applyBorder="1" applyAlignment="1">
      <alignment horizontal="center" wrapText="1"/>
    </xf>
    <xf numFmtId="0" fontId="6" fillId="0" borderId="1" xfId="0" applyFont="1" applyBorder="1" applyAlignment="1">
      <alignment horizontal="center" wrapText="1"/>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2" borderId="17" xfId="0" applyFont="1" applyFill="1" applyBorder="1" applyAlignment="1" applyProtection="1">
      <alignment horizontal="center" vertical="center"/>
      <protection locked="0"/>
    </xf>
    <xf numFmtId="0" fontId="34" fillId="0" borderId="15"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28"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0"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6" fillId="2" borderId="30" xfId="0" applyFont="1" applyFill="1" applyBorder="1" applyAlignment="1" applyProtection="1">
      <alignment vertical="center"/>
      <protection locked="0"/>
    </xf>
    <xf numFmtId="0" fontId="6" fillId="2" borderId="30" xfId="0" applyFont="1" applyFill="1" applyBorder="1" applyAlignment="1" applyProtection="1">
      <alignment vertical="center" wrapText="1"/>
      <protection locked="0"/>
    </xf>
    <xf numFmtId="49" fontId="6" fillId="2" borderId="17" xfId="0" applyNumberFormat="1" applyFont="1" applyFill="1" applyBorder="1" applyAlignment="1" applyProtection="1">
      <alignment horizontal="center" vertical="center"/>
      <protection locked="0"/>
    </xf>
    <xf numFmtId="0" fontId="34" fillId="0" borderId="28"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34" fillId="0" borderId="29"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6" fillId="0" borderId="31" xfId="0" applyFont="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wrapText="1"/>
      <protection locked="0"/>
    </xf>
    <xf numFmtId="49" fontId="6" fillId="2" borderId="17" xfId="0" applyNumberFormat="1" applyFont="1" applyFill="1" applyBorder="1" applyAlignment="1" applyProtection="1">
      <alignment horizontal="center" vertical="center" wrapText="1"/>
      <protection locked="0"/>
    </xf>
    <xf numFmtId="0" fontId="6" fillId="2" borderId="7" xfId="0" applyFont="1" applyFill="1" applyBorder="1" applyAlignment="1" applyProtection="1">
      <alignment horizontal="justify" vertical="center" wrapText="1"/>
      <protection locked="0"/>
    </xf>
    <xf numFmtId="0" fontId="6" fillId="2" borderId="3" xfId="0" applyFont="1" applyFill="1" applyBorder="1" applyAlignment="1" applyProtection="1">
      <alignment horizontal="justify" vertical="center" wrapText="1"/>
      <protection locked="0"/>
    </xf>
    <xf numFmtId="0" fontId="6" fillId="3" borderId="39" xfId="0" applyFont="1" applyFill="1" applyBorder="1" applyAlignment="1" applyProtection="1">
      <alignment horizontal="center" vertical="center"/>
      <protection locked="0"/>
    </xf>
    <xf numFmtId="0" fontId="34" fillId="0" borderId="15" xfId="0" applyFont="1" applyFill="1" applyBorder="1" applyAlignment="1">
      <alignment horizontal="center" vertical="center"/>
    </xf>
    <xf numFmtId="0" fontId="34" fillId="0" borderId="3" xfId="0" applyFont="1" applyFill="1" applyBorder="1" applyAlignment="1">
      <alignment horizontal="center" vertical="center"/>
    </xf>
    <xf numFmtId="0" fontId="6" fillId="2" borderId="9"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33" fillId="0" borderId="30" xfId="0" applyFont="1" applyFill="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6" fillId="2" borderId="16"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0" borderId="5" xfId="0" applyFont="1" applyBorder="1" applyAlignment="1">
      <alignment horizontal="center" vertical="center"/>
    </xf>
    <xf numFmtId="49" fontId="6" fillId="2" borderId="6"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6" fillId="2" borderId="16"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15" fillId="0" borderId="0" xfId="0" applyFont="1" applyAlignment="1">
      <alignment horizontal="center" vertical="center" shrinkToFit="1"/>
    </xf>
    <xf numFmtId="0" fontId="0" fillId="0" borderId="0" xfId="0" applyAlignment="1">
      <alignment vertical="center" shrinkToFit="1"/>
    </xf>
    <xf numFmtId="0" fontId="9" fillId="2" borderId="32" xfId="0" applyFont="1" applyFill="1" applyBorder="1" applyAlignment="1" applyProtection="1">
      <alignment vertical="center" shrinkToFit="1"/>
      <protection locked="0"/>
    </xf>
    <xf numFmtId="0" fontId="9" fillId="2" borderId="11" xfId="0" applyFont="1" applyFill="1" applyBorder="1" applyAlignment="1" applyProtection="1">
      <alignment vertical="center" shrinkToFit="1"/>
      <protection locked="0"/>
    </xf>
    <xf numFmtId="0" fontId="9" fillId="2" borderId="29" xfId="0" applyFont="1" applyFill="1" applyBorder="1" applyAlignment="1" applyProtection="1">
      <alignment vertical="center" shrinkToFit="1"/>
      <protection locked="0"/>
    </xf>
    <xf numFmtId="0" fontId="9" fillId="2" borderId="0" xfId="0" applyFont="1" applyFill="1" applyBorder="1" applyAlignment="1" applyProtection="1">
      <alignment vertical="center" shrinkToFit="1"/>
      <protection locked="0"/>
    </xf>
    <xf numFmtId="0" fontId="0" fillId="0" borderId="15" xfId="0" applyBorder="1" applyAlignment="1">
      <alignment vertical="center" shrinkToFit="1"/>
    </xf>
    <xf numFmtId="0" fontId="0" fillId="0" borderId="7" xfId="0" applyBorder="1" applyAlignment="1">
      <alignment vertical="center" shrinkToFit="1"/>
    </xf>
    <xf numFmtId="0" fontId="0" fillId="0" borderId="15" xfId="0" applyBorder="1" applyAlignment="1">
      <alignment horizontal="center" vertical="center"/>
    </xf>
    <xf numFmtId="0" fontId="0" fillId="0" borderId="3" xfId="0" applyBorder="1" applyAlignment="1">
      <alignment horizontal="center" vertical="center"/>
    </xf>
    <xf numFmtId="0" fontId="4" fillId="4" borderId="28" xfId="0" applyFont="1" applyFill="1" applyBorder="1" applyAlignment="1" applyProtection="1">
      <alignment horizontal="center" vertical="center" wrapText="1"/>
      <protection locked="0"/>
    </xf>
    <xf numFmtId="0" fontId="60"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7" xfId="0" applyFont="1" applyBorder="1" applyAlignment="1">
      <alignment horizontal="center" vertical="center" wrapText="1"/>
    </xf>
    <xf numFmtId="0" fontId="6" fillId="0" borderId="1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8" xfId="0" applyBorder="1" applyAlignment="1">
      <alignment vertical="center"/>
    </xf>
    <xf numFmtId="0" fontId="0" fillId="0" borderId="10" xfId="0" applyBorder="1" applyAlignment="1">
      <alignment vertical="center"/>
    </xf>
    <xf numFmtId="49" fontId="59" fillId="8" borderId="25" xfId="0" applyNumberFormat="1" applyFont="1" applyFill="1" applyBorder="1" applyAlignment="1" applyProtection="1">
      <alignment horizontal="right" vertical="center"/>
      <protection locked="0"/>
    </xf>
    <xf numFmtId="0" fontId="0" fillId="0" borderId="25" xfId="0" applyBorder="1" applyAlignment="1">
      <alignment horizontal="right" vertical="center"/>
    </xf>
    <xf numFmtId="0" fontId="0" fillId="0" borderId="7" xfId="0" applyBorder="1" applyAlignment="1">
      <alignment horizontal="right" vertical="center"/>
    </xf>
    <xf numFmtId="0" fontId="68" fillId="0" borderId="25" xfId="0" applyFont="1" applyFill="1" applyBorder="1" applyAlignment="1">
      <alignment horizontal="center" vertical="center"/>
    </xf>
    <xf numFmtId="0" fontId="68" fillId="0" borderId="1"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7" xfId="0" applyFont="1" applyFill="1" applyBorder="1" applyAlignment="1">
      <alignment horizontal="center" vertical="center"/>
    </xf>
    <xf numFmtId="0" fontId="68" fillId="0" borderId="3" xfId="0" applyFont="1" applyFill="1" applyBorder="1" applyAlignment="1">
      <alignment horizontal="center" vertical="center"/>
    </xf>
    <xf numFmtId="0" fontId="59" fillId="8" borderId="28" xfId="0" applyFont="1" applyFill="1" applyBorder="1" applyAlignment="1">
      <alignment horizontal="right" vertical="center"/>
    </xf>
    <xf numFmtId="0" fontId="59" fillId="0" borderId="25" xfId="0" applyFont="1" applyBorder="1" applyAlignment="1">
      <alignment horizontal="right" vertical="center"/>
    </xf>
    <xf numFmtId="0" fontId="59" fillId="0" borderId="15" xfId="0" applyFont="1" applyBorder="1" applyAlignment="1">
      <alignment horizontal="right" vertical="center"/>
    </xf>
    <xf numFmtId="0" fontId="59" fillId="0" borderId="7" xfId="0" applyFont="1" applyBorder="1" applyAlignment="1">
      <alignment horizontal="right" vertical="center"/>
    </xf>
    <xf numFmtId="49" fontId="34" fillId="0" borderId="25" xfId="0" applyNumberFormat="1" applyFont="1" applyBorder="1" applyAlignment="1">
      <alignment horizontal="center" vertical="center"/>
    </xf>
    <xf numFmtId="49" fontId="34" fillId="0" borderId="7" xfId="0" applyNumberFormat="1" applyFont="1" applyBorder="1" applyAlignment="1">
      <alignment horizontal="center" vertical="center"/>
    </xf>
    <xf numFmtId="0" fontId="6" fillId="2" borderId="8"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5" fillId="0" borderId="25" xfId="0" applyFont="1" applyFill="1" applyBorder="1" applyAlignment="1">
      <alignment vertical="center" shrinkToFit="1"/>
    </xf>
    <xf numFmtId="0" fontId="0" fillId="0" borderId="25" xfId="0" applyBorder="1" applyAlignment="1">
      <alignment vertical="center" shrinkToFi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6" fillId="2" borderId="20" xfId="0" applyFont="1" applyFill="1" applyBorder="1" applyAlignment="1" applyProtection="1">
      <alignment horizontal="justify" vertical="center"/>
      <protection locked="0"/>
    </xf>
    <xf numFmtId="0" fontId="6" fillId="2" borderId="17" xfId="0" applyFont="1" applyFill="1" applyBorder="1" applyAlignment="1" applyProtection="1">
      <alignment horizontal="justify" vertical="center"/>
      <protection locked="0"/>
    </xf>
    <xf numFmtId="0" fontId="6" fillId="2" borderId="21" xfId="0" applyFont="1" applyFill="1" applyBorder="1" applyAlignment="1" applyProtection="1">
      <alignment horizontal="justify" vertical="center"/>
      <protection locked="0"/>
    </xf>
    <xf numFmtId="0" fontId="6" fillId="2" borderId="26"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27" xfId="0" applyFont="1" applyFill="1" applyBorder="1" applyAlignment="1" applyProtection="1">
      <alignment vertical="center"/>
      <protection locked="0"/>
    </xf>
    <xf numFmtId="0" fontId="9" fillId="8" borderId="25" xfId="0" applyFont="1" applyFill="1" applyBorder="1" applyAlignment="1">
      <alignment horizontal="center" vertical="center"/>
    </xf>
    <xf numFmtId="0" fontId="9" fillId="8" borderId="7" xfId="0" applyFont="1" applyFill="1" applyBorder="1" applyAlignment="1">
      <alignment horizontal="center" vertical="center"/>
    </xf>
    <xf numFmtId="38" fontId="0" fillId="0" borderId="48" xfId="0" applyNumberFormat="1" applyBorder="1" applyAlignment="1">
      <alignment horizontal="right" vertical="center"/>
    </xf>
    <xf numFmtId="38" fontId="0" fillId="0" borderId="44" xfId="0" applyNumberFormat="1" applyBorder="1" applyAlignment="1">
      <alignment horizontal="right" vertical="center"/>
    </xf>
    <xf numFmtId="0" fontId="15" fillId="0" borderId="0" xfId="0" applyFont="1" applyAlignment="1">
      <alignment horizontal="center" vertical="center"/>
    </xf>
    <xf numFmtId="0" fontId="9" fillId="0" borderId="1" xfId="0" applyFont="1" applyBorder="1" applyAlignment="1">
      <alignment horizontal="center" vertical="center" wrapText="1"/>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48"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38" fontId="26" fillId="2" borderId="28" xfId="1" applyFont="1" applyFill="1" applyBorder="1" applyAlignment="1" applyProtection="1">
      <alignment vertical="center"/>
      <protection locked="0"/>
    </xf>
    <xf numFmtId="38" fontId="26" fillId="2" borderId="25" xfId="1" applyFont="1" applyFill="1" applyBorder="1" applyAlignment="1" applyProtection="1">
      <alignment vertical="center"/>
      <protection locked="0"/>
    </xf>
    <xf numFmtId="38" fontId="26" fillId="2" borderId="1" xfId="1" applyFont="1" applyFill="1" applyBorder="1" applyAlignment="1" applyProtection="1">
      <alignment vertical="center"/>
      <protection locked="0"/>
    </xf>
    <xf numFmtId="38" fontId="26" fillId="2" borderId="29" xfId="1" applyFont="1" applyFill="1" applyBorder="1" applyAlignment="1" applyProtection="1">
      <alignment vertical="center"/>
      <protection locked="0"/>
    </xf>
    <xf numFmtId="38" fontId="26" fillId="2" borderId="0" xfId="1" applyFont="1" applyFill="1" applyBorder="1" applyAlignment="1" applyProtection="1">
      <alignment vertical="center"/>
      <protection locked="0"/>
    </xf>
    <xf numFmtId="38" fontId="26" fillId="2" borderId="13" xfId="1" applyFont="1" applyFill="1" applyBorder="1" applyAlignment="1" applyProtection="1">
      <alignment vertical="center"/>
      <protection locked="0"/>
    </xf>
    <xf numFmtId="38" fontId="26" fillId="2" borderId="64" xfId="1" applyFont="1" applyFill="1" applyBorder="1" applyAlignment="1" applyProtection="1">
      <alignment vertical="center"/>
      <protection locked="0"/>
    </xf>
    <xf numFmtId="38" fontId="26" fillId="2" borderId="63" xfId="1" applyFont="1" applyFill="1" applyBorder="1" applyAlignment="1" applyProtection="1">
      <alignment vertical="center"/>
      <protection locked="0"/>
    </xf>
    <xf numFmtId="38" fontId="26" fillId="2" borderId="62" xfId="1" applyFont="1" applyFill="1" applyBorder="1" applyAlignment="1" applyProtection="1">
      <alignment vertical="center"/>
      <protection locked="0"/>
    </xf>
    <xf numFmtId="38" fontId="26" fillId="2" borderId="68" xfId="1" applyFont="1" applyFill="1" applyBorder="1" applyAlignment="1" applyProtection="1">
      <alignment vertical="center"/>
      <protection locked="0"/>
    </xf>
    <xf numFmtId="38" fontId="26" fillId="2" borderId="69" xfId="1" applyFont="1" applyFill="1" applyBorder="1" applyAlignment="1" applyProtection="1">
      <alignment vertical="center"/>
      <protection locked="0"/>
    </xf>
    <xf numFmtId="38" fontId="26" fillId="2" borderId="66" xfId="1" applyFont="1" applyFill="1" applyBorder="1" applyAlignment="1" applyProtection="1">
      <alignment vertical="center"/>
      <protection locked="0"/>
    </xf>
    <xf numFmtId="38" fontId="26" fillId="2" borderId="65" xfId="1" applyFont="1" applyFill="1" applyBorder="1" applyAlignment="1" applyProtection="1">
      <alignment vertical="center"/>
      <protection locked="0"/>
    </xf>
    <xf numFmtId="38" fontId="26" fillId="2" borderId="74" xfId="1" applyFont="1" applyFill="1" applyBorder="1" applyAlignment="1" applyProtection="1">
      <alignment vertical="center"/>
      <protection locked="0"/>
    </xf>
    <xf numFmtId="38" fontId="26" fillId="2" borderId="73" xfId="1" applyFont="1" applyFill="1" applyBorder="1" applyAlignment="1" applyProtection="1">
      <alignment vertical="center"/>
      <protection locked="0"/>
    </xf>
    <xf numFmtId="38" fontId="26" fillId="2" borderId="72" xfId="1" applyFont="1" applyFill="1" applyBorder="1" applyAlignment="1" applyProtection="1">
      <alignment vertical="center"/>
      <protection locked="0"/>
    </xf>
    <xf numFmtId="38" fontId="26" fillId="2" borderId="67" xfId="1" applyFont="1" applyFill="1" applyBorder="1" applyAlignment="1" applyProtection="1">
      <alignment vertical="center"/>
      <protection locked="0"/>
    </xf>
    <xf numFmtId="38" fontId="26" fillId="2" borderId="43" xfId="1" applyFont="1" applyFill="1" applyBorder="1" applyAlignment="1" applyProtection="1">
      <alignment vertical="center"/>
      <protection locked="0"/>
    </xf>
    <xf numFmtId="38" fontId="26" fillId="2" borderId="58" xfId="1" applyFont="1" applyFill="1" applyBorder="1" applyAlignment="1" applyProtection="1">
      <alignment vertical="center"/>
      <protection locked="0"/>
    </xf>
    <xf numFmtId="38" fontId="26" fillId="2" borderId="51" xfId="1" applyFont="1" applyFill="1" applyBorder="1" applyAlignment="1" applyProtection="1">
      <alignment vertical="center"/>
      <protection locked="0"/>
    </xf>
    <xf numFmtId="38" fontId="26" fillId="2" borderId="50" xfId="1" applyFont="1" applyFill="1" applyBorder="1" applyAlignment="1" applyProtection="1">
      <alignment vertical="center"/>
      <protection locked="0"/>
    </xf>
    <xf numFmtId="38" fontId="26" fillId="2" borderId="49" xfId="1" applyFont="1" applyFill="1" applyBorder="1" applyAlignment="1" applyProtection="1">
      <alignment vertical="center"/>
      <protection locked="0"/>
    </xf>
    <xf numFmtId="0" fontId="9" fillId="0" borderId="25" xfId="0" applyFont="1" applyBorder="1" applyAlignment="1">
      <alignment horizontal="center" vertical="center" textRotation="255"/>
    </xf>
    <xf numFmtId="0" fontId="0" fillId="0" borderId="25"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7" xfId="0" applyBorder="1" applyAlignment="1">
      <alignment vertical="center"/>
    </xf>
    <xf numFmtId="38" fontId="26" fillId="0" borderId="7" xfId="1" applyFont="1" applyBorder="1" applyAlignment="1">
      <alignment vertical="center"/>
    </xf>
    <xf numFmtId="38" fontId="26" fillId="0" borderId="3" xfId="1" applyFont="1" applyBorder="1" applyAlignment="1">
      <alignment vertical="center"/>
    </xf>
    <xf numFmtId="38" fontId="9" fillId="2" borderId="68" xfId="1" applyFont="1" applyFill="1" applyBorder="1" applyAlignment="1" applyProtection="1">
      <alignment vertical="center"/>
      <protection locked="0"/>
    </xf>
    <xf numFmtId="38" fontId="24" fillId="2" borderId="58" xfId="1" applyFont="1" applyFill="1" applyBorder="1" applyAlignment="1" applyProtection="1">
      <alignment vertical="center"/>
      <protection locked="0"/>
    </xf>
    <xf numFmtId="0" fontId="9" fillId="0" borderId="48" xfId="0" applyFont="1" applyBorder="1" applyAlignment="1">
      <alignment horizontal="center" vertical="center" textRotation="255"/>
    </xf>
    <xf numFmtId="0" fontId="9" fillId="0" borderId="43" xfId="0" applyFont="1" applyBorder="1" applyAlignment="1">
      <alignment horizontal="center" vertical="center" textRotation="255"/>
    </xf>
    <xf numFmtId="0" fontId="0" fillId="0" borderId="44" xfId="0" applyBorder="1" applyAlignment="1">
      <alignment vertical="center"/>
    </xf>
    <xf numFmtId="0" fontId="70" fillId="0" borderId="16" xfId="0" applyFont="1" applyFill="1" applyBorder="1" applyAlignment="1">
      <alignment horizontal="center" vertical="center"/>
    </xf>
    <xf numFmtId="0" fontId="69" fillId="0" borderId="5" xfId="0" applyFont="1" applyFill="1" applyBorder="1" applyAlignment="1">
      <alignment vertical="center"/>
    </xf>
    <xf numFmtId="0" fontId="69" fillId="0" borderId="6" xfId="0" applyFont="1" applyFill="1" applyBorder="1" applyAlignment="1">
      <alignment vertical="center"/>
    </xf>
    <xf numFmtId="0" fontId="30" fillId="0" borderId="74" xfId="0" applyFont="1" applyFill="1" applyBorder="1" applyAlignment="1">
      <alignment horizontal="distributed" vertical="center"/>
    </xf>
    <xf numFmtId="0" fontId="69" fillId="0" borderId="73" xfId="0" applyFont="1" applyFill="1" applyBorder="1" applyAlignment="1">
      <alignment horizontal="distributed" vertical="center"/>
    </xf>
    <xf numFmtId="0" fontId="69" fillId="0" borderId="72" xfId="0" applyFont="1" applyFill="1" applyBorder="1" applyAlignment="1">
      <alignment horizontal="distributed" vertical="center"/>
    </xf>
    <xf numFmtId="0" fontId="30" fillId="0" borderId="67" xfId="0" applyFont="1" applyFill="1" applyBorder="1" applyAlignment="1">
      <alignment horizontal="distributed" vertical="center"/>
    </xf>
    <xf numFmtId="0" fontId="69" fillId="0" borderId="66" xfId="0" applyFont="1" applyFill="1" applyBorder="1" applyAlignment="1">
      <alignment horizontal="distributed" vertical="center"/>
    </xf>
    <xf numFmtId="0" fontId="69" fillId="0" borderId="65" xfId="0" applyFont="1" applyFill="1" applyBorder="1" applyAlignment="1">
      <alignment horizontal="distributed" vertical="center"/>
    </xf>
    <xf numFmtId="38" fontId="26" fillId="0" borderId="15" xfId="1" applyFont="1" applyBorder="1" applyAlignment="1">
      <alignment vertical="center"/>
    </xf>
    <xf numFmtId="0" fontId="9" fillId="0" borderId="57" xfId="0" applyFont="1" applyBorder="1" applyAlignment="1">
      <alignment horizontal="right" vertical="center"/>
    </xf>
    <xf numFmtId="0" fontId="24" fillId="0" borderId="56" xfId="0" applyFont="1" applyBorder="1" applyAlignment="1">
      <alignment vertical="center"/>
    </xf>
    <xf numFmtId="0" fontId="24" fillId="0" borderId="55" xfId="0" applyFont="1" applyBorder="1" applyAlignment="1">
      <alignment vertical="center"/>
    </xf>
    <xf numFmtId="0" fontId="24" fillId="0" borderId="57" xfId="0" applyFont="1" applyBorder="1" applyAlignment="1">
      <alignment vertical="center"/>
    </xf>
    <xf numFmtId="0" fontId="9" fillId="2" borderId="61" xfId="0" applyFont="1" applyFill="1" applyBorder="1" applyAlignment="1" applyProtection="1">
      <alignment vertical="center"/>
      <protection locked="0"/>
    </xf>
    <xf numFmtId="0" fontId="24" fillId="2" borderId="51" xfId="0" applyFont="1" applyFill="1" applyBorder="1" applyAlignment="1" applyProtection="1">
      <alignment vertical="center"/>
      <protection locked="0"/>
    </xf>
    <xf numFmtId="0" fontId="9" fillId="0" borderId="60" xfId="0" applyFont="1" applyBorder="1" applyAlignment="1">
      <alignment horizontal="right" vertical="center"/>
    </xf>
    <xf numFmtId="0" fontId="24" fillId="0" borderId="50" xfId="0" applyFont="1" applyBorder="1" applyAlignment="1">
      <alignment vertical="center"/>
    </xf>
    <xf numFmtId="0" fontId="6" fillId="0" borderId="77" xfId="0" applyFont="1" applyBorder="1" applyAlignment="1">
      <alignment horizontal="center" vertical="center" textRotation="255"/>
    </xf>
    <xf numFmtId="0" fontId="0" fillId="0" borderId="77" xfId="0" applyBorder="1" applyAlignment="1">
      <alignment vertical="center"/>
    </xf>
    <xf numFmtId="0" fontId="0" fillId="0" borderId="76" xfId="0" applyBorder="1" applyAlignment="1">
      <alignment vertical="center"/>
    </xf>
    <xf numFmtId="0" fontId="0" fillId="0" borderId="56" xfId="0" applyBorder="1" applyAlignment="1">
      <alignment vertical="center"/>
    </xf>
    <xf numFmtId="0" fontId="0" fillId="0" borderId="1"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9" fillId="2" borderId="50" xfId="0" applyFont="1" applyFill="1" applyBorder="1" applyAlignment="1" applyProtection="1">
      <alignment horizontal="center" vertical="center" shrinkToFit="1"/>
      <protection locked="0"/>
    </xf>
    <xf numFmtId="49" fontId="9" fillId="2" borderId="25"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0" fontId="9" fillId="0" borderId="59" xfId="0" applyFont="1" applyBorder="1" applyAlignment="1">
      <alignment horizontal="right" vertical="center"/>
    </xf>
    <xf numFmtId="0" fontId="9" fillId="0" borderId="49" xfId="0" applyFont="1" applyBorder="1" applyAlignment="1">
      <alignment horizontal="right" vertical="center"/>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shrinkToFit="1"/>
      <protection locked="0"/>
    </xf>
    <xf numFmtId="0" fontId="9" fillId="2" borderId="25" xfId="0" applyFont="1" applyFill="1" applyBorder="1" applyAlignment="1" applyProtection="1">
      <alignment vertical="center"/>
      <protection locked="0"/>
    </xf>
    <xf numFmtId="0" fontId="24" fillId="2" borderId="63" xfId="0" applyFont="1" applyFill="1" applyBorder="1" applyAlignment="1" applyProtection="1">
      <alignment vertical="center"/>
      <protection locked="0"/>
    </xf>
    <xf numFmtId="0" fontId="9" fillId="0" borderId="1" xfId="0" applyFont="1" applyBorder="1" applyAlignment="1">
      <alignment horizontal="right" vertical="center"/>
    </xf>
    <xf numFmtId="0" fontId="24" fillId="0" borderId="62" xfId="0" applyFont="1" applyBorder="1" applyAlignment="1">
      <alignment vertical="center"/>
    </xf>
    <xf numFmtId="0" fontId="9" fillId="2" borderId="67" xfId="0" applyFont="1" applyFill="1" applyBorder="1" applyAlignment="1" applyProtection="1">
      <alignment horizontal="right" vertical="center"/>
      <protection locked="0"/>
    </xf>
    <xf numFmtId="0" fontId="9" fillId="2" borderId="66" xfId="0" applyFont="1" applyFill="1" applyBorder="1" applyAlignment="1" applyProtection="1">
      <alignment horizontal="right" vertical="center"/>
      <protection locked="0"/>
    </xf>
    <xf numFmtId="176" fontId="9" fillId="2" borderId="64" xfId="1" applyNumberFormat="1" applyFont="1" applyFill="1" applyBorder="1" applyAlignment="1" applyProtection="1">
      <alignment horizontal="center" vertical="center"/>
      <protection locked="0"/>
    </xf>
    <xf numFmtId="176" fontId="9" fillId="2" borderId="63" xfId="1" applyNumberFormat="1" applyFont="1" applyFill="1" applyBorder="1" applyAlignment="1" applyProtection="1">
      <alignment horizontal="center" vertical="center"/>
      <protection locked="0"/>
    </xf>
    <xf numFmtId="0" fontId="9" fillId="2" borderId="60" xfId="0" applyFont="1" applyFill="1" applyBorder="1" applyAlignment="1" applyProtection="1">
      <alignment vertical="center"/>
      <protection locked="0"/>
    </xf>
    <xf numFmtId="0" fontId="24" fillId="2" borderId="50" xfId="0" applyFont="1" applyFill="1" applyBorder="1" applyAlignment="1" applyProtection="1">
      <alignment vertical="center"/>
      <protection locked="0"/>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9" fillId="2" borderId="28"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9" fillId="2" borderId="64" xfId="0" applyFont="1" applyFill="1" applyBorder="1" applyAlignment="1" applyProtection="1">
      <alignment vertical="center" shrinkToFit="1"/>
      <protection locked="0"/>
    </xf>
    <xf numFmtId="0" fontId="9" fillId="2" borderId="63" xfId="0" applyFont="1" applyFill="1" applyBorder="1" applyAlignment="1" applyProtection="1">
      <alignment vertical="center" shrinkToFit="1"/>
      <protection locked="0"/>
    </xf>
    <xf numFmtId="0" fontId="9" fillId="2" borderId="62" xfId="0" applyFont="1" applyFill="1" applyBorder="1" applyAlignment="1" applyProtection="1">
      <alignment vertical="center" shrinkToFit="1"/>
      <protection locked="0"/>
    </xf>
    <xf numFmtId="38" fontId="9" fillId="2" borderId="48" xfId="1" applyFont="1" applyFill="1" applyBorder="1" applyAlignment="1" applyProtection="1">
      <alignment vertical="center"/>
      <protection locked="0"/>
    </xf>
    <xf numFmtId="38" fontId="24" fillId="2" borderId="69" xfId="1" applyFont="1" applyFill="1" applyBorder="1" applyAlignment="1" applyProtection="1">
      <alignment vertical="center"/>
      <protection locked="0"/>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55" xfId="0" applyFont="1" applyBorder="1" applyAlignment="1">
      <alignment horizontal="center" vertical="center"/>
    </xf>
    <xf numFmtId="0" fontId="24" fillId="4" borderId="61" xfId="0" applyFont="1" applyFill="1" applyBorder="1" applyAlignment="1" applyProtection="1">
      <alignment horizontal="center" vertical="center"/>
      <protection locked="0"/>
    </xf>
    <xf numFmtId="0" fontId="0" fillId="4" borderId="59" xfId="0" applyFill="1" applyBorder="1" applyAlignment="1">
      <alignment horizontal="center" vertical="center"/>
    </xf>
    <xf numFmtId="0" fontId="0" fillId="4" borderId="51" xfId="0" applyFill="1" applyBorder="1" applyAlignment="1">
      <alignment horizontal="center" vertical="center"/>
    </xf>
    <xf numFmtId="0" fontId="0" fillId="4" borderId="49" xfId="0" applyFill="1" applyBorder="1" applyAlignment="1">
      <alignment horizontal="center" vertical="center"/>
    </xf>
    <xf numFmtId="0" fontId="9" fillId="2" borderId="54"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protection locked="0"/>
    </xf>
    <xf numFmtId="49" fontId="9" fillId="2" borderId="15" xfId="0" applyNumberFormat="1" applyFont="1" applyFill="1" applyBorder="1" applyAlignment="1" applyProtection="1">
      <alignment horizontal="center" vertical="center"/>
      <protection locked="0"/>
    </xf>
    <xf numFmtId="0" fontId="9" fillId="2" borderId="61" xfId="0" applyFont="1" applyFill="1" applyBorder="1" applyAlignment="1" applyProtection="1">
      <alignment vertical="center" shrinkToFit="1"/>
      <protection locked="0"/>
    </xf>
    <xf numFmtId="0" fontId="9" fillId="2" borderId="60" xfId="0" applyFont="1" applyFill="1" applyBorder="1" applyAlignment="1" applyProtection="1">
      <alignment vertical="center" shrinkToFit="1"/>
      <protection locked="0"/>
    </xf>
    <xf numFmtId="0" fontId="9" fillId="2" borderId="59" xfId="0" applyFont="1" applyFill="1" applyBorder="1" applyAlignment="1" applyProtection="1">
      <alignment vertical="center" shrinkToFit="1"/>
      <protection locked="0"/>
    </xf>
    <xf numFmtId="0" fontId="9" fillId="2" borderId="51" xfId="0" applyFont="1" applyFill="1" applyBorder="1" applyAlignment="1" applyProtection="1">
      <alignment vertical="center" shrinkToFit="1"/>
      <protection locked="0"/>
    </xf>
    <xf numFmtId="0" fontId="9" fillId="2" borderId="50" xfId="0" applyFont="1" applyFill="1" applyBorder="1" applyAlignment="1" applyProtection="1">
      <alignment vertical="center" shrinkToFit="1"/>
      <protection locked="0"/>
    </xf>
    <xf numFmtId="0" fontId="9" fillId="2" borderId="49" xfId="0" applyFont="1" applyFill="1" applyBorder="1" applyAlignment="1" applyProtection="1">
      <alignment vertical="center" shrinkToFit="1"/>
      <protection locked="0"/>
    </xf>
    <xf numFmtId="49" fontId="9" fillId="2" borderId="0" xfId="0" applyNumberFormat="1" applyFont="1" applyFill="1" applyBorder="1" applyAlignment="1" applyProtection="1">
      <alignment horizontal="center" vertical="center"/>
      <protection locked="0"/>
    </xf>
    <xf numFmtId="49" fontId="9" fillId="2" borderId="13"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shrinkToFit="1"/>
      <protection locked="0"/>
    </xf>
    <xf numFmtId="0" fontId="73" fillId="0" borderId="25" xfId="0" applyFont="1" applyFill="1" applyBorder="1" applyAlignment="1">
      <alignment vertical="center" wrapText="1"/>
    </xf>
    <xf numFmtId="0" fontId="74" fillId="0" borderId="25" xfId="0" applyFont="1" applyFill="1" applyBorder="1" applyAlignment="1">
      <alignment vertical="center" wrapText="1"/>
    </xf>
    <xf numFmtId="0" fontId="74" fillId="0" borderId="0" xfId="0" applyFont="1" applyFill="1" applyAlignment="1">
      <alignment vertical="center" wrapText="1"/>
    </xf>
    <xf numFmtId="49" fontId="9" fillId="2" borderId="29" xfId="0" applyNumberFormat="1"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shrinkToFit="1"/>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6" xfId="0" applyFont="1" applyFill="1" applyBorder="1" applyAlignment="1">
      <alignment horizontal="center" vertical="center"/>
    </xf>
    <xf numFmtId="0" fontId="10" fillId="0" borderId="5" xfId="0" applyFont="1" applyFill="1" applyBorder="1" applyAlignment="1">
      <alignment horizontal="right" vertical="center"/>
    </xf>
    <xf numFmtId="0" fontId="56" fillId="4" borderId="5" xfId="0" applyFont="1" applyFill="1" applyBorder="1" applyAlignment="1">
      <alignment horizontal="left" vertical="center" shrinkToFit="1"/>
    </xf>
    <xf numFmtId="0" fontId="56" fillId="4" borderId="6" xfId="0" applyFont="1" applyFill="1" applyBorder="1" applyAlignment="1">
      <alignment horizontal="left" vertical="center" shrinkToFit="1"/>
    </xf>
    <xf numFmtId="0" fontId="10" fillId="0" borderId="29" xfId="0" applyFont="1" applyFill="1" applyBorder="1" applyAlignment="1">
      <alignment horizontal="center" vertical="center"/>
    </xf>
    <xf numFmtId="0" fontId="10" fillId="0" borderId="5" xfId="0" applyFont="1" applyFill="1" applyBorder="1" applyAlignment="1">
      <alignment horizontal="center" vertical="center"/>
    </xf>
    <xf numFmtId="0" fontId="56" fillId="8" borderId="5" xfId="0" applyFont="1" applyFill="1" applyBorder="1" applyAlignment="1">
      <alignment vertical="center"/>
    </xf>
    <xf numFmtId="0" fontId="56" fillId="0" borderId="5" xfId="0" applyFont="1" applyBorder="1" applyAlignment="1">
      <alignment vertical="center"/>
    </xf>
    <xf numFmtId="38" fontId="26" fillId="0" borderId="158" xfId="1" applyFont="1" applyFill="1" applyBorder="1" applyAlignment="1">
      <alignment vertical="center" shrinkToFit="1"/>
    </xf>
    <xf numFmtId="0" fontId="61" fillId="0" borderId="44" xfId="0" applyFont="1" applyFill="1" applyBorder="1" applyAlignment="1">
      <alignment vertical="center" shrinkToFit="1"/>
    </xf>
    <xf numFmtId="38" fontId="70" fillId="0" borderId="158" xfId="1" applyFont="1" applyFill="1" applyBorder="1" applyAlignment="1">
      <alignment horizontal="right" vertical="center" wrapText="1" shrinkToFit="1"/>
    </xf>
    <xf numFmtId="0" fontId="71" fillId="0" borderId="44" xfId="0" applyFont="1" applyFill="1" applyBorder="1" applyAlignment="1">
      <alignment horizontal="right" vertical="center" wrapText="1" shrinkToFit="1"/>
    </xf>
    <xf numFmtId="0" fontId="40" fillId="0" borderId="28" xfId="0" applyFont="1" applyFill="1" applyBorder="1" applyAlignment="1">
      <alignment horizontal="center" vertical="center" wrapText="1" shrinkToFit="1"/>
    </xf>
    <xf numFmtId="0" fontId="40" fillId="0" borderId="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3" xfId="0" applyFont="1" applyFill="1" applyBorder="1" applyAlignment="1">
      <alignment horizontal="center" vertical="center"/>
    </xf>
    <xf numFmtId="0" fontId="24" fillId="3" borderId="28"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30" fillId="0" borderId="54" xfId="0" applyFont="1" applyFill="1" applyBorder="1" applyAlignment="1">
      <alignment horizontal="center" vertical="center" shrinkToFit="1"/>
    </xf>
    <xf numFmtId="0" fontId="69" fillId="0" borderId="53" xfId="0" applyFont="1" applyFill="1" applyBorder="1" applyAlignment="1">
      <alignment horizontal="center" vertical="center" shrinkToFit="1"/>
    </xf>
    <xf numFmtId="0" fontId="69" fillId="0" borderId="52" xfId="0" applyFont="1" applyFill="1" applyBorder="1" applyAlignment="1">
      <alignment horizontal="center" vertical="center" shrinkToFit="1"/>
    </xf>
    <xf numFmtId="0" fontId="30" fillId="0" borderId="74" xfId="0" applyFont="1" applyFill="1" applyBorder="1" applyAlignment="1">
      <alignment horizontal="center" vertical="center" shrinkToFit="1"/>
    </xf>
    <xf numFmtId="0" fontId="69" fillId="0" borderId="73" xfId="0" applyFont="1" applyFill="1" applyBorder="1" applyAlignment="1">
      <alignment horizontal="center" vertical="center" shrinkToFit="1"/>
    </xf>
    <xf numFmtId="0" fontId="69" fillId="0" borderId="72" xfId="0" applyFont="1" applyFill="1" applyBorder="1" applyAlignment="1">
      <alignment horizontal="center" vertical="center" shrinkToFit="1"/>
    </xf>
    <xf numFmtId="0" fontId="10" fillId="0" borderId="28" xfId="0" applyFont="1" applyFill="1" applyBorder="1" applyAlignment="1">
      <alignment horizontal="center" vertical="center"/>
    </xf>
    <xf numFmtId="0" fontId="9" fillId="2" borderId="53" xfId="0" applyFont="1" applyFill="1" applyBorder="1" applyAlignment="1" applyProtection="1">
      <alignment horizontal="right" vertical="center"/>
      <protection locked="0"/>
    </xf>
    <xf numFmtId="176" fontId="9" fillId="2" borderId="54" xfId="1" applyNumberFormat="1" applyFont="1" applyFill="1" applyBorder="1" applyAlignment="1" applyProtection="1">
      <alignment horizontal="center" vertical="center"/>
      <protection locked="0"/>
    </xf>
    <xf numFmtId="176" fontId="9" fillId="2" borderId="53" xfId="1" applyNumberFormat="1" applyFont="1" applyFill="1" applyBorder="1" applyAlignment="1" applyProtection="1">
      <alignment horizontal="center" vertical="center"/>
      <protection locked="0"/>
    </xf>
    <xf numFmtId="38" fontId="26" fillId="2" borderId="15" xfId="1" applyFont="1" applyFill="1" applyBorder="1" applyAlignment="1" applyProtection="1">
      <alignment vertical="center"/>
      <protection locked="0"/>
    </xf>
    <xf numFmtId="38" fontId="26" fillId="2" borderId="7" xfId="1" applyFont="1" applyFill="1" applyBorder="1" applyAlignment="1" applyProtection="1">
      <alignment vertical="center"/>
      <protection locked="0"/>
    </xf>
    <xf numFmtId="38" fontId="26" fillId="2" borderId="3" xfId="1" applyFont="1" applyFill="1" applyBorder="1" applyAlignment="1" applyProtection="1">
      <alignment vertical="center"/>
      <protection locked="0"/>
    </xf>
    <xf numFmtId="0" fontId="9" fillId="4" borderId="64" xfId="0" applyFont="1" applyFill="1" applyBorder="1" applyAlignment="1" applyProtection="1">
      <alignment horizontal="center" vertical="center" wrapText="1"/>
      <protection locked="0"/>
    </xf>
    <xf numFmtId="0" fontId="0" fillId="4" borderId="63" xfId="0" applyFill="1" applyBorder="1" applyAlignment="1">
      <alignment horizontal="center" vertical="center" wrapText="1"/>
    </xf>
    <xf numFmtId="0" fontId="0" fillId="4" borderId="62" xfId="0" applyFill="1" applyBorder="1" applyAlignment="1">
      <alignment horizontal="center" vertical="center" wrapText="1"/>
    </xf>
    <xf numFmtId="181" fontId="9" fillId="2" borderId="67" xfId="0" applyNumberFormat="1" applyFont="1" applyFill="1" applyBorder="1" applyAlignment="1" applyProtection="1">
      <alignment horizontal="center" vertical="center" wrapText="1"/>
      <protection locked="0"/>
    </xf>
    <xf numFmtId="181" fontId="0" fillId="0" borderId="66" xfId="0" applyNumberFormat="1" applyBorder="1" applyAlignment="1">
      <alignment horizontal="center" vertical="center" wrapText="1"/>
    </xf>
    <xf numFmtId="181" fontId="0" fillId="0" borderId="65" xfId="0" applyNumberFormat="1" applyBorder="1" applyAlignment="1">
      <alignment horizontal="center" vertical="center" wrapText="1"/>
    </xf>
    <xf numFmtId="181" fontId="9" fillId="2" borderId="160" xfId="0" applyNumberFormat="1" applyFont="1" applyFill="1" applyBorder="1" applyAlignment="1" applyProtection="1">
      <alignment horizontal="center" vertical="center" wrapText="1"/>
      <protection locked="0"/>
    </xf>
    <xf numFmtId="181" fontId="0" fillId="0" borderId="161" xfId="0" applyNumberFormat="1" applyBorder="1" applyAlignment="1">
      <alignment horizontal="center" vertical="center" wrapText="1"/>
    </xf>
    <xf numFmtId="181" fontId="0" fillId="0" borderId="162" xfId="0" applyNumberFormat="1" applyBorder="1" applyAlignment="1">
      <alignment horizontal="center" vertical="center" wrapText="1"/>
    </xf>
    <xf numFmtId="0" fontId="30" fillId="0" borderId="61" xfId="0" applyFont="1" applyFill="1" applyBorder="1" applyAlignment="1">
      <alignment horizontal="distributed" vertical="center"/>
    </xf>
    <xf numFmtId="0" fontId="69" fillId="0" borderId="60" xfId="0" applyFont="1" applyFill="1" applyBorder="1" applyAlignment="1">
      <alignment horizontal="distributed" vertical="center"/>
    </xf>
    <xf numFmtId="0" fontId="69" fillId="0" borderId="59" xfId="0" applyFont="1" applyFill="1" applyBorder="1" applyAlignment="1">
      <alignment horizontal="distributed" vertical="center"/>
    </xf>
    <xf numFmtId="0" fontId="69" fillId="0" borderId="64" xfId="0" applyFont="1" applyFill="1" applyBorder="1" applyAlignment="1">
      <alignment horizontal="distributed" vertical="center"/>
    </xf>
    <xf numFmtId="0" fontId="69" fillId="0" borderId="63" xfId="0" applyFont="1" applyFill="1" applyBorder="1" applyAlignment="1">
      <alignment horizontal="distributed" vertical="center"/>
    </xf>
    <xf numFmtId="0" fontId="69" fillId="0" borderId="62" xfId="0" applyFont="1" applyFill="1" applyBorder="1" applyAlignment="1">
      <alignment horizontal="distributed" vertical="center"/>
    </xf>
    <xf numFmtId="0" fontId="30" fillId="0" borderId="54" xfId="0" applyFont="1" applyFill="1" applyBorder="1" applyAlignment="1">
      <alignment horizontal="distributed" vertical="center"/>
    </xf>
    <xf numFmtId="0" fontId="69" fillId="0" borderId="53" xfId="0" applyFont="1" applyFill="1" applyBorder="1" applyAlignment="1">
      <alignment horizontal="distributed" vertical="center"/>
    </xf>
    <xf numFmtId="0" fontId="69" fillId="0" borderId="52" xfId="0" applyFont="1" applyFill="1" applyBorder="1" applyAlignment="1">
      <alignment horizontal="distributed" vertical="center"/>
    </xf>
    <xf numFmtId="0" fontId="70" fillId="0" borderId="158" xfId="0" applyFont="1" applyFill="1" applyBorder="1" applyAlignment="1">
      <alignment horizontal="center" vertical="center" shrinkToFit="1"/>
    </xf>
    <xf numFmtId="0" fontId="71" fillId="0" borderId="44" xfId="0" applyFont="1" applyFill="1" applyBorder="1" applyAlignment="1">
      <alignment vertical="center" shrinkToFit="1"/>
    </xf>
    <xf numFmtId="0" fontId="30" fillId="0" borderId="28" xfId="0" applyFont="1" applyFill="1" applyBorder="1" applyAlignment="1">
      <alignment horizontal="center" vertical="center" textRotation="255"/>
    </xf>
    <xf numFmtId="0" fontId="30" fillId="0" borderId="25" xfId="0" applyFont="1" applyFill="1" applyBorder="1" applyAlignment="1">
      <alignment horizontal="center" vertical="center" textRotation="255"/>
    </xf>
    <xf numFmtId="0" fontId="72" fillId="0" borderId="1" xfId="0" applyFont="1" applyFill="1" applyBorder="1" applyAlignment="1">
      <alignment vertical="center"/>
    </xf>
    <xf numFmtId="0" fontId="72" fillId="0" borderId="29" xfId="0" applyFont="1" applyFill="1" applyBorder="1" applyAlignment="1">
      <alignment vertical="center"/>
    </xf>
    <xf numFmtId="0" fontId="72" fillId="0" borderId="0" xfId="0" applyFont="1" applyFill="1" applyBorder="1" applyAlignment="1">
      <alignment vertical="center"/>
    </xf>
    <xf numFmtId="0" fontId="72" fillId="0" borderId="13" xfId="0" applyFont="1" applyFill="1" applyBorder="1" applyAlignment="1">
      <alignment vertical="center"/>
    </xf>
    <xf numFmtId="0" fontId="72" fillId="0" borderId="15" xfId="0" applyFont="1" applyFill="1" applyBorder="1" applyAlignment="1">
      <alignment vertical="center"/>
    </xf>
    <xf numFmtId="0" fontId="72" fillId="0" borderId="7" xfId="0" applyFont="1" applyFill="1" applyBorder="1" applyAlignment="1">
      <alignment vertical="center"/>
    </xf>
    <xf numFmtId="0" fontId="72" fillId="0" borderId="3" xfId="0" applyFont="1" applyFill="1" applyBorder="1" applyAlignment="1">
      <alignment vertical="center"/>
    </xf>
    <xf numFmtId="0" fontId="30" fillId="0" borderId="28"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3" xfId="0" applyFont="1" applyFill="1" applyBorder="1" applyAlignment="1">
      <alignment horizontal="center" vertical="center"/>
    </xf>
    <xf numFmtId="0" fontId="24" fillId="0" borderId="44" xfId="0" applyFont="1" applyBorder="1" applyAlignment="1">
      <alignment vertical="center"/>
    </xf>
    <xf numFmtId="0" fontId="9" fillId="2" borderId="28" xfId="0" applyFont="1" applyFill="1" applyBorder="1" applyAlignment="1" applyProtection="1">
      <alignment vertical="center"/>
      <protection locked="0"/>
    </xf>
    <xf numFmtId="0" fontId="24" fillId="2" borderId="64" xfId="0" applyFont="1" applyFill="1" applyBorder="1" applyAlignment="1" applyProtection="1">
      <alignment vertical="center"/>
      <protection locked="0"/>
    </xf>
    <xf numFmtId="0" fontId="9" fillId="0" borderId="25" xfId="0" applyFont="1" applyBorder="1" applyAlignment="1">
      <alignment horizontal="right" vertical="center"/>
    </xf>
    <xf numFmtId="0" fontId="24" fillId="0" borderId="63" xfId="0" applyFont="1" applyBorder="1" applyAlignment="1">
      <alignment vertical="center"/>
    </xf>
    <xf numFmtId="0" fontId="9" fillId="3" borderId="64" xfId="0" applyFont="1" applyFill="1" applyBorder="1" applyAlignment="1" applyProtection="1">
      <alignment horizontal="center" vertical="center" shrinkToFit="1"/>
      <protection locked="0"/>
    </xf>
    <xf numFmtId="0" fontId="9" fillId="3" borderId="63" xfId="0" applyFont="1" applyFill="1" applyBorder="1" applyAlignment="1" applyProtection="1">
      <alignment horizontal="center" vertical="center" shrinkToFit="1"/>
      <protection locked="0"/>
    </xf>
    <xf numFmtId="0" fontId="9" fillId="3" borderId="62" xfId="0" applyFont="1" applyFill="1" applyBorder="1" applyAlignment="1" applyProtection="1">
      <alignment horizontal="center" vertical="center" shrinkToFit="1"/>
      <protection locked="0"/>
    </xf>
    <xf numFmtId="0" fontId="9" fillId="2" borderId="54" xfId="0" applyFont="1" applyFill="1" applyBorder="1" applyAlignment="1" applyProtection="1">
      <alignment horizontal="right" vertical="center"/>
      <protection locked="0"/>
    </xf>
    <xf numFmtId="38" fontId="30" fillId="2" borderId="73" xfId="1" applyFont="1" applyFill="1" applyBorder="1" applyAlignment="1" applyProtection="1">
      <alignment horizontal="center" vertical="center"/>
      <protection locked="0"/>
    </xf>
    <xf numFmtId="0" fontId="30" fillId="2" borderId="73" xfId="0" applyFont="1" applyFill="1" applyBorder="1" applyAlignment="1" applyProtection="1">
      <alignment horizontal="center" vertical="center"/>
      <protection locked="0"/>
    </xf>
    <xf numFmtId="38" fontId="30" fillId="0" borderId="73" xfId="1" applyFont="1" applyFill="1" applyBorder="1" applyAlignment="1">
      <alignment vertical="center"/>
    </xf>
    <xf numFmtId="38" fontId="31" fillId="0" borderId="80" xfId="1" applyFont="1" applyFill="1" applyBorder="1" applyAlignment="1">
      <alignment horizontal="center" vertical="center"/>
    </xf>
    <xf numFmtId="0" fontId="15" fillId="0" borderId="0" xfId="2" applyFont="1" applyAlignment="1">
      <alignment horizontal="center" vertical="center"/>
    </xf>
    <xf numFmtId="0" fontId="11" fillId="0" borderId="0" xfId="1" applyNumberFormat="1" applyFont="1" applyFill="1" applyBorder="1" applyAlignment="1">
      <alignment horizontal="center" vertical="center" shrinkToFit="1"/>
    </xf>
    <xf numFmtId="0" fontId="11" fillId="0" borderId="0" xfId="0" applyNumberFormat="1" applyFont="1" applyBorder="1" applyAlignment="1">
      <alignment horizontal="center" vertical="center" shrinkToFit="1"/>
    </xf>
    <xf numFmtId="38" fontId="33" fillId="0" borderId="0" xfId="1" applyFont="1" applyFill="1" applyBorder="1" applyAlignment="1">
      <alignment horizontal="distributed" vertical="center"/>
    </xf>
    <xf numFmtId="38" fontId="11" fillId="0" borderId="0" xfId="1" applyFont="1" applyFill="1" applyBorder="1" applyAlignment="1">
      <alignment horizontal="center" vertical="center" shrinkToFit="1"/>
    </xf>
    <xf numFmtId="0" fontId="11" fillId="0" borderId="0" xfId="0" applyFont="1" applyBorder="1" applyAlignment="1">
      <alignment horizontal="center" vertical="center" shrinkToFit="1"/>
    </xf>
    <xf numFmtId="38" fontId="57" fillId="0" borderId="0" xfId="1" applyFont="1" applyFill="1" applyBorder="1" applyAlignment="1">
      <alignment horizontal="distributed" vertical="center"/>
    </xf>
    <xf numFmtId="38" fontId="55" fillId="0" borderId="0" xfId="1" applyFont="1" applyFill="1" applyBorder="1" applyAlignment="1">
      <alignment horizontal="center" vertical="center" shrinkToFit="1"/>
    </xf>
    <xf numFmtId="0" fontId="55" fillId="0" borderId="0" xfId="0" applyFont="1" applyBorder="1" applyAlignment="1">
      <alignment horizontal="center" vertical="center" shrinkToFit="1"/>
    </xf>
    <xf numFmtId="38" fontId="30" fillId="0" borderId="28" xfId="1" applyFont="1" applyFill="1" applyBorder="1" applyAlignment="1">
      <alignment horizontal="center" vertical="center" wrapText="1"/>
    </xf>
    <xf numFmtId="38" fontId="30" fillId="0" borderId="25" xfId="1" applyFont="1" applyFill="1" applyBorder="1" applyAlignment="1">
      <alignment horizontal="center" vertical="center"/>
    </xf>
    <xf numFmtId="0" fontId="30" fillId="0" borderId="25" xfId="0" applyFont="1" applyBorder="1" applyAlignment="1">
      <alignment horizontal="center" vertical="center"/>
    </xf>
    <xf numFmtId="0" fontId="30" fillId="0" borderId="1" xfId="0" applyFont="1" applyBorder="1" applyAlignment="1">
      <alignment horizontal="center" vertical="center"/>
    </xf>
    <xf numFmtId="38" fontId="30" fillId="0" borderId="64" xfId="1" applyFont="1" applyFill="1" applyBorder="1" applyAlignment="1">
      <alignment horizontal="center" vertical="center"/>
    </xf>
    <xf numFmtId="38" fontId="30" fillId="0" borderId="63" xfId="1" applyFont="1" applyFill="1" applyBorder="1" applyAlignment="1">
      <alignment horizontal="center" vertical="center"/>
    </xf>
    <xf numFmtId="0" fontId="30" fillId="0" borderId="63" xfId="0" applyFont="1" applyBorder="1" applyAlignment="1">
      <alignment horizontal="center" vertical="center"/>
    </xf>
    <xf numFmtId="0" fontId="30" fillId="0" borderId="62" xfId="0" applyFont="1" applyBorder="1" applyAlignment="1">
      <alignment horizontal="center" vertical="center"/>
    </xf>
    <xf numFmtId="38" fontId="30" fillId="0" borderId="28" xfId="1" applyFont="1" applyFill="1" applyBorder="1" applyAlignment="1">
      <alignment horizontal="center" vertical="center"/>
    </xf>
    <xf numFmtId="38" fontId="30" fillId="0" borderId="1" xfId="1" applyFont="1" applyFill="1" applyBorder="1" applyAlignment="1">
      <alignment horizontal="center" vertical="center"/>
    </xf>
    <xf numFmtId="38" fontId="30" fillId="0" borderId="29" xfId="1" applyFont="1" applyFill="1" applyBorder="1" applyAlignment="1">
      <alignment horizontal="center" vertical="center"/>
    </xf>
    <xf numFmtId="38" fontId="30" fillId="0" borderId="0" xfId="1" applyFont="1" applyFill="1" applyBorder="1" applyAlignment="1">
      <alignment horizontal="center" vertical="center"/>
    </xf>
    <xf numFmtId="38" fontId="30" fillId="0" borderId="13" xfId="1" applyFont="1" applyFill="1" applyBorder="1" applyAlignment="1">
      <alignment horizontal="center" vertical="center"/>
    </xf>
    <xf numFmtId="38" fontId="32" fillId="0" borderId="86" xfId="1" applyFont="1" applyFill="1" applyBorder="1" applyAlignment="1">
      <alignment horizontal="center" vertical="center" wrapText="1"/>
    </xf>
    <xf numFmtId="38" fontId="32" fillId="0" borderId="85" xfId="1" applyFont="1" applyFill="1" applyBorder="1" applyAlignment="1">
      <alignment horizontal="center" vertical="center" wrapText="1"/>
    </xf>
    <xf numFmtId="38" fontId="32" fillId="0" borderId="84" xfId="1" applyFont="1" applyFill="1" applyBorder="1" applyAlignment="1">
      <alignment horizontal="center" vertical="center" wrapText="1"/>
    </xf>
    <xf numFmtId="38" fontId="32" fillId="0" borderId="83" xfId="1" applyFont="1" applyFill="1" applyBorder="1" applyAlignment="1">
      <alignment horizontal="center" vertical="center" wrapText="1"/>
    </xf>
    <xf numFmtId="38" fontId="32" fillId="0" borderId="0" xfId="1" applyFont="1" applyFill="1" applyBorder="1" applyAlignment="1">
      <alignment horizontal="center" vertical="center" wrapText="1"/>
    </xf>
    <xf numFmtId="38" fontId="32" fillId="0" borderId="82" xfId="1" applyFont="1" applyFill="1" applyBorder="1" applyAlignment="1">
      <alignment horizontal="center" vertical="center" wrapText="1"/>
    </xf>
    <xf numFmtId="38" fontId="10" fillId="0" borderId="28" xfId="1" applyFont="1" applyFill="1" applyBorder="1" applyAlignment="1" applyProtection="1">
      <alignment horizontal="center" vertical="center" wrapText="1"/>
    </xf>
    <xf numFmtId="38" fontId="10" fillId="0" borderId="25" xfId="1" applyFont="1" applyFill="1" applyBorder="1" applyAlignment="1" applyProtection="1">
      <alignment horizontal="center" vertical="center"/>
    </xf>
    <xf numFmtId="38" fontId="10" fillId="0" borderId="1" xfId="1" applyFont="1" applyFill="1" applyBorder="1" applyAlignment="1" applyProtection="1">
      <alignment horizontal="center" vertical="center"/>
    </xf>
    <xf numFmtId="38" fontId="30" fillId="0" borderId="30" xfId="1" applyFont="1" applyFill="1" applyBorder="1" applyAlignment="1" applyProtection="1">
      <alignment vertical="center"/>
    </xf>
    <xf numFmtId="38" fontId="43" fillId="0" borderId="86" xfId="1" applyFont="1" applyFill="1" applyBorder="1" applyAlignment="1" applyProtection="1">
      <alignment horizontal="center" vertical="center" wrapText="1"/>
    </xf>
    <xf numFmtId="38" fontId="43" fillId="0" borderId="85" xfId="1" applyFont="1" applyFill="1" applyBorder="1" applyAlignment="1" applyProtection="1">
      <alignment horizontal="center" vertical="center" wrapText="1"/>
    </xf>
    <xf numFmtId="38" fontId="43" fillId="0" borderId="84" xfId="1" applyFont="1" applyFill="1" applyBorder="1" applyAlignment="1" applyProtection="1">
      <alignment horizontal="center" vertical="center" wrapText="1"/>
    </xf>
    <xf numFmtId="0" fontId="42" fillId="0" borderId="150" xfId="3" applyFont="1" applyBorder="1" applyAlignment="1" applyProtection="1">
      <alignment wrapText="1"/>
    </xf>
    <xf numFmtId="0" fontId="42" fillId="0" borderId="7" xfId="3" applyFont="1" applyBorder="1" applyAlignment="1" applyProtection="1">
      <alignment wrapText="1"/>
    </xf>
    <xf numFmtId="0" fontId="42" fillId="0" borderId="149" xfId="3" applyFont="1" applyBorder="1" applyAlignment="1" applyProtection="1">
      <alignment wrapText="1"/>
    </xf>
    <xf numFmtId="38" fontId="30" fillId="0" borderId="28" xfId="1" applyFont="1" applyFill="1" applyBorder="1" applyAlignment="1" applyProtection="1">
      <alignment horizontal="center" vertical="center"/>
    </xf>
    <xf numFmtId="38" fontId="30" fillId="0" borderId="25" xfId="1" applyFont="1" applyFill="1" applyBorder="1" applyAlignment="1" applyProtection="1">
      <alignment horizontal="center" vertical="center"/>
    </xf>
    <xf numFmtId="38" fontId="30" fillId="0" borderId="143" xfId="1" applyFont="1" applyFill="1" applyBorder="1" applyAlignment="1" applyProtection="1">
      <alignment horizontal="center" vertical="center"/>
    </xf>
    <xf numFmtId="38" fontId="30" fillId="0" borderId="15" xfId="1" applyFont="1" applyFill="1" applyBorder="1" applyAlignment="1" applyProtection="1">
      <alignment horizontal="center" vertical="center"/>
    </xf>
    <xf numFmtId="38" fontId="30" fillId="0" borderId="7" xfId="1" applyFont="1" applyFill="1" applyBorder="1" applyAlignment="1" applyProtection="1">
      <alignment horizontal="center" vertical="center"/>
    </xf>
    <xf numFmtId="38" fontId="30" fillId="0" borderId="139" xfId="1" applyFont="1" applyFill="1" applyBorder="1" applyAlignment="1" applyProtection="1">
      <alignment horizontal="center" vertical="center"/>
    </xf>
    <xf numFmtId="38" fontId="34" fillId="0" borderId="142" xfId="1" applyFont="1" applyFill="1" applyBorder="1" applyAlignment="1" applyProtection="1">
      <alignment horizontal="right"/>
    </xf>
    <xf numFmtId="38" fontId="34" fillId="0" borderId="141" xfId="1" applyFont="1" applyFill="1" applyBorder="1" applyAlignment="1" applyProtection="1">
      <alignment horizontal="right"/>
    </xf>
    <xf numFmtId="38" fontId="34" fillId="0" borderId="140" xfId="1" applyFont="1" applyFill="1" applyBorder="1" applyAlignment="1" applyProtection="1">
      <alignment horizontal="right"/>
    </xf>
    <xf numFmtId="38" fontId="30" fillId="0" borderId="138" xfId="1" applyFont="1" applyFill="1" applyBorder="1" applyAlignment="1" applyProtection="1">
      <alignment vertical="center"/>
    </xf>
    <xf numFmtId="38" fontId="30" fillId="0" borderId="58" xfId="1" applyFont="1" applyFill="1" applyBorder="1" applyAlignment="1" applyProtection="1">
      <alignment vertical="center"/>
    </xf>
    <xf numFmtId="38" fontId="30" fillId="0" borderId="137" xfId="1" applyFont="1" applyFill="1" applyBorder="1" applyAlignment="1" applyProtection="1">
      <alignment vertical="center"/>
    </xf>
    <xf numFmtId="38" fontId="45" fillId="7" borderId="142" xfId="1" applyFont="1" applyFill="1" applyBorder="1" applyAlignment="1" applyProtection="1">
      <alignment horizontal="distributed" vertical="center" wrapText="1"/>
    </xf>
    <xf numFmtId="0" fontId="10" fillId="0" borderId="141" xfId="3" applyBorder="1" applyAlignment="1" applyProtection="1">
      <alignment vertical="center"/>
    </xf>
    <xf numFmtId="0" fontId="10" fillId="0" borderId="140" xfId="3" applyBorder="1" applyAlignment="1" applyProtection="1">
      <alignment vertical="center"/>
    </xf>
    <xf numFmtId="0" fontId="10" fillId="0" borderId="152" xfId="3" applyBorder="1" applyAlignment="1" applyProtection="1">
      <alignment vertical="center"/>
    </xf>
    <xf numFmtId="0" fontId="10" fillId="0" borderId="50" xfId="3" applyBorder="1" applyAlignment="1" applyProtection="1">
      <alignment vertical="center"/>
    </xf>
    <xf numFmtId="0" fontId="10" fillId="0" borderId="151" xfId="3" applyBorder="1" applyAlignment="1" applyProtection="1">
      <alignment vertical="center"/>
    </xf>
    <xf numFmtId="38" fontId="55" fillId="0" borderId="16" xfId="1" applyFont="1" applyFill="1" applyBorder="1" applyAlignment="1" applyProtection="1">
      <alignment horizontal="center" vertical="center"/>
    </xf>
    <xf numFmtId="0" fontId="55" fillId="0" borderId="5" xfId="3" applyFont="1" applyFill="1" applyBorder="1" applyAlignment="1" applyProtection="1">
      <alignment vertical="center"/>
    </xf>
    <xf numFmtId="0" fontId="55" fillId="0" borderId="6" xfId="3" applyFont="1" applyFill="1" applyBorder="1" applyAlignment="1" applyProtection="1">
      <alignment vertical="center"/>
    </xf>
    <xf numFmtId="38" fontId="44" fillId="7" borderId="141" xfId="1" applyFont="1" applyFill="1" applyBorder="1" applyAlignment="1" applyProtection="1">
      <alignment vertical="center" wrapText="1"/>
    </xf>
    <xf numFmtId="0" fontId="44" fillId="0" borderId="0" xfId="3" applyFont="1" applyAlignment="1" applyProtection="1">
      <alignment vertical="center" wrapText="1"/>
    </xf>
    <xf numFmtId="38" fontId="41" fillId="0" borderId="148" xfId="1" applyFont="1" applyBorder="1" applyAlignment="1" applyProtection="1">
      <alignment horizontal="center"/>
    </xf>
    <xf numFmtId="0" fontId="41" fillId="0" borderId="25" xfId="3" applyFont="1" applyBorder="1" applyAlignment="1" applyProtection="1">
      <alignment horizontal="center"/>
    </xf>
    <xf numFmtId="0" fontId="41" fillId="0" borderId="147" xfId="3" applyFont="1" applyBorder="1" applyAlignment="1" applyProtection="1">
      <alignment horizontal="center"/>
    </xf>
    <xf numFmtId="0" fontId="41" fillId="0" borderId="146" xfId="3" applyFont="1" applyBorder="1" applyAlignment="1" applyProtection="1">
      <alignment horizontal="center"/>
    </xf>
    <xf numFmtId="0" fontId="41" fillId="0" borderId="41" xfId="3" applyFont="1" applyBorder="1" applyAlignment="1" applyProtection="1">
      <alignment horizontal="center"/>
    </xf>
    <xf numFmtId="0" fontId="41" fillId="0" borderId="145" xfId="3" applyFont="1" applyBorder="1" applyAlignment="1" applyProtection="1">
      <alignment horizontal="center"/>
    </xf>
    <xf numFmtId="38" fontId="30" fillId="0" borderId="16" xfId="1" applyFont="1" applyFill="1" applyBorder="1" applyAlignment="1" applyProtection="1">
      <alignment horizontal="center" vertical="center"/>
    </xf>
    <xf numFmtId="38" fontId="30" fillId="0" borderId="5" xfId="1" applyFont="1" applyFill="1" applyBorder="1" applyAlignment="1" applyProtection="1">
      <alignment horizontal="center" vertical="center"/>
    </xf>
    <xf numFmtId="38" fontId="30" fillId="0" borderId="6" xfId="1" applyFont="1" applyFill="1" applyBorder="1" applyAlignment="1" applyProtection="1">
      <alignment horizontal="center" vertical="center"/>
    </xf>
    <xf numFmtId="38" fontId="30" fillId="0" borderId="71" xfId="1" applyFont="1" applyFill="1" applyBorder="1" applyAlignment="1" applyProtection="1">
      <alignment vertical="center"/>
    </xf>
    <xf numFmtId="38" fontId="30" fillId="0" borderId="48" xfId="1" applyFont="1" applyFill="1" applyBorder="1" applyAlignment="1" applyProtection="1">
      <alignment vertical="center"/>
    </xf>
    <xf numFmtId="38" fontId="30" fillId="0" borderId="144" xfId="1" applyFont="1" applyFill="1" applyBorder="1" applyAlignment="1" applyProtection="1">
      <alignment vertical="center"/>
    </xf>
    <xf numFmtId="38" fontId="30" fillId="0" borderId="135" xfId="1" applyFont="1" applyFill="1" applyBorder="1" applyAlignment="1" applyProtection="1">
      <alignment horizontal="center" vertical="center"/>
    </xf>
    <xf numFmtId="38" fontId="30" fillId="0" borderId="134" xfId="1" applyFont="1" applyFill="1" applyBorder="1" applyAlignment="1" applyProtection="1">
      <alignment horizontal="center" vertical="center"/>
    </xf>
    <xf numFmtId="38" fontId="30" fillId="0" borderId="1" xfId="1" applyFont="1" applyFill="1" applyBorder="1" applyAlignment="1" applyProtection="1">
      <alignment horizontal="center" vertical="center"/>
    </xf>
    <xf numFmtId="38" fontId="30" fillId="0" borderId="3" xfId="1" applyFont="1" applyFill="1" applyBorder="1" applyAlignment="1" applyProtection="1">
      <alignment horizontal="center" vertical="center"/>
    </xf>
    <xf numFmtId="38" fontId="37" fillId="0" borderId="96" xfId="1" applyFont="1" applyFill="1" applyBorder="1" applyAlignment="1" applyProtection="1">
      <alignment horizontal="center" vertical="center" shrinkToFit="1"/>
    </xf>
    <xf numFmtId="38" fontId="37" fillId="0" borderId="133" xfId="1" applyFont="1" applyFill="1" applyBorder="1" applyAlignment="1" applyProtection="1">
      <alignment horizontal="center" vertical="center" shrinkToFit="1"/>
    </xf>
    <xf numFmtId="38" fontId="30" fillId="0" borderId="132" xfId="1" applyFont="1" applyFill="1" applyBorder="1" applyAlignment="1" applyProtection="1">
      <alignment horizontal="center" vertical="center"/>
    </xf>
    <xf numFmtId="38" fontId="30" fillId="0" borderId="131" xfId="1" applyFont="1" applyFill="1" applyBorder="1" applyAlignment="1" applyProtection="1">
      <alignment horizontal="center" vertical="center"/>
    </xf>
    <xf numFmtId="38" fontId="30" fillId="0" borderId="75" xfId="1" applyFont="1" applyFill="1" applyBorder="1" applyAlignment="1" applyProtection="1">
      <alignment vertical="center"/>
    </xf>
    <xf numFmtId="38" fontId="30" fillId="0" borderId="136" xfId="1" applyFont="1" applyFill="1" applyBorder="1" applyAlignment="1" applyProtection="1">
      <alignment vertical="center"/>
    </xf>
    <xf numFmtId="38" fontId="34" fillId="0" borderId="28" xfId="1" applyFont="1" applyFill="1" applyBorder="1" applyAlignment="1" applyProtection="1">
      <alignment vertical="center"/>
    </xf>
    <xf numFmtId="38" fontId="34" fillId="0" borderId="1" xfId="1" applyFont="1" applyFill="1" applyBorder="1" applyAlignment="1" applyProtection="1">
      <alignment vertical="center"/>
    </xf>
    <xf numFmtId="0" fontId="34" fillId="0" borderId="29" xfId="3" applyFont="1" applyBorder="1" applyAlignment="1" applyProtection="1">
      <alignment vertical="center"/>
    </xf>
    <xf numFmtId="0" fontId="34" fillId="0" borderId="13" xfId="3" applyFont="1" applyBorder="1" applyAlignment="1" applyProtection="1">
      <alignment vertical="center"/>
    </xf>
    <xf numFmtId="0" fontId="34" fillId="0" borderId="15" xfId="3" applyFont="1" applyBorder="1" applyAlignment="1" applyProtection="1">
      <alignment vertical="center"/>
    </xf>
    <xf numFmtId="0" fontId="34" fillId="0" borderId="3" xfId="3" applyFont="1" applyBorder="1" applyAlignment="1" applyProtection="1">
      <alignment vertical="center"/>
    </xf>
    <xf numFmtId="38" fontId="30" fillId="2" borderId="67" xfId="1" applyFont="1" applyFill="1" applyBorder="1" applyAlignment="1" applyProtection="1">
      <alignment horizontal="center" vertical="center" shrinkToFit="1"/>
      <protection locked="0"/>
    </xf>
    <xf numFmtId="38" fontId="30" fillId="2" borderId="66" xfId="1" applyFont="1" applyFill="1" applyBorder="1" applyAlignment="1" applyProtection="1">
      <alignment horizontal="center" vertical="center" shrinkToFit="1"/>
      <protection locked="0"/>
    </xf>
    <xf numFmtId="38" fontId="30" fillId="2" borderId="65" xfId="1" applyFont="1" applyFill="1" applyBorder="1" applyAlignment="1" applyProtection="1">
      <alignment horizontal="center" vertical="center" shrinkToFit="1"/>
      <protection locked="0"/>
    </xf>
    <xf numFmtId="38" fontId="30" fillId="2" borderId="127" xfId="1" applyFont="1" applyFill="1" applyBorder="1" applyAlignment="1" applyProtection="1">
      <alignment vertical="center"/>
      <protection locked="0"/>
    </xf>
    <xf numFmtId="38" fontId="30" fillId="2" borderId="126" xfId="1" applyFont="1" applyFill="1" applyBorder="1" applyAlignment="1" applyProtection="1">
      <alignment vertical="center"/>
      <protection locked="0"/>
    </xf>
    <xf numFmtId="38" fontId="30" fillId="2" borderId="126" xfId="1" applyFont="1" applyFill="1" applyBorder="1" applyAlignment="1" applyProtection="1">
      <alignment horizontal="right" vertical="center" shrinkToFit="1"/>
      <protection locked="0"/>
    </xf>
    <xf numFmtId="38" fontId="30" fillId="0" borderId="126" xfId="1" applyFont="1" applyFill="1" applyBorder="1" applyAlignment="1" applyProtection="1">
      <alignment horizontal="right" vertical="center" shrinkToFit="1"/>
    </xf>
    <xf numFmtId="38" fontId="30" fillId="0" borderId="125" xfId="1" applyFont="1" applyFill="1" applyBorder="1" applyAlignment="1" applyProtection="1">
      <alignment horizontal="right" vertical="center" shrinkToFit="1"/>
    </xf>
    <xf numFmtId="38" fontId="30" fillId="2" borderId="54" xfId="1" applyFont="1" applyFill="1" applyBorder="1" applyAlignment="1" applyProtection="1">
      <alignment horizontal="center" vertical="center" shrinkToFit="1"/>
      <protection locked="0"/>
    </xf>
    <xf numFmtId="38" fontId="30" fillId="2" borderId="53" xfId="1" applyFont="1" applyFill="1" applyBorder="1" applyAlignment="1" applyProtection="1">
      <alignment horizontal="center" vertical="center" shrinkToFit="1"/>
      <protection locked="0"/>
    </xf>
    <xf numFmtId="38" fontId="30" fillId="2" borderId="52" xfId="1" applyFont="1" applyFill="1" applyBorder="1" applyAlignment="1" applyProtection="1">
      <alignment horizontal="center" vertical="center" shrinkToFit="1"/>
      <protection locked="0"/>
    </xf>
    <xf numFmtId="38" fontId="30" fillId="0" borderId="129" xfId="1" applyFont="1" applyFill="1" applyBorder="1" applyAlignment="1" applyProtection="1">
      <alignment horizontal="right" vertical="center" shrinkToFit="1"/>
    </xf>
    <xf numFmtId="38" fontId="30" fillId="0" borderId="128" xfId="1" applyFont="1" applyFill="1" applyBorder="1" applyAlignment="1" applyProtection="1">
      <alignment horizontal="right" vertical="center" shrinkToFit="1"/>
    </xf>
    <xf numFmtId="38" fontId="30" fillId="0" borderId="28" xfId="1" applyFont="1" applyFill="1" applyBorder="1" applyAlignment="1" applyProtection="1">
      <alignment horizontal="right" vertical="center"/>
    </xf>
    <xf numFmtId="38" fontId="30" fillId="0" borderId="25" xfId="1" applyFont="1" applyFill="1" applyBorder="1" applyAlignment="1" applyProtection="1">
      <alignment horizontal="right" vertical="center"/>
    </xf>
    <xf numFmtId="38" fontId="30" fillId="0" borderId="1" xfId="1" applyFont="1" applyFill="1" applyBorder="1" applyAlignment="1" applyProtection="1">
      <alignment horizontal="right" vertical="center"/>
    </xf>
    <xf numFmtId="38" fontId="30" fillId="0" borderId="29" xfId="1" applyFont="1" applyFill="1" applyBorder="1" applyAlignment="1" applyProtection="1">
      <alignment horizontal="right" vertical="center"/>
    </xf>
    <xf numFmtId="38" fontId="30" fillId="0" borderId="0" xfId="1" applyFont="1" applyFill="1" applyBorder="1" applyAlignment="1" applyProtection="1">
      <alignment horizontal="right" vertical="center"/>
    </xf>
    <xf numFmtId="38" fontId="30" fillId="0" borderId="13" xfId="1" applyFont="1" applyFill="1" applyBorder="1" applyAlignment="1" applyProtection="1">
      <alignment horizontal="right" vertical="center"/>
    </xf>
    <xf numFmtId="38" fontId="30" fillId="0" borderId="15" xfId="1" applyFont="1" applyFill="1" applyBorder="1" applyAlignment="1" applyProtection="1">
      <alignment horizontal="right" vertical="center"/>
    </xf>
    <xf numFmtId="38" fontId="30" fillId="0" borderId="7" xfId="1" applyFont="1" applyFill="1" applyBorder="1" applyAlignment="1" applyProtection="1">
      <alignment horizontal="right" vertical="center"/>
    </xf>
    <xf numFmtId="38" fontId="30" fillId="0" borderId="3" xfId="1" applyFont="1" applyFill="1" applyBorder="1" applyAlignment="1" applyProtection="1">
      <alignment horizontal="right" vertical="center"/>
    </xf>
    <xf numFmtId="38" fontId="30" fillId="0" borderId="28" xfId="3" applyNumberFormat="1" applyFont="1" applyFill="1" applyBorder="1" applyAlignment="1" applyProtection="1">
      <alignment horizontal="right" vertical="center"/>
    </xf>
    <xf numFmtId="38" fontId="30" fillId="0" borderId="25" xfId="3" applyNumberFormat="1" applyFont="1" applyFill="1" applyBorder="1" applyAlignment="1" applyProtection="1">
      <alignment horizontal="right" vertical="center"/>
    </xf>
    <xf numFmtId="38" fontId="30" fillId="0" borderId="1" xfId="3" applyNumberFormat="1" applyFont="1" applyFill="1" applyBorder="1" applyAlignment="1" applyProtection="1">
      <alignment horizontal="right" vertical="center"/>
    </xf>
    <xf numFmtId="38" fontId="30" fillId="0" borderId="29" xfId="3" applyNumberFormat="1" applyFont="1" applyFill="1" applyBorder="1" applyAlignment="1" applyProtection="1">
      <alignment horizontal="right" vertical="center"/>
    </xf>
    <xf numFmtId="38" fontId="30" fillId="0" borderId="0" xfId="3" applyNumberFormat="1" applyFont="1" applyFill="1" applyBorder="1" applyAlignment="1" applyProtection="1">
      <alignment horizontal="right" vertical="center"/>
    </xf>
    <xf numFmtId="38" fontId="30" fillId="0" borderId="13" xfId="3" applyNumberFormat="1" applyFont="1" applyFill="1" applyBorder="1" applyAlignment="1" applyProtection="1">
      <alignment horizontal="right" vertical="center"/>
    </xf>
    <xf numFmtId="38" fontId="30" fillId="0" borderId="15" xfId="3" applyNumberFormat="1" applyFont="1" applyFill="1" applyBorder="1" applyAlignment="1" applyProtection="1">
      <alignment horizontal="right" vertical="center"/>
    </xf>
    <xf numFmtId="38" fontId="30" fillId="0" borderId="7" xfId="3" applyNumberFormat="1" applyFont="1" applyFill="1" applyBorder="1" applyAlignment="1" applyProtection="1">
      <alignment horizontal="right" vertical="center"/>
    </xf>
    <xf numFmtId="38" fontId="30" fillId="0" borderId="3" xfId="3" applyNumberFormat="1" applyFont="1" applyFill="1" applyBorder="1" applyAlignment="1" applyProtection="1">
      <alignment horizontal="right" vertical="center"/>
    </xf>
    <xf numFmtId="38" fontId="30" fillId="2" borderId="74" xfId="1" applyFont="1" applyFill="1" applyBorder="1" applyAlignment="1" applyProtection="1">
      <alignment horizontal="center" vertical="center" shrinkToFit="1"/>
      <protection locked="0"/>
    </xf>
    <xf numFmtId="38" fontId="30" fillId="2" borderId="73" xfId="1" applyFont="1" applyFill="1" applyBorder="1" applyAlignment="1" applyProtection="1">
      <alignment horizontal="center" vertical="center" shrinkToFit="1"/>
      <protection locked="0"/>
    </xf>
    <xf numFmtId="38" fontId="30" fillId="2" borderId="72" xfId="1" applyFont="1" applyFill="1" applyBorder="1" applyAlignment="1" applyProtection="1">
      <alignment horizontal="center" vertical="center" shrinkToFit="1"/>
      <protection locked="0"/>
    </xf>
    <xf numFmtId="38" fontId="30" fillId="0" borderId="47" xfId="1" applyFont="1" applyFill="1" applyBorder="1" applyAlignment="1" applyProtection="1">
      <alignment horizontal="center" vertical="center"/>
    </xf>
    <xf numFmtId="38" fontId="30" fillId="0" borderId="46" xfId="1" applyFont="1" applyFill="1" applyBorder="1" applyAlignment="1" applyProtection="1">
      <alignment horizontal="center" vertical="center"/>
    </xf>
    <xf numFmtId="38" fontId="30" fillId="0" borderId="45" xfId="1" applyFont="1" applyFill="1" applyBorder="1" applyAlignment="1" applyProtection="1">
      <alignment horizontal="center" vertical="center"/>
    </xf>
    <xf numFmtId="38" fontId="30" fillId="2" borderId="124" xfId="1" applyFont="1" applyFill="1" applyBorder="1" applyAlignment="1" applyProtection="1">
      <alignment vertical="center"/>
      <protection locked="0"/>
    </xf>
    <xf numFmtId="38" fontId="30" fillId="2" borderId="123" xfId="1" applyFont="1" applyFill="1" applyBorder="1" applyAlignment="1" applyProtection="1">
      <alignment vertical="center"/>
      <protection locked="0"/>
    </xf>
    <xf numFmtId="38" fontId="30" fillId="2" borderId="123" xfId="1" applyFont="1" applyFill="1" applyBorder="1" applyAlignment="1" applyProtection="1">
      <alignment horizontal="right" vertical="center" shrinkToFit="1"/>
      <protection locked="0"/>
    </xf>
    <xf numFmtId="38" fontId="30" fillId="0" borderId="123" xfId="1" applyFont="1" applyFill="1" applyBorder="1" applyAlignment="1" applyProtection="1">
      <alignment horizontal="right" vertical="center" shrinkToFit="1"/>
    </xf>
    <xf numFmtId="38" fontId="30" fillId="0" borderId="122" xfId="1" applyFont="1" applyFill="1" applyBorder="1" applyAlignment="1" applyProtection="1">
      <alignment horizontal="right" vertical="center" shrinkToFit="1"/>
    </xf>
    <xf numFmtId="0" fontId="30" fillId="0" borderId="47" xfId="3" applyFont="1" applyFill="1" applyBorder="1" applyAlignment="1" applyProtection="1">
      <alignment horizontal="center" vertical="center"/>
    </xf>
    <xf numFmtId="0" fontId="30" fillId="0" borderId="46" xfId="3" applyFont="1" applyFill="1" applyBorder="1" applyAlignment="1" applyProtection="1">
      <alignment horizontal="center" vertical="center"/>
    </xf>
    <xf numFmtId="0" fontId="30" fillId="0" borderId="45" xfId="3" applyFont="1" applyFill="1" applyBorder="1" applyAlignment="1" applyProtection="1">
      <alignment horizontal="center" vertical="center"/>
    </xf>
    <xf numFmtId="38" fontId="37" fillId="0" borderId="54" xfId="1" applyFont="1" applyFill="1" applyBorder="1" applyAlignment="1" applyProtection="1">
      <alignment horizontal="center" vertical="center" wrapText="1"/>
    </xf>
    <xf numFmtId="0" fontId="37" fillId="0" borderId="53" xfId="3" applyFont="1" applyBorder="1" applyAlignment="1" applyProtection="1">
      <alignment horizontal="center" vertical="center"/>
    </xf>
    <xf numFmtId="38" fontId="33" fillId="0" borderId="116" xfId="1" applyFont="1" applyFill="1" applyBorder="1" applyAlignment="1" applyProtection="1">
      <alignment horizontal="center" vertical="center" wrapText="1"/>
    </xf>
    <xf numFmtId="38" fontId="33" fillId="0" borderId="53" xfId="1" applyFont="1" applyFill="1" applyBorder="1" applyAlignment="1" applyProtection="1">
      <alignment horizontal="center" vertical="center" wrapText="1"/>
    </xf>
    <xf numFmtId="38" fontId="33" fillId="0" borderId="118" xfId="1" applyFont="1" applyFill="1" applyBorder="1" applyAlignment="1" applyProtection="1">
      <alignment horizontal="center" vertical="center" wrapText="1"/>
    </xf>
    <xf numFmtId="38" fontId="33" fillId="0" borderId="52" xfId="1" applyFont="1" applyFill="1" applyBorder="1" applyAlignment="1" applyProtection="1">
      <alignment horizontal="center" vertical="center" wrapText="1"/>
    </xf>
    <xf numFmtId="38" fontId="30" fillId="0" borderId="121" xfId="1" applyFont="1" applyFill="1" applyBorder="1" applyAlignment="1" applyProtection="1">
      <alignment horizontal="center" vertical="center"/>
    </xf>
    <xf numFmtId="38" fontId="30" fillId="0" borderId="120" xfId="1" applyFont="1" applyFill="1" applyBorder="1" applyAlignment="1" applyProtection="1">
      <alignment vertical="center"/>
    </xf>
    <xf numFmtId="38" fontId="30" fillId="0" borderId="119" xfId="1" applyFont="1" applyFill="1" applyBorder="1" applyAlignment="1" applyProtection="1">
      <alignment horizontal="right" vertical="center" shrinkToFit="1"/>
    </xf>
    <xf numFmtId="38" fontId="30" fillId="0" borderId="6" xfId="1" applyFont="1" applyFill="1" applyBorder="1" applyAlignment="1" applyProtection="1">
      <alignment horizontal="right" vertical="center" shrinkToFit="1"/>
    </xf>
    <xf numFmtId="38" fontId="30" fillId="2" borderId="130" xfId="1" applyFont="1" applyFill="1" applyBorder="1" applyAlignment="1" applyProtection="1">
      <alignment vertical="center"/>
      <protection locked="0"/>
    </xf>
    <xf numFmtId="38" fontId="30" fillId="2" borderId="129" xfId="1" applyFont="1" applyFill="1" applyBorder="1" applyAlignment="1" applyProtection="1">
      <alignment vertical="center"/>
      <protection locked="0"/>
    </xf>
    <xf numFmtId="38" fontId="30" fillId="2" borderId="129" xfId="1" applyFont="1" applyFill="1" applyBorder="1" applyAlignment="1" applyProtection="1">
      <alignment horizontal="right" vertical="center" shrinkToFit="1"/>
      <protection locked="0"/>
    </xf>
    <xf numFmtId="38" fontId="30" fillId="0" borderId="73" xfId="1" applyFont="1" applyFill="1" applyBorder="1" applyAlignment="1" applyProtection="1">
      <alignment vertical="center"/>
    </xf>
    <xf numFmtId="38" fontId="33" fillId="0" borderId="54" xfId="1" applyFont="1" applyFill="1" applyBorder="1" applyAlignment="1" applyProtection="1">
      <alignment horizontal="center" vertical="center" wrapText="1"/>
    </xf>
    <xf numFmtId="0" fontId="24" fillId="0" borderId="73" xfId="2" applyFont="1" applyBorder="1" applyAlignment="1">
      <alignment vertical="center"/>
    </xf>
    <xf numFmtId="38" fontId="30" fillId="0" borderId="73" xfId="1" applyFont="1" applyFill="1" applyBorder="1" applyAlignment="1" applyProtection="1">
      <alignment vertical="center" shrinkToFit="1"/>
    </xf>
    <xf numFmtId="0" fontId="33" fillId="0" borderId="53" xfId="3" applyFont="1" applyBorder="1" applyAlignment="1" applyProtection="1">
      <alignment horizontal="center" vertical="center"/>
    </xf>
    <xf numFmtId="38" fontId="30" fillId="2" borderId="73" xfId="1" applyFont="1" applyFill="1" applyBorder="1" applyAlignment="1" applyProtection="1">
      <alignment vertical="center"/>
      <protection locked="0"/>
    </xf>
    <xf numFmtId="0" fontId="30" fillId="0" borderId="73" xfId="3" applyFont="1" applyBorder="1" applyProtection="1">
      <protection locked="0"/>
    </xf>
    <xf numFmtId="38" fontId="28" fillId="0" borderId="111" xfId="1" applyFont="1" applyFill="1" applyBorder="1" applyAlignment="1" applyProtection="1">
      <alignment vertical="center" wrapText="1"/>
    </xf>
    <xf numFmtId="0" fontId="1" fillId="0" borderId="89" xfId="2" applyBorder="1" applyAlignment="1">
      <alignment vertical="center"/>
    </xf>
    <xf numFmtId="38" fontId="10" fillId="2" borderId="105" xfId="1" applyFont="1" applyFill="1" applyBorder="1" applyAlignment="1" applyProtection="1">
      <alignment vertical="center"/>
      <protection locked="0"/>
    </xf>
    <xf numFmtId="0" fontId="1" fillId="0" borderId="90" xfId="2" applyFont="1" applyBorder="1" applyAlignment="1" applyProtection="1">
      <alignment vertical="center"/>
      <protection locked="0"/>
    </xf>
    <xf numFmtId="38" fontId="30" fillId="0" borderId="28" xfId="1" applyFont="1" applyFill="1" applyBorder="1" applyAlignment="1" applyProtection="1">
      <alignment horizontal="center" vertical="center" wrapText="1"/>
    </xf>
    <xf numFmtId="38" fontId="37" fillId="0" borderId="25" xfId="1" applyFont="1" applyFill="1" applyBorder="1" applyAlignment="1" applyProtection="1">
      <alignment horizontal="center" vertical="center" wrapText="1"/>
    </xf>
    <xf numFmtId="38" fontId="37" fillId="0" borderId="1" xfId="1" applyFont="1" applyFill="1" applyBorder="1" applyAlignment="1" applyProtection="1">
      <alignment horizontal="center" vertical="center" wrapText="1"/>
    </xf>
    <xf numFmtId="0" fontId="30" fillId="0" borderId="25" xfId="3" applyFont="1" applyFill="1" applyBorder="1" applyProtection="1"/>
    <xf numFmtId="0" fontId="30" fillId="0" borderId="1" xfId="3" applyFont="1" applyFill="1" applyBorder="1" applyProtection="1"/>
    <xf numFmtId="38" fontId="35" fillId="0" borderId="86" xfId="1" applyFont="1" applyFill="1" applyBorder="1" applyAlignment="1" applyProtection="1">
      <alignment horizontal="center" vertical="center" wrapText="1"/>
    </xf>
    <xf numFmtId="38" fontId="35" fillId="0" borderId="85" xfId="1" applyFont="1" applyFill="1" applyBorder="1" applyAlignment="1" applyProtection="1">
      <alignment horizontal="center" vertical="center"/>
    </xf>
    <xf numFmtId="38" fontId="35" fillId="0" borderId="84" xfId="1" applyFont="1" applyFill="1" applyBorder="1" applyAlignment="1" applyProtection="1">
      <alignment horizontal="center" vertical="center"/>
    </xf>
    <xf numFmtId="38" fontId="30" fillId="0" borderId="60" xfId="1" applyFont="1" applyFill="1" applyBorder="1" applyAlignment="1" applyProtection="1">
      <alignment vertical="center"/>
    </xf>
    <xf numFmtId="38" fontId="35" fillId="0" borderId="60" xfId="1" applyFont="1" applyFill="1" applyBorder="1" applyAlignment="1" applyProtection="1">
      <alignment horizontal="right" vertical="center" shrinkToFit="1"/>
    </xf>
    <xf numFmtId="38" fontId="28" fillId="0" borderId="111" xfId="1" applyFont="1" applyFill="1" applyBorder="1" applyAlignment="1" applyProtection="1">
      <alignment vertical="center"/>
    </xf>
    <xf numFmtId="0" fontId="38" fillId="0" borderId="110" xfId="3" applyFont="1" applyFill="1" applyBorder="1" applyAlignment="1" applyProtection="1">
      <alignment vertical="center"/>
    </xf>
    <xf numFmtId="40" fontId="10" fillId="2" borderId="78" xfId="1" applyNumberFormat="1" applyFont="1" applyFill="1" applyBorder="1" applyAlignment="1" applyProtection="1">
      <alignment vertical="center"/>
      <protection locked="0"/>
    </xf>
    <xf numFmtId="0" fontId="10" fillId="2" borderId="78" xfId="3" applyFont="1" applyFill="1" applyBorder="1" applyAlignment="1" applyProtection="1">
      <alignment vertical="center"/>
      <protection locked="0"/>
    </xf>
    <xf numFmtId="38" fontId="30" fillId="0" borderId="20" xfId="1" applyFont="1" applyFill="1" applyBorder="1" applyAlignment="1" applyProtection="1">
      <alignment horizontal="center" vertical="center"/>
    </xf>
    <xf numFmtId="38" fontId="30" fillId="0" borderId="17" xfId="1" applyFont="1" applyFill="1" applyBorder="1" applyAlignment="1" applyProtection="1">
      <alignment horizontal="center" vertical="center"/>
    </xf>
    <xf numFmtId="38" fontId="30" fillId="0" borderId="21" xfId="1" applyFont="1" applyFill="1" applyBorder="1" applyAlignment="1" applyProtection="1">
      <alignment horizontal="center" vertical="center"/>
    </xf>
    <xf numFmtId="38" fontId="30" fillId="0" borderId="31" xfId="1" applyFont="1" applyFill="1" applyBorder="1" applyAlignment="1" applyProtection="1">
      <alignment horizontal="center" vertical="center"/>
    </xf>
    <xf numFmtId="38" fontId="34" fillId="0" borderId="44" xfId="1" applyFont="1" applyFill="1" applyBorder="1" applyAlignment="1" applyProtection="1">
      <alignment horizontal="center" vertical="center"/>
    </xf>
    <xf numFmtId="38" fontId="34" fillId="0" borderId="89" xfId="1" applyFont="1" applyFill="1" applyBorder="1" applyAlignment="1" applyProtection="1">
      <alignment horizontal="center" vertical="center"/>
    </xf>
    <xf numFmtId="38" fontId="30" fillId="0" borderId="88" xfId="1" applyFont="1" applyFill="1" applyBorder="1" applyAlignment="1" applyProtection="1">
      <alignment horizontal="center" vertical="center"/>
    </xf>
    <xf numFmtId="38" fontId="30" fillId="0" borderId="42" xfId="1" applyFont="1" applyFill="1" applyBorder="1" applyAlignment="1" applyProtection="1">
      <alignment horizontal="center" vertical="center"/>
    </xf>
    <xf numFmtId="38" fontId="30" fillId="0" borderId="87" xfId="1" applyFont="1" applyFill="1" applyBorder="1" applyAlignment="1" applyProtection="1">
      <alignment horizontal="center" vertical="center"/>
    </xf>
    <xf numFmtId="38" fontId="30" fillId="0" borderId="113" xfId="1" applyFont="1" applyFill="1" applyBorder="1" applyAlignment="1" applyProtection="1">
      <alignment vertical="center"/>
    </xf>
    <xf numFmtId="38" fontId="30" fillId="0" borderId="0" xfId="1" applyFont="1" applyFill="1" applyBorder="1" applyAlignment="1" applyProtection="1">
      <alignment vertical="center"/>
    </xf>
    <xf numFmtId="38" fontId="30" fillId="0" borderId="44" xfId="1" applyFont="1" applyFill="1" applyBorder="1" applyAlignment="1" applyProtection="1">
      <alignment horizontal="center" vertical="center"/>
    </xf>
    <xf numFmtId="38" fontId="30" fillId="0" borderId="48" xfId="1" applyFont="1" applyFill="1" applyBorder="1" applyAlignment="1" applyProtection="1">
      <alignment horizontal="center" vertical="center"/>
    </xf>
    <xf numFmtId="38" fontId="30" fillId="0" borderId="29" xfId="1" applyFont="1" applyFill="1" applyBorder="1" applyAlignment="1" applyProtection="1">
      <alignment horizontal="center" vertical="center"/>
    </xf>
    <xf numFmtId="38" fontId="30" fillId="0" borderId="0" xfId="1" applyFont="1" applyFill="1" applyBorder="1" applyAlignment="1" applyProtection="1">
      <alignment horizontal="center" vertical="center"/>
    </xf>
    <xf numFmtId="38" fontId="30" fillId="6" borderId="108" xfId="1" applyFont="1" applyFill="1" applyBorder="1" applyAlignment="1" applyProtection="1">
      <alignment horizontal="center" vertical="center"/>
    </xf>
    <xf numFmtId="38" fontId="30" fillId="6" borderId="32" xfId="1" applyFont="1" applyFill="1" applyBorder="1" applyAlignment="1" applyProtection="1">
      <alignment horizontal="center" vertical="center"/>
    </xf>
    <xf numFmtId="38" fontId="30" fillId="6" borderId="102" xfId="1" applyFont="1" applyFill="1" applyBorder="1" applyAlignment="1" applyProtection="1">
      <alignment horizontal="center" vertical="center"/>
    </xf>
    <xf numFmtId="38" fontId="30" fillId="6" borderId="101" xfId="1" applyFont="1" applyFill="1" applyBorder="1" applyAlignment="1" applyProtection="1">
      <alignment horizontal="center" vertical="center"/>
    </xf>
    <xf numFmtId="38" fontId="30" fillId="0" borderId="108" xfId="1" applyFont="1" applyFill="1" applyBorder="1" applyAlignment="1" applyProtection="1">
      <alignment horizontal="center" vertical="center"/>
    </xf>
    <xf numFmtId="38" fontId="30" fillId="0" borderId="32" xfId="1" applyFont="1" applyFill="1" applyBorder="1" applyAlignment="1" applyProtection="1">
      <alignment horizontal="center" vertical="center"/>
    </xf>
    <xf numFmtId="38" fontId="30" fillId="0" borderId="102" xfId="1" applyFont="1" applyFill="1" applyBorder="1" applyAlignment="1" applyProtection="1">
      <alignment horizontal="center" vertical="center"/>
    </xf>
    <xf numFmtId="38" fontId="30" fillId="0" borderId="101" xfId="1" applyFont="1" applyFill="1" applyBorder="1" applyAlignment="1" applyProtection="1">
      <alignment horizontal="center" vertical="center"/>
    </xf>
    <xf numFmtId="38" fontId="30" fillId="0" borderId="107" xfId="1" applyFont="1" applyFill="1" applyBorder="1" applyAlignment="1" applyProtection="1">
      <alignment horizontal="center" vertical="center"/>
    </xf>
    <xf numFmtId="38" fontId="30" fillId="0" borderId="106" xfId="1" applyFont="1" applyFill="1" applyBorder="1" applyAlignment="1" applyProtection="1">
      <alignment horizontal="center" vertical="center"/>
    </xf>
    <xf numFmtId="38" fontId="30" fillId="0" borderId="99" xfId="1" applyFont="1" applyFill="1" applyBorder="1" applyAlignment="1" applyProtection="1">
      <alignment horizontal="center" vertical="center"/>
    </xf>
    <xf numFmtId="38" fontId="30" fillId="0" borderId="98" xfId="1" applyFont="1" applyFill="1" applyBorder="1" applyAlignment="1" applyProtection="1">
      <alignment horizontal="center" vertical="center"/>
    </xf>
    <xf numFmtId="38" fontId="30" fillId="0" borderId="104" xfId="1" applyFont="1" applyFill="1" applyBorder="1" applyAlignment="1" applyProtection="1">
      <alignment horizontal="center" vertical="center"/>
    </xf>
    <xf numFmtId="40" fontId="30" fillId="0" borderId="104" xfId="1" applyNumberFormat="1" applyFont="1" applyFill="1" applyBorder="1" applyAlignment="1" applyProtection="1">
      <alignment horizontal="center" vertical="center"/>
    </xf>
    <xf numFmtId="38" fontId="30" fillId="0" borderId="13" xfId="1" applyFont="1" applyFill="1" applyBorder="1" applyAlignment="1" applyProtection="1">
      <alignment horizontal="center" vertical="center"/>
    </xf>
    <xf numFmtId="38" fontId="35" fillId="0" borderId="85" xfId="1" applyFont="1" applyFill="1" applyBorder="1" applyAlignment="1" applyProtection="1">
      <alignment horizontal="center" vertical="center" wrapText="1"/>
    </xf>
    <xf numFmtId="38" fontId="35" fillId="0" borderId="84" xfId="1" applyFont="1" applyFill="1" applyBorder="1" applyAlignment="1" applyProtection="1">
      <alignment horizontal="center" vertical="center" wrapText="1"/>
    </xf>
    <xf numFmtId="38" fontId="35" fillId="0" borderId="83" xfId="1" applyFont="1" applyFill="1" applyBorder="1" applyAlignment="1" applyProtection="1">
      <alignment horizontal="center" vertical="center" wrapText="1"/>
    </xf>
    <xf numFmtId="38" fontId="35" fillId="0" borderId="0" xfId="1" applyFont="1" applyFill="1" applyBorder="1" applyAlignment="1" applyProtection="1">
      <alignment horizontal="center" vertical="center" wrapText="1"/>
    </xf>
    <xf numFmtId="38" fontId="35" fillId="0" borderId="82" xfId="1" applyFont="1" applyFill="1" applyBorder="1" applyAlignment="1" applyProtection="1">
      <alignment horizontal="center" vertical="center" wrapText="1"/>
    </xf>
    <xf numFmtId="40" fontId="30" fillId="0" borderId="99" xfId="1" applyNumberFormat="1" applyFont="1" applyFill="1" applyBorder="1" applyAlignment="1" applyProtection="1">
      <alignment horizontal="center" vertical="center"/>
    </xf>
    <xf numFmtId="40" fontId="30" fillId="0" borderId="98" xfId="1" applyNumberFormat="1" applyFont="1" applyFill="1" applyBorder="1" applyAlignment="1" applyProtection="1">
      <alignment horizontal="center" vertical="center"/>
    </xf>
    <xf numFmtId="38" fontId="30" fillId="0" borderId="93" xfId="1" applyFont="1" applyFill="1" applyBorder="1" applyAlignment="1" applyProtection="1">
      <alignment horizontal="center" vertical="center"/>
    </xf>
    <xf numFmtId="38" fontId="30" fillId="0" borderId="96" xfId="1" applyFont="1" applyFill="1" applyBorder="1" applyAlignment="1" applyProtection="1">
      <alignment horizontal="center" vertical="center"/>
    </xf>
    <xf numFmtId="38" fontId="30" fillId="6" borderId="94" xfId="1" applyFont="1" applyFill="1" applyBorder="1" applyAlignment="1" applyProtection="1">
      <alignment horizontal="center" vertical="center"/>
    </xf>
    <xf numFmtId="38" fontId="30" fillId="6" borderId="93" xfId="1" applyFont="1" applyFill="1" applyBorder="1" applyAlignment="1" applyProtection="1">
      <alignment horizontal="center" vertical="center"/>
    </xf>
    <xf numFmtId="38" fontId="30" fillId="0" borderId="94" xfId="1" applyFont="1" applyFill="1" applyBorder="1" applyAlignment="1" applyProtection="1">
      <alignment horizontal="center" vertical="center"/>
    </xf>
    <xf numFmtId="40" fontId="30" fillId="0" borderId="100" xfId="1" applyNumberFormat="1" applyFont="1" applyFill="1" applyBorder="1" applyAlignment="1" applyProtection="1">
      <alignment horizontal="center" vertical="center"/>
    </xf>
    <xf numFmtId="40" fontId="30" fillId="0" borderId="99" xfId="1" applyNumberFormat="1" applyFont="1" applyFill="1" applyBorder="1" applyAlignment="1" applyProtection="1">
      <alignment horizontal="center" vertical="center" shrinkToFit="1"/>
    </xf>
    <xf numFmtId="40" fontId="30" fillId="0" borderId="98" xfId="1" applyNumberFormat="1" applyFont="1" applyFill="1" applyBorder="1" applyAlignment="1" applyProtection="1">
      <alignment horizontal="center" vertical="center" shrinkToFit="1"/>
    </xf>
  </cellXfs>
  <cellStyles count="5">
    <cellStyle name="桁区切り 2" xfId="1"/>
    <cellStyle name="標準" xfId="0" builtinId="0"/>
    <cellStyle name="標準 2" xfId="2"/>
    <cellStyle name="標準 3" xfId="4"/>
    <cellStyle name="標準_00-1_kariire_sannsyutu" xfId="3"/>
  </cellStyles>
  <dxfs count="7">
    <dxf>
      <font>
        <condense val="0"/>
        <extend val="0"/>
        <color indexed="9"/>
      </font>
      <fill>
        <patternFill>
          <bgColor indexed="10"/>
        </patternFill>
      </fill>
    </dxf>
    <dxf>
      <font>
        <condense val="0"/>
        <extend val="0"/>
        <color indexed="9"/>
      </font>
    </dxf>
    <dxf>
      <fill>
        <patternFill>
          <bgColor indexed="45"/>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9" defaultPivotStyle="PivotStyleLight16"/>
  <colors>
    <mruColors>
      <color rgb="FFCCFFCC"/>
      <color rgb="FFFFFF99"/>
      <color rgb="FFCCECFF"/>
      <color rgb="FFFFCCFF"/>
      <color rgb="FFFF99FF"/>
      <color rgb="FFFF99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30483</xdr:colOff>
      <xdr:row>12</xdr:row>
      <xdr:rowOff>139063</xdr:rowOff>
    </xdr:from>
    <xdr:to>
      <xdr:col>1</xdr:col>
      <xdr:colOff>6484620</xdr:colOff>
      <xdr:row>21</xdr:row>
      <xdr:rowOff>66675</xdr:rowOff>
    </xdr:to>
    <xdr:sp macro="" textlink="">
      <xdr:nvSpPr>
        <xdr:cNvPr id="2" name="角丸四角形 1"/>
        <xdr:cNvSpPr/>
      </xdr:nvSpPr>
      <xdr:spPr>
        <a:xfrm>
          <a:off x="30483" y="8216263"/>
          <a:ext cx="6454137" cy="1470662"/>
        </a:xfrm>
        <a:prstGeom prst="roundRect">
          <a:avLst>
            <a:gd name="adj" fmla="val 7278"/>
          </a:avLst>
        </a:prstGeom>
      </xdr:spPr>
      <xdr:style>
        <a:lnRef idx="1">
          <a:schemeClr val="accent5"/>
        </a:lnRef>
        <a:fillRef idx="2">
          <a:schemeClr val="accent5"/>
        </a:fillRef>
        <a:effectRef idx="1">
          <a:schemeClr val="accent5"/>
        </a:effectRef>
        <a:fontRef idx="minor">
          <a:schemeClr val="dk1"/>
        </a:fontRef>
      </xdr:style>
      <xdr:txBody>
        <a:bodyPr rtlCol="0" anchor="ctr"/>
        <a:lstStyle/>
        <a:p>
          <a:r>
            <a:rPr lang="ja-JP" altLang="en-US" sz="1050" baseline="0">
              <a:solidFill>
                <a:schemeClr val="dk1"/>
              </a:solidFill>
              <a:latin typeface="HG丸ｺﾞｼｯｸM-PRO" pitchFamily="50" charset="-128"/>
              <a:ea typeface="HG丸ｺﾞｼｯｸM-PRO" pitchFamily="50" charset="-128"/>
              <a:cs typeface="+mn-cs"/>
            </a:rPr>
            <a:t> 　</a:t>
          </a:r>
          <a:r>
            <a:rPr lang="ja-JP" altLang="en-US" sz="1050" baseline="0">
              <a:solidFill>
                <a:sysClr val="windowText" lastClr="000000"/>
              </a:solidFill>
              <a:latin typeface="HG丸ｺﾞｼｯｸM-PRO" pitchFamily="50" charset="-128"/>
              <a:ea typeface="HG丸ｺﾞｼｯｸM-PRO" pitchFamily="50" charset="-128"/>
              <a:cs typeface="+mn-cs"/>
            </a:rPr>
            <a:t>独立行政法人福祉医療機構では、反社会的勢力を排除しこれに適切に対応するため、平成２４年４月１日以降に借入手続きを行うものから福祉貸付事業及び医療貸付事業に係る金銭消費貸借契約証書に暴力団排除条項を導入いたしました。</a:t>
          </a:r>
          <a:br>
            <a:rPr lang="ja-JP" altLang="en-US" sz="1050" baseline="0">
              <a:solidFill>
                <a:sysClr val="windowText" lastClr="000000"/>
              </a:solidFill>
              <a:latin typeface="HG丸ｺﾞｼｯｸM-PRO" pitchFamily="50" charset="-128"/>
              <a:ea typeface="HG丸ｺﾞｼｯｸM-PRO" pitchFamily="50" charset="-128"/>
              <a:cs typeface="+mn-cs"/>
            </a:rPr>
          </a:br>
          <a:r>
            <a:rPr lang="ja-JP" altLang="en-US" sz="1050" baseline="0">
              <a:solidFill>
                <a:sysClr val="windowText" lastClr="000000"/>
              </a:solidFill>
              <a:latin typeface="HG丸ｺﾞｼｯｸM-PRO" pitchFamily="50" charset="-128"/>
              <a:ea typeface="HG丸ｺﾞｼｯｸM-PRO" pitchFamily="50" charset="-128"/>
              <a:cs typeface="+mn-cs"/>
            </a:rPr>
            <a:t>　これは、契約時に借入者（債務者）、保証人又は担保提供者が過去５年間にわたり暴力団等の反社会的勢力ではないこと又は将来にわたりこれに該当しないことを表明し保証させるとともに、機構に対して不当要求行為等をしないことを確約させ、これらに反した場合に当機構の判断により繰上償還請求をさせていただくこと等の措置を定めた条項です。</a:t>
          </a:r>
        </a:p>
      </xdr:txBody>
    </xdr:sp>
    <xdr:clientData/>
  </xdr:twoCellAnchor>
  <xdr:twoCellAnchor>
    <xdr:from>
      <xdr:col>1</xdr:col>
      <xdr:colOff>15240</xdr:colOff>
      <xdr:row>6</xdr:row>
      <xdr:rowOff>99060</xdr:rowOff>
    </xdr:from>
    <xdr:to>
      <xdr:col>1</xdr:col>
      <xdr:colOff>6370320</xdr:colOff>
      <xdr:row>6</xdr:row>
      <xdr:rowOff>2621280</xdr:rowOff>
    </xdr:to>
    <xdr:sp macro="" textlink="">
      <xdr:nvSpPr>
        <xdr:cNvPr id="3" name="角丸四角形 2"/>
        <xdr:cNvSpPr/>
      </xdr:nvSpPr>
      <xdr:spPr>
        <a:xfrm>
          <a:off x="15240" y="2659380"/>
          <a:ext cx="6355080" cy="2522220"/>
        </a:xfrm>
        <a:prstGeom prst="roundRect">
          <a:avLst>
            <a:gd name="adj" fmla="val 12024"/>
          </a:avLst>
        </a:prstGeom>
      </xdr:spPr>
      <xdr:style>
        <a:lnRef idx="1">
          <a:schemeClr val="accent5"/>
        </a:lnRef>
        <a:fillRef idx="2">
          <a:schemeClr val="accent5"/>
        </a:fillRef>
        <a:effectRef idx="1">
          <a:schemeClr val="accent5"/>
        </a:effectRef>
        <a:fontRef idx="minor">
          <a:schemeClr val="dk1"/>
        </a:fontRef>
      </xdr:style>
      <xdr:txBody>
        <a:bodyPr rtlCol="0" anchor="ctr" anchorCtr="0"/>
        <a:lstStyle/>
        <a:p>
          <a:pPr algn="l"/>
          <a:r>
            <a:rPr lang="ja-JP" altLang="en-US" sz="110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独立行政法人福祉医療機構では、借入申込みをされるお客様に対し、当機構融資制度についてお客様が十分に理解された上でお申込みいただくよう努めております。</a:t>
          </a:r>
          <a:endParaRPr lang="en-US" altLang="ja-JP" sz="1050">
            <a:solidFill>
              <a:schemeClr val="dk1"/>
            </a:solidFill>
            <a:latin typeface="HG丸ｺﾞｼｯｸM-PRO" pitchFamily="50" charset="-128"/>
            <a:ea typeface="HG丸ｺﾞｼｯｸM-PRO" pitchFamily="50" charset="-128"/>
            <a:cs typeface="+mn-cs"/>
          </a:endParaRPr>
        </a:p>
        <a:p>
          <a:pPr algn="l"/>
          <a:r>
            <a:rPr lang="ja-JP" altLang="en-US" sz="1050">
              <a:solidFill>
                <a:schemeClr val="dk1"/>
              </a:solidFill>
              <a:latin typeface="HG丸ｺﾞｼｯｸM-PRO" pitchFamily="50" charset="-128"/>
              <a:ea typeface="HG丸ｺﾞｼｯｸM-PRO" pitchFamily="50" charset="-128"/>
              <a:cs typeface="+mn-cs"/>
            </a:rPr>
            <a:t>　その一環としまして、お申込み前に、当機構融資制度において特に重要である事項を記載しました</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b="1" u="none">
              <a:solidFill>
                <a:schemeClr val="accent2"/>
              </a:solidFill>
              <a:latin typeface="HG丸ｺﾞｼｯｸM-PRO" pitchFamily="50" charset="-128"/>
              <a:ea typeface="HG丸ｺﾞｼｯｸM-PRO" pitchFamily="50" charset="-128"/>
              <a:cs typeface="+mn-cs"/>
            </a:rPr>
            <a:t>主な説明項目</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を</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融資のごあんない</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（当パンフレットは当機構</a:t>
          </a:r>
          <a:r>
            <a:rPr lang="en-US" altLang="ja-JP" sz="1050">
              <a:solidFill>
                <a:schemeClr val="dk1"/>
              </a:solidFill>
              <a:latin typeface="HG丸ｺﾞｼｯｸM-PRO" pitchFamily="50" charset="-128"/>
              <a:ea typeface="HG丸ｺﾞｼｯｸM-PRO" pitchFamily="50" charset="-128"/>
              <a:cs typeface="+mn-cs"/>
            </a:rPr>
            <a:t>HP</a:t>
          </a:r>
          <a:r>
            <a:rPr lang="ja-JP" altLang="en-US" sz="1050">
              <a:solidFill>
                <a:schemeClr val="dk1"/>
              </a:solidFill>
              <a:latin typeface="HG丸ｺﾞｼｯｸM-PRO" pitchFamily="50" charset="-128"/>
              <a:ea typeface="HG丸ｺﾞｼｯｸM-PRO" pitchFamily="50" charset="-128"/>
              <a:cs typeface="+mn-cs"/>
            </a:rPr>
            <a:t>に掲載しております。）とともに必ずお読みいただきご確認ください。その後、</a:t>
          </a:r>
          <a:r>
            <a:rPr lang="ja-JP" altLang="en-US" sz="1050" u="sng">
              <a:solidFill>
                <a:schemeClr val="dk1"/>
              </a:solidFill>
              <a:latin typeface="HG丸ｺﾞｼｯｸM-PRO" pitchFamily="50" charset="-128"/>
              <a:ea typeface="HG丸ｺﾞｼｯｸM-PRO" pitchFamily="50" charset="-128"/>
              <a:cs typeface="+mn-cs"/>
            </a:rPr>
            <a:t>ご確認された方の氏名等をご記入いただきました</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b="1" u="sng">
              <a:solidFill>
                <a:schemeClr val="accent2"/>
              </a:solidFill>
              <a:latin typeface="HG丸ｺﾞｼｯｸM-PRO" pitchFamily="50" charset="-128"/>
              <a:ea typeface="HG丸ｺﾞｼｯｸM-PRO" pitchFamily="50" charset="-128"/>
              <a:cs typeface="+mn-cs"/>
            </a:rPr>
            <a:t>主な説明項目</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u="sng">
              <a:solidFill>
                <a:schemeClr val="dk1"/>
              </a:solidFill>
              <a:latin typeface="HG丸ｺﾞｼｯｸM-PRO" pitchFamily="50" charset="-128"/>
              <a:ea typeface="HG丸ｺﾞｼｯｸM-PRO" pitchFamily="50" charset="-128"/>
              <a:cs typeface="+mn-cs"/>
            </a:rPr>
            <a:t>を借入申込書とともにご提出いただきます。</a:t>
          </a:r>
          <a:endParaRPr kumimoji="1" lang="en-US" altLang="ja-JP" sz="1050" u="sng">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なお、</a:t>
          </a:r>
          <a:r>
            <a:rPr kumimoji="1" lang="ja-JP" altLang="en-US" sz="1050" u="sng">
              <a:solidFill>
                <a:schemeClr val="dk1"/>
              </a:solidFill>
              <a:latin typeface="HG丸ｺﾞｼｯｸM-PRO" pitchFamily="50" charset="-128"/>
              <a:ea typeface="HG丸ｺﾞｼｯｸM-PRO" pitchFamily="50" charset="-128"/>
              <a:cs typeface="+mn-cs"/>
            </a:rPr>
            <a:t>融資相談時等、借入申込み前に</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b="1" u="sng">
              <a:solidFill>
                <a:schemeClr val="accent2"/>
              </a:solidFill>
              <a:latin typeface="HG丸ｺﾞｼｯｸM-PRO" pitchFamily="50" charset="-128"/>
              <a:ea typeface="HG丸ｺﾞｼｯｸM-PRO" pitchFamily="50" charset="-128"/>
              <a:cs typeface="+mn-cs"/>
            </a:rPr>
            <a:t>主な説明項目</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u="sng">
              <a:solidFill>
                <a:schemeClr val="dk1"/>
              </a:solidFill>
              <a:latin typeface="HG丸ｺﾞｼｯｸM-PRO" pitchFamily="50" charset="-128"/>
              <a:ea typeface="HG丸ｺﾞｼｯｸM-PRO" pitchFamily="50" charset="-128"/>
              <a:cs typeface="+mn-cs"/>
            </a:rPr>
            <a:t>についてご確認、ご提出いただきましたお客様につきましては、改めてのご提出は不要です。</a:t>
          </a:r>
          <a:r>
            <a:rPr kumimoji="1" lang="ja-JP" altLang="en-US" sz="1050">
              <a:solidFill>
                <a:schemeClr val="dk1"/>
              </a:solidFill>
              <a:latin typeface="HG丸ｺﾞｼｯｸM-PRO" pitchFamily="50" charset="-128"/>
              <a:ea typeface="HG丸ｺﾞｼｯｸM-PRO" pitchFamily="50" charset="-128"/>
              <a:cs typeface="+mn-cs"/>
            </a:rPr>
            <a:t>（借入申込書</a:t>
          </a:r>
          <a:r>
            <a:rPr kumimoji="1" lang="en-US" altLang="ja-JP" sz="1050">
              <a:solidFill>
                <a:schemeClr val="dk1"/>
              </a:solidFill>
              <a:latin typeface="HG丸ｺﾞｼｯｸM-PRO" pitchFamily="50" charset="-128"/>
              <a:ea typeface="HG丸ｺﾞｼｯｸM-PRO" pitchFamily="50" charset="-128"/>
              <a:cs typeface="+mn-cs"/>
            </a:rPr>
            <a:t>1</a:t>
          </a:r>
          <a:r>
            <a:rPr kumimoji="1" lang="ja-JP" altLang="en-US" sz="1050">
              <a:solidFill>
                <a:schemeClr val="dk1"/>
              </a:solidFill>
              <a:latin typeface="HG丸ｺﾞｼｯｸM-PRO" pitchFamily="50" charset="-128"/>
              <a:ea typeface="HG丸ｺﾞｼｯｸM-PRO" pitchFamily="50" charset="-128"/>
              <a:cs typeface="+mn-cs"/>
            </a:rPr>
            <a:t>枚目に当該事項につきましてチェックしていただく欄がございます。）</a:t>
          </a:r>
          <a:endParaRPr kumimoji="1" lang="en-US" altLang="ja-JP" sz="1050">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ご不明な点や改めてご説明が必要な点がございましたらお手数ですがご連絡くださるようお願い申し上げます。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49</xdr:row>
          <xdr:rowOff>31750</xdr:rowOff>
        </xdr:from>
        <xdr:to>
          <xdr:col>19</xdr:col>
          <xdr:colOff>25400</xdr:colOff>
          <xdr:row>49</xdr:row>
          <xdr:rowOff>298450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今次借入申込書提出時に確認し添付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49</xdr:row>
          <xdr:rowOff>31750</xdr:rowOff>
        </xdr:from>
        <xdr:to>
          <xdr:col>32</xdr:col>
          <xdr:colOff>31750</xdr:colOff>
          <xdr:row>49</xdr:row>
          <xdr:rowOff>304800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融資相談時等に確認し提出済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523875</xdr:colOff>
      <xdr:row>8</xdr:row>
      <xdr:rowOff>38100</xdr:rowOff>
    </xdr:from>
    <xdr:to>
      <xdr:col>30</xdr:col>
      <xdr:colOff>676275</xdr:colOff>
      <xdr:row>11</xdr:row>
      <xdr:rowOff>400050</xdr:rowOff>
    </xdr:to>
    <xdr:sp macro="" textlink="">
      <xdr:nvSpPr>
        <xdr:cNvPr id="2" name="右中かっこ 1"/>
        <xdr:cNvSpPr/>
      </xdr:nvSpPr>
      <xdr:spPr>
        <a:xfrm>
          <a:off x="9982200" y="1438275"/>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533400</xdr:colOff>
      <xdr:row>16</xdr:row>
      <xdr:rowOff>76200</xdr:rowOff>
    </xdr:from>
    <xdr:to>
      <xdr:col>31</xdr:col>
      <xdr:colOff>0</xdr:colOff>
      <xdr:row>19</xdr:row>
      <xdr:rowOff>438150</xdr:rowOff>
    </xdr:to>
    <xdr:sp macro="" textlink="">
      <xdr:nvSpPr>
        <xdr:cNvPr id="3" name="右中かっこ 2"/>
        <xdr:cNvSpPr/>
      </xdr:nvSpPr>
      <xdr:spPr>
        <a:xfrm>
          <a:off x="9991725" y="4495800"/>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election activeCell="B3" sqref="B3"/>
    </sheetView>
  </sheetViews>
  <sheetFormatPr defaultColWidth="9" defaultRowHeight="13"/>
  <cols>
    <col min="1" max="1" width="4.08984375" style="48" customWidth="1"/>
    <col min="2" max="2" width="95.81640625" style="48" customWidth="1"/>
    <col min="3" max="16384" width="9" style="48"/>
  </cols>
  <sheetData>
    <row r="1" spans="2:2">
      <c r="B1" s="202">
        <v>43556</v>
      </c>
    </row>
    <row r="2" spans="2:2">
      <c r="B2" s="47"/>
    </row>
    <row r="3" spans="2:2" s="50" customFormat="1" ht="16.5">
      <c r="B3" s="49" t="s">
        <v>239</v>
      </c>
    </row>
    <row r="4" spans="2:2" s="50" customFormat="1" ht="16.5">
      <c r="B4" s="49"/>
    </row>
    <row r="6" spans="2:2" ht="16.5">
      <c r="B6" s="192" t="s">
        <v>326</v>
      </c>
    </row>
    <row r="7" spans="2:2" ht="195.65" customHeight="1"/>
    <row r="9" spans="2:2" ht="16.5">
      <c r="B9" s="52" t="s">
        <v>327</v>
      </c>
    </row>
    <row r="10" spans="2:2" ht="173.25" customHeight="1">
      <c r="B10" s="51" t="s">
        <v>301</v>
      </c>
    </row>
    <row r="12" spans="2:2" ht="16.5">
      <c r="B12" s="52" t="s">
        <v>238</v>
      </c>
    </row>
    <row r="22" spans="1:2" ht="25.5" customHeight="1"/>
    <row r="23" spans="1:2" ht="45" customHeight="1">
      <c r="A23" s="221" t="s">
        <v>303</v>
      </c>
      <c r="B23" s="221"/>
    </row>
  </sheetData>
  <mergeCells count="1">
    <mergeCell ref="A23:B23"/>
  </mergeCells>
  <phoneticPr fontId="18"/>
  <printOptions horizontalCentered="1"/>
  <pageMargins left="0.51181102362204722" right="0.51181102362204722" top="0.55118110236220474" bottom="0"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1"/>
  <sheetViews>
    <sheetView tabSelected="1" zoomScaleNormal="100" zoomScaleSheetLayoutView="115" workbookViewId="0">
      <selection activeCell="W5" sqref="W5:AA6"/>
    </sheetView>
  </sheetViews>
  <sheetFormatPr defaultColWidth="9" defaultRowHeight="12"/>
  <cols>
    <col min="1" max="1" width="1.81640625" style="6" customWidth="1"/>
    <col min="2" max="2" width="9" style="6"/>
    <col min="3" max="3" width="8.453125" style="6" bestFit="1" customWidth="1"/>
    <col min="4" max="33" width="2.08984375" style="6" customWidth="1"/>
    <col min="34" max="34" width="3.1796875" style="6" bestFit="1" customWidth="1"/>
    <col min="35" max="35" width="1.81640625" style="6" customWidth="1"/>
    <col min="36" max="16384" width="9" style="6"/>
  </cols>
  <sheetData>
    <row r="1" spans="1:35" ht="16.5">
      <c r="A1" s="380" t="s">
        <v>322</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row>
    <row r="2" spans="1:35" ht="18" customHeight="1">
      <c r="B2" s="224" t="s">
        <v>321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5" ht="12"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5" ht="14">
      <c r="B4" s="2" t="s">
        <v>76</v>
      </c>
      <c r="P4" s="204"/>
      <c r="Q4" s="204"/>
      <c r="R4" s="204"/>
      <c r="S4" s="204"/>
      <c r="T4" s="204"/>
      <c r="U4" s="204"/>
      <c r="V4" s="204"/>
      <c r="W4" s="204"/>
      <c r="X4" s="204"/>
      <c r="Y4" s="204"/>
      <c r="Z4" s="204"/>
      <c r="AA4" s="204"/>
      <c r="AB4" s="204"/>
      <c r="AC4" s="204"/>
      <c r="AD4" s="204"/>
      <c r="AE4" s="204"/>
      <c r="AF4" s="204"/>
      <c r="AG4" s="204"/>
    </row>
    <row r="5" spans="1:35" ht="18" customHeight="1">
      <c r="O5" s="203"/>
      <c r="P5" s="334" t="s">
        <v>284</v>
      </c>
      <c r="Q5" s="402"/>
      <c r="R5" s="402"/>
      <c r="S5" s="402"/>
      <c r="T5" s="402"/>
      <c r="U5" s="402"/>
      <c r="V5" s="403"/>
      <c r="W5" s="407"/>
      <c r="X5" s="408"/>
      <c r="Y5" s="408"/>
      <c r="Z5" s="408"/>
      <c r="AA5" s="408"/>
      <c r="AB5" s="411" t="s">
        <v>271</v>
      </c>
      <c r="AC5" s="399"/>
      <c r="AD5" s="400"/>
      <c r="AE5" s="411" t="s">
        <v>272</v>
      </c>
      <c r="AF5" s="399"/>
      <c r="AG5" s="400"/>
      <c r="AH5" s="222" t="s">
        <v>273</v>
      </c>
      <c r="AI5" s="7"/>
    </row>
    <row r="6" spans="1:35" ht="18" customHeight="1">
      <c r="B6" s="5" t="s">
        <v>64</v>
      </c>
      <c r="C6" s="21"/>
      <c r="D6" s="21"/>
      <c r="E6" s="21"/>
      <c r="F6" s="21"/>
      <c r="G6" s="21"/>
      <c r="H6" s="21"/>
      <c r="I6" s="21"/>
      <c r="J6" s="21"/>
      <c r="K6" s="21"/>
      <c r="L6" s="21"/>
      <c r="M6" s="21"/>
      <c r="N6" s="21"/>
      <c r="O6" s="191"/>
      <c r="P6" s="404"/>
      <c r="Q6" s="405"/>
      <c r="R6" s="405"/>
      <c r="S6" s="405"/>
      <c r="T6" s="405"/>
      <c r="U6" s="405"/>
      <c r="V6" s="406"/>
      <c r="W6" s="409"/>
      <c r="X6" s="410"/>
      <c r="Y6" s="410"/>
      <c r="Z6" s="410"/>
      <c r="AA6" s="410"/>
      <c r="AB6" s="412"/>
      <c r="AC6" s="401"/>
      <c r="AD6" s="401"/>
      <c r="AE6" s="412"/>
      <c r="AF6" s="401"/>
      <c r="AG6" s="401"/>
      <c r="AH6" s="223"/>
      <c r="AI6" s="7"/>
    </row>
    <row r="7" spans="1:35" ht="14.25" customHeight="1">
      <c r="B7" s="243" t="s">
        <v>0</v>
      </c>
      <c r="C7" s="244"/>
      <c r="D7" s="22" t="s">
        <v>20</v>
      </c>
      <c r="E7" s="225"/>
      <c r="F7" s="225"/>
      <c r="G7" s="225"/>
      <c r="H7" s="10" t="s">
        <v>65</v>
      </c>
      <c r="I7" s="225"/>
      <c r="J7" s="225"/>
      <c r="K7" s="225"/>
      <c r="L7" s="225"/>
      <c r="M7" s="10"/>
      <c r="N7" s="10"/>
      <c r="O7" s="10"/>
      <c r="P7" s="193"/>
      <c r="Q7" s="193"/>
      <c r="R7" s="193"/>
      <c r="S7" s="226" t="s">
        <v>17</v>
      </c>
      <c r="T7" s="227"/>
      <c r="U7" s="228"/>
      <c r="V7" s="229"/>
      <c r="W7" s="230"/>
      <c r="X7" s="230"/>
      <c r="Y7" s="230"/>
      <c r="Z7" s="194" t="s">
        <v>30</v>
      </c>
      <c r="AA7" s="235"/>
      <c r="AB7" s="235"/>
      <c r="AC7" s="235"/>
      <c r="AD7" s="194" t="s">
        <v>29</v>
      </c>
      <c r="AE7" s="235"/>
      <c r="AF7" s="230"/>
      <c r="AG7" s="230"/>
      <c r="AH7" s="236"/>
      <c r="AI7" s="8"/>
    </row>
    <row r="8" spans="1:35" ht="15" customHeight="1">
      <c r="B8" s="245"/>
      <c r="C8" s="246"/>
      <c r="D8" s="250" t="s">
        <v>318</v>
      </c>
      <c r="E8" s="251"/>
      <c r="F8" s="251"/>
      <c r="G8" s="251"/>
      <c r="H8" s="252"/>
      <c r="I8" s="252"/>
      <c r="J8" s="253"/>
      <c r="K8" s="252"/>
      <c r="L8" s="252"/>
      <c r="M8" s="252"/>
      <c r="N8" s="252"/>
      <c r="O8" s="252"/>
      <c r="P8" s="252"/>
      <c r="Q8" s="252"/>
      <c r="R8" s="252"/>
      <c r="S8" s="252"/>
      <c r="T8" s="252"/>
      <c r="U8" s="252"/>
      <c r="V8" s="252"/>
      <c r="W8" s="252"/>
      <c r="X8" s="252"/>
      <c r="Y8" s="252"/>
      <c r="Z8" s="252"/>
      <c r="AA8" s="252"/>
      <c r="AB8" s="252"/>
      <c r="AC8" s="252"/>
      <c r="AD8" s="252"/>
      <c r="AE8" s="252"/>
      <c r="AF8" s="252"/>
      <c r="AG8" s="252"/>
      <c r="AH8" s="254"/>
      <c r="AI8" s="4"/>
    </row>
    <row r="9" spans="1:35" ht="29.4" customHeight="1">
      <c r="B9" s="247"/>
      <c r="C9" s="248"/>
      <c r="D9" s="237"/>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9"/>
      <c r="AI9" s="4"/>
    </row>
    <row r="10" spans="1:35" ht="15" customHeight="1">
      <c r="B10" s="243" t="s">
        <v>1</v>
      </c>
      <c r="C10" s="244"/>
      <c r="D10" s="250" t="s">
        <v>318</v>
      </c>
      <c r="E10" s="251"/>
      <c r="F10" s="251"/>
      <c r="G10" s="251"/>
      <c r="H10" s="252"/>
      <c r="I10" s="252"/>
      <c r="J10" s="253"/>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4"/>
      <c r="AI10" s="4"/>
    </row>
    <row r="11" spans="1:35" ht="12" customHeight="1">
      <c r="B11" s="245"/>
      <c r="C11" s="246"/>
      <c r="D11" s="382"/>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4"/>
      <c r="AF11" s="4"/>
      <c r="AG11" s="4"/>
      <c r="AH11" s="16"/>
      <c r="AI11" s="4"/>
    </row>
    <row r="12" spans="1:35" ht="12" customHeight="1">
      <c r="B12" s="245"/>
      <c r="C12" s="246"/>
      <c r="D12" s="384"/>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240" t="s">
        <v>66</v>
      </c>
      <c r="AF12" s="241"/>
      <c r="AG12" s="242"/>
      <c r="AH12" s="16"/>
      <c r="AI12" s="4"/>
    </row>
    <row r="13" spans="1:35" ht="12" customHeight="1">
      <c r="B13" s="388"/>
      <c r="C13" s="389"/>
      <c r="D13" s="386"/>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205"/>
      <c r="AF13" s="205"/>
      <c r="AG13" s="205"/>
      <c r="AH13" s="16"/>
      <c r="AI13" s="207"/>
    </row>
    <row r="14" spans="1:35" ht="24.75" customHeight="1">
      <c r="B14" s="231" t="s">
        <v>2</v>
      </c>
      <c r="C14" s="232"/>
      <c r="D14" s="20"/>
      <c r="E14" s="19"/>
      <c r="F14" s="19"/>
      <c r="G14" s="233"/>
      <c r="H14" s="233"/>
      <c r="I14" s="233"/>
      <c r="J14" s="233"/>
      <c r="K14" s="233"/>
      <c r="L14" s="19"/>
      <c r="M14" s="234"/>
      <c r="N14" s="234"/>
      <c r="O14" s="19" t="s">
        <v>32</v>
      </c>
      <c r="P14" s="234"/>
      <c r="Q14" s="234"/>
      <c r="R14" s="19" t="s">
        <v>63</v>
      </c>
      <c r="S14" s="234"/>
      <c r="T14" s="234"/>
      <c r="U14" s="19" t="s">
        <v>67</v>
      </c>
      <c r="V14" s="19"/>
      <c r="W14" s="19" t="s">
        <v>30</v>
      </c>
      <c r="X14" s="249"/>
      <c r="Y14" s="249"/>
      <c r="Z14" s="249"/>
      <c r="AA14" s="249"/>
      <c r="AB14" s="249"/>
      <c r="AC14" s="249"/>
      <c r="AD14" s="249"/>
      <c r="AE14" s="19" t="s">
        <v>29</v>
      </c>
      <c r="AF14" s="23"/>
      <c r="AG14" s="23"/>
      <c r="AH14" s="24"/>
      <c r="AI14" s="4"/>
    </row>
    <row r="15" spans="1:35" ht="15" customHeight="1">
      <c r="B15" s="316" t="s">
        <v>325</v>
      </c>
      <c r="C15" s="418"/>
      <c r="D15" s="250" t="s">
        <v>318</v>
      </c>
      <c r="E15" s="251"/>
      <c r="F15" s="251"/>
      <c r="G15" s="251"/>
      <c r="H15" s="252"/>
      <c r="I15" s="252"/>
      <c r="J15" s="253"/>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4"/>
      <c r="AI15" s="4"/>
    </row>
    <row r="16" spans="1:35" ht="12" customHeight="1">
      <c r="B16" s="419"/>
      <c r="C16" s="420"/>
      <c r="D16" s="308"/>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14"/>
      <c r="AF16" s="14"/>
      <c r="AG16" s="14"/>
      <c r="AH16" s="15"/>
      <c r="AI16" s="4"/>
    </row>
    <row r="17" spans="2:35" ht="12" customHeight="1">
      <c r="B17" s="421"/>
      <c r="C17" s="422"/>
      <c r="D17" s="310"/>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240" t="s">
        <v>68</v>
      </c>
      <c r="AF17" s="241"/>
      <c r="AG17" s="242"/>
      <c r="AH17" s="16"/>
      <c r="AI17" s="4"/>
    </row>
    <row r="18" spans="2:35" ht="14.25" customHeight="1">
      <c r="B18" s="423"/>
      <c r="C18" s="424"/>
      <c r="D18" s="17" t="s">
        <v>19</v>
      </c>
      <c r="E18" s="17"/>
      <c r="F18" s="17"/>
      <c r="G18" s="17"/>
      <c r="H18" s="17"/>
      <c r="I18" s="17"/>
      <c r="J18" s="17"/>
      <c r="K18" s="312"/>
      <c r="L18" s="312"/>
      <c r="M18" s="312"/>
      <c r="N18" s="312"/>
      <c r="O18" s="312"/>
      <c r="P18" s="312"/>
      <c r="Q18" s="17"/>
      <c r="R18" s="304"/>
      <c r="S18" s="304"/>
      <c r="T18" s="17" t="s">
        <v>14</v>
      </c>
      <c r="U18" s="304"/>
      <c r="V18" s="304"/>
      <c r="W18" s="17" t="s">
        <v>15</v>
      </c>
      <c r="X18" s="304"/>
      <c r="Y18" s="304"/>
      <c r="Z18" s="17" t="s">
        <v>67</v>
      </c>
      <c r="AA18" s="17" t="s">
        <v>18</v>
      </c>
      <c r="AB18" s="17" t="s">
        <v>69</v>
      </c>
      <c r="AC18" s="305"/>
      <c r="AD18" s="305"/>
      <c r="AE18" s="17" t="s">
        <v>21</v>
      </c>
      <c r="AF18" s="17" t="s">
        <v>29</v>
      </c>
      <c r="AG18" s="17"/>
      <c r="AH18" s="18"/>
      <c r="AI18" s="4"/>
    </row>
    <row r="19" spans="2:35" ht="14.25" customHeight="1">
      <c r="B19" s="255" t="s">
        <v>33</v>
      </c>
      <c r="C19" s="256"/>
      <c r="D19" s="26"/>
      <c r="E19" s="27"/>
      <c r="F19" s="27"/>
      <c r="G19" s="27"/>
      <c r="H19" s="27"/>
      <c r="I19" s="27"/>
      <c r="J19" s="27"/>
      <c r="K19" s="257"/>
      <c r="L19" s="257"/>
      <c r="M19" s="257"/>
      <c r="N19" s="257"/>
      <c r="O19" s="257"/>
      <c r="P19" s="257"/>
      <c r="Q19" s="27"/>
      <c r="R19" s="258"/>
      <c r="S19" s="258"/>
      <c r="T19" s="27" t="s">
        <v>14</v>
      </c>
      <c r="U19" s="258"/>
      <c r="V19" s="258"/>
      <c r="W19" s="27" t="s">
        <v>15</v>
      </c>
      <c r="X19" s="258"/>
      <c r="Y19" s="258"/>
      <c r="Z19" s="27" t="s">
        <v>67</v>
      </c>
      <c r="AA19" s="27"/>
      <c r="AB19" s="27"/>
      <c r="AC19" s="11"/>
      <c r="AD19" s="11"/>
      <c r="AE19" s="27"/>
      <c r="AF19" s="27"/>
      <c r="AG19" s="27"/>
      <c r="AH19" s="28"/>
      <c r="AI19" s="4"/>
    </row>
    <row r="20" spans="2:35" s="220" customFormat="1" ht="10" customHeight="1">
      <c r="B20" s="416" t="s">
        <v>324</v>
      </c>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row>
    <row r="21" spans="2:35" ht="15" customHeight="1">
      <c r="B21" s="2" t="s">
        <v>22</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pans="2:35" ht="20.149999999999999" customHeight="1">
      <c r="B22" s="266" t="s">
        <v>70</v>
      </c>
      <c r="C22" s="208" t="s">
        <v>3</v>
      </c>
      <c r="D22" s="269"/>
      <c r="E22" s="270"/>
      <c r="F22" s="270"/>
      <c r="G22" s="270"/>
      <c r="H22" s="270"/>
      <c r="I22" s="270"/>
      <c r="J22" s="270"/>
      <c r="K22" s="270"/>
      <c r="L22" s="270"/>
      <c r="M22" s="270"/>
      <c r="N22" s="270"/>
      <c r="O22" s="270"/>
      <c r="P22" s="270"/>
      <c r="Q22" s="251" t="s">
        <v>71</v>
      </c>
      <c r="R22" s="251"/>
      <c r="S22" s="265"/>
      <c r="T22" s="290" t="s">
        <v>243</v>
      </c>
      <c r="U22" s="291"/>
      <c r="V22" s="291"/>
      <c r="W22" s="291"/>
      <c r="X22" s="291"/>
      <c r="Y22" s="291"/>
      <c r="Z22" s="292"/>
      <c r="AA22" s="296"/>
      <c r="AB22" s="297"/>
      <c r="AC22" s="297"/>
      <c r="AD22" s="300" t="s">
        <v>32</v>
      </c>
      <c r="AE22" s="297"/>
      <c r="AF22" s="297"/>
      <c r="AG22" s="297"/>
      <c r="AH22" s="302" t="s">
        <v>34</v>
      </c>
      <c r="AI22" s="4"/>
    </row>
    <row r="23" spans="2:35" ht="10.25" customHeight="1">
      <c r="B23" s="267"/>
      <c r="C23" s="271" t="s">
        <v>4</v>
      </c>
      <c r="D23" s="181"/>
      <c r="E23" s="181"/>
      <c r="F23" s="181"/>
      <c r="G23" s="181"/>
      <c r="H23" s="181"/>
      <c r="I23" s="181"/>
      <c r="J23" s="181"/>
      <c r="K23" s="181"/>
      <c r="L23" s="181"/>
      <c r="M23" s="181"/>
      <c r="N23" s="181"/>
      <c r="O23" s="181"/>
      <c r="P23" s="181"/>
      <c r="Q23" s="286" t="s">
        <v>71</v>
      </c>
      <c r="R23" s="286"/>
      <c r="S23" s="287"/>
      <c r="T23" s="293"/>
      <c r="U23" s="294"/>
      <c r="V23" s="294"/>
      <c r="W23" s="294"/>
      <c r="X23" s="294"/>
      <c r="Y23" s="294"/>
      <c r="Z23" s="295"/>
      <c r="AA23" s="298"/>
      <c r="AB23" s="299"/>
      <c r="AC23" s="299"/>
      <c r="AD23" s="301"/>
      <c r="AE23" s="299"/>
      <c r="AF23" s="299"/>
      <c r="AG23" s="299"/>
      <c r="AH23" s="303"/>
      <c r="AI23" s="179"/>
    </row>
    <row r="24" spans="2:35" ht="10.25" customHeight="1">
      <c r="B24" s="268"/>
      <c r="C24" s="272"/>
      <c r="D24" s="264"/>
      <c r="E24" s="264"/>
      <c r="F24" s="264"/>
      <c r="G24" s="264"/>
      <c r="H24" s="264"/>
      <c r="I24" s="264"/>
      <c r="J24" s="264"/>
      <c r="K24" s="264"/>
      <c r="L24" s="264"/>
      <c r="M24" s="264"/>
      <c r="N24" s="264"/>
      <c r="O24" s="264"/>
      <c r="P24" s="264"/>
      <c r="Q24" s="288"/>
      <c r="R24" s="288"/>
      <c r="S24" s="289"/>
      <c r="T24" s="188" t="s">
        <v>244</v>
      </c>
      <c r="U24" s="182"/>
      <c r="V24" s="182"/>
      <c r="W24" s="182"/>
      <c r="X24" s="182"/>
      <c r="Y24" s="182"/>
      <c r="Z24" s="183"/>
      <c r="AA24" s="185"/>
      <c r="AB24" s="186"/>
      <c r="AC24" s="186"/>
      <c r="AD24" s="187"/>
      <c r="AE24" s="186"/>
      <c r="AF24" s="186"/>
      <c r="AG24" s="186"/>
      <c r="AH24" s="184"/>
      <c r="AI24" s="4"/>
    </row>
    <row r="25" spans="2:35" ht="20.149999999999999" customHeight="1">
      <c r="B25" s="259" t="s">
        <v>310</v>
      </c>
      <c r="C25" s="208" t="s">
        <v>3</v>
      </c>
      <c r="D25" s="261"/>
      <c r="E25" s="261"/>
      <c r="F25" s="261"/>
      <c r="G25" s="25" t="s">
        <v>275</v>
      </c>
      <c r="H25" s="25"/>
      <c r="I25" s="25"/>
      <c r="J25" s="25"/>
      <c r="K25" s="25"/>
      <c r="L25" s="25"/>
      <c r="M25" s="25"/>
      <c r="N25" s="261"/>
      <c r="O25" s="261"/>
      <c r="P25" s="261"/>
      <c r="Q25" s="262" t="s">
        <v>319</v>
      </c>
      <c r="R25" s="262"/>
      <c r="S25" s="263"/>
      <c r="T25" s="283" t="s">
        <v>72</v>
      </c>
      <c r="U25" s="284"/>
      <c r="V25" s="284"/>
      <c r="W25" s="284"/>
      <c r="X25" s="284"/>
      <c r="Y25" s="284"/>
      <c r="Z25" s="285"/>
      <c r="AA25" s="306"/>
      <c r="AB25" s="307"/>
      <c r="AC25" s="307"/>
      <c r="AD25" s="29" t="s">
        <v>32</v>
      </c>
      <c r="AE25" s="313"/>
      <c r="AF25" s="314"/>
      <c r="AG25" s="314"/>
      <c r="AH25" s="273" t="s">
        <v>35</v>
      </c>
      <c r="AI25" s="4"/>
    </row>
    <row r="26" spans="2:35" ht="20.149999999999999" customHeight="1">
      <c r="B26" s="260"/>
      <c r="C26" s="209" t="s">
        <v>4</v>
      </c>
      <c r="D26" s="275"/>
      <c r="E26" s="275"/>
      <c r="F26" s="275"/>
      <c r="G26" s="21" t="s">
        <v>276</v>
      </c>
      <c r="H26" s="21"/>
      <c r="I26" s="21"/>
      <c r="J26" s="21"/>
      <c r="K26" s="21"/>
      <c r="L26" s="21"/>
      <c r="M26" s="21"/>
      <c r="N26" s="275"/>
      <c r="O26" s="275"/>
      <c r="P26" s="275"/>
      <c r="Q26" s="276" t="s">
        <v>319</v>
      </c>
      <c r="R26" s="276"/>
      <c r="S26" s="277"/>
      <c r="T26" s="278" t="s">
        <v>73</v>
      </c>
      <c r="U26" s="279"/>
      <c r="V26" s="279"/>
      <c r="W26" s="279"/>
      <c r="X26" s="279"/>
      <c r="Y26" s="279"/>
      <c r="Z26" s="280"/>
      <c r="AA26" s="281"/>
      <c r="AB26" s="282"/>
      <c r="AC26" s="282"/>
      <c r="AD26" s="30" t="s">
        <v>34</v>
      </c>
      <c r="AE26" s="315"/>
      <c r="AF26" s="275"/>
      <c r="AG26" s="275"/>
      <c r="AH26" s="274"/>
      <c r="AI26" s="4"/>
    </row>
    <row r="27" spans="2:35" ht="20.149999999999999" customHeight="1">
      <c r="B27" s="316" t="s">
        <v>5</v>
      </c>
      <c r="C27" s="317"/>
      <c r="D27" s="243" t="s">
        <v>281</v>
      </c>
      <c r="E27" s="300"/>
      <c r="F27" s="300"/>
      <c r="G27" s="300"/>
      <c r="H27" s="300"/>
      <c r="I27" s="300"/>
      <c r="J27" s="300"/>
      <c r="K27" s="300"/>
      <c r="L27" s="300"/>
      <c r="M27" s="300"/>
      <c r="N27" s="243" t="s">
        <v>36</v>
      </c>
      <c r="O27" s="300"/>
      <c r="P27" s="300"/>
      <c r="Q27" s="300"/>
      <c r="R27" s="300"/>
      <c r="S27" s="300"/>
      <c r="T27" s="300"/>
      <c r="U27" s="244"/>
      <c r="V27" s="321"/>
      <c r="W27" s="322"/>
      <c r="X27" s="322"/>
      <c r="Y27" s="322"/>
      <c r="Z27" s="322"/>
      <c r="AA27" s="322"/>
      <c r="AB27" s="322"/>
      <c r="AC27" s="322"/>
      <c r="AD27" s="322"/>
      <c r="AE27" s="322"/>
      <c r="AF27" s="322"/>
      <c r="AG27" s="322"/>
      <c r="AH27" s="323"/>
      <c r="AI27" s="4"/>
    </row>
    <row r="28" spans="2:35" ht="20.149999999999999" customHeight="1">
      <c r="B28" s="318"/>
      <c r="C28" s="319"/>
      <c r="D28" s="247"/>
      <c r="E28" s="320"/>
      <c r="F28" s="320"/>
      <c r="G28" s="320"/>
      <c r="H28" s="320"/>
      <c r="I28" s="320"/>
      <c r="J28" s="320"/>
      <c r="K28" s="320"/>
      <c r="L28" s="320"/>
      <c r="M28" s="320"/>
      <c r="N28" s="247" t="s">
        <v>37</v>
      </c>
      <c r="O28" s="320"/>
      <c r="P28" s="320"/>
      <c r="Q28" s="320"/>
      <c r="R28" s="320"/>
      <c r="S28" s="320"/>
      <c r="T28" s="320"/>
      <c r="U28" s="248"/>
      <c r="V28" s="324"/>
      <c r="W28" s="325"/>
      <c r="X28" s="325"/>
      <c r="Y28" s="325"/>
      <c r="Z28" s="325"/>
      <c r="AA28" s="325"/>
      <c r="AB28" s="325"/>
      <c r="AC28" s="325"/>
      <c r="AD28" s="325"/>
      <c r="AE28" s="325"/>
      <c r="AF28" s="325"/>
      <c r="AG28" s="325"/>
      <c r="AH28" s="326"/>
      <c r="AI28" s="4"/>
    </row>
    <row r="29" spans="2:35" ht="29" customHeight="1">
      <c r="B29" s="334" t="s">
        <v>277</v>
      </c>
      <c r="C29" s="335"/>
      <c r="D29" s="336" t="s">
        <v>274</v>
      </c>
      <c r="E29" s="337"/>
      <c r="F29" s="337"/>
      <c r="G29" s="337"/>
      <c r="H29" s="337"/>
      <c r="I29" s="337"/>
      <c r="J29" s="337"/>
      <c r="K29" s="337"/>
      <c r="L29" s="337"/>
      <c r="M29" s="337"/>
      <c r="N29" s="337"/>
      <c r="O29" s="337"/>
      <c r="P29" s="337"/>
      <c r="Q29" s="337"/>
      <c r="R29" s="337"/>
      <c r="S29" s="337"/>
      <c r="T29" s="337"/>
      <c r="U29" s="337"/>
      <c r="V29" s="337"/>
      <c r="W29" s="338"/>
      <c r="X29" s="338"/>
      <c r="Y29" s="338"/>
      <c r="Z29" s="338"/>
      <c r="AA29" s="338"/>
      <c r="AB29" s="338"/>
      <c r="AC29" s="338"/>
      <c r="AD29" s="338"/>
      <c r="AE29" s="338"/>
      <c r="AF29" s="338"/>
      <c r="AG29" s="338"/>
      <c r="AH29" s="339"/>
    </row>
    <row r="30" spans="2:35" ht="20.149999999999999" customHeight="1">
      <c r="B30" s="327" t="s">
        <v>6</v>
      </c>
      <c r="C30" s="328"/>
      <c r="D30" s="390"/>
      <c r="E30" s="391"/>
      <c r="F30" s="391"/>
      <c r="G30" s="391"/>
      <c r="H30" s="391"/>
      <c r="I30" s="391"/>
      <c r="J30" s="391"/>
      <c r="K30" s="391"/>
      <c r="L30" s="391"/>
      <c r="M30" s="391"/>
      <c r="N30" s="391"/>
      <c r="O30" s="329" t="s">
        <v>38</v>
      </c>
      <c r="P30" s="330"/>
      <c r="Q30" s="330"/>
      <c r="R30" s="330"/>
      <c r="S30" s="330"/>
      <c r="T30" s="331"/>
      <c r="U30" s="331"/>
      <c r="V30" s="206" t="s">
        <v>39</v>
      </c>
      <c r="W30" s="394" t="s">
        <v>40</v>
      </c>
      <c r="X30" s="394"/>
      <c r="Y30" s="394"/>
      <c r="Z30" s="394"/>
      <c r="AA30" s="394"/>
      <c r="AB30" s="394"/>
      <c r="AC30" s="394"/>
      <c r="AD30" s="394"/>
      <c r="AE30" s="252"/>
      <c r="AF30" s="252"/>
      <c r="AG30" s="252"/>
      <c r="AH30" s="254"/>
    </row>
    <row r="31" spans="2:35" ht="20.149999999999999" customHeight="1">
      <c r="B31" s="332" t="s">
        <v>37</v>
      </c>
      <c r="C31" s="333"/>
      <c r="D31" s="392"/>
      <c r="E31" s="393"/>
      <c r="F31" s="393"/>
      <c r="G31" s="393"/>
      <c r="H31" s="393"/>
      <c r="I31" s="393"/>
      <c r="J31" s="393"/>
      <c r="K31" s="393"/>
      <c r="L31" s="393"/>
      <c r="M31" s="393"/>
      <c r="N31" s="393"/>
      <c r="O31" s="395" t="s">
        <v>41</v>
      </c>
      <c r="P31" s="396"/>
      <c r="Q31" s="396"/>
      <c r="R31" s="396"/>
      <c r="S31" s="396"/>
      <c r="T31" s="396"/>
      <c r="U31" s="396"/>
      <c r="V31" s="396"/>
      <c r="W31" s="396"/>
      <c r="X31" s="396"/>
      <c r="Y31" s="396"/>
      <c r="Z31" s="396"/>
      <c r="AA31" s="396"/>
      <c r="AB31" s="396"/>
      <c r="AC31" s="396"/>
      <c r="AD31" s="396"/>
      <c r="AE31" s="397"/>
      <c r="AF31" s="397"/>
      <c r="AG31" s="397"/>
      <c r="AH31" s="398"/>
    </row>
    <row r="32" spans="2:35" ht="5" customHeight="1">
      <c r="B32" s="2"/>
    </row>
    <row r="33" spans="2:42" ht="15" customHeight="1">
      <c r="B33" s="2" t="s">
        <v>23</v>
      </c>
    </row>
    <row r="34" spans="2:42" ht="20.149999999999999" customHeight="1">
      <c r="B34" s="375" t="s">
        <v>7</v>
      </c>
      <c r="C34" s="375"/>
      <c r="D34" s="376" t="s">
        <v>8</v>
      </c>
      <c r="E34" s="376"/>
      <c r="F34" s="376"/>
      <c r="G34" s="376"/>
      <c r="H34" s="376"/>
      <c r="I34" s="376"/>
      <c r="J34" s="376"/>
      <c r="K34" s="376"/>
      <c r="L34" s="376"/>
      <c r="M34" s="376"/>
      <c r="N34" s="376"/>
      <c r="O34" s="376"/>
      <c r="P34" s="376"/>
      <c r="Q34" s="376"/>
      <c r="R34" s="376"/>
      <c r="S34" s="376"/>
      <c r="T34" s="376" t="s">
        <v>9</v>
      </c>
      <c r="U34" s="376"/>
      <c r="V34" s="376"/>
      <c r="W34" s="376"/>
      <c r="X34" s="376"/>
      <c r="Y34" s="376"/>
      <c r="Z34" s="376"/>
      <c r="AA34" s="376"/>
      <c r="AB34" s="376"/>
      <c r="AC34" s="376"/>
      <c r="AD34" s="376"/>
      <c r="AE34" s="376"/>
      <c r="AF34" s="376"/>
      <c r="AG34" s="376"/>
      <c r="AH34" s="376"/>
    </row>
    <row r="35" spans="2:42" ht="20.149999999999999" customHeight="1">
      <c r="B35" s="375"/>
      <c r="C35" s="375"/>
      <c r="D35" s="377"/>
      <c r="E35" s="378"/>
      <c r="F35" s="378"/>
      <c r="G35" s="378"/>
      <c r="H35" s="378"/>
      <c r="I35" s="378"/>
      <c r="J35" s="378"/>
      <c r="K35" s="378"/>
      <c r="L35" s="378"/>
      <c r="M35" s="378"/>
      <c r="N35" s="378"/>
      <c r="O35" s="378"/>
      <c r="P35" s="378"/>
      <c r="Q35" s="378"/>
      <c r="R35" s="378"/>
      <c r="S35" s="379"/>
      <c r="T35" s="341"/>
      <c r="U35" s="341"/>
      <c r="V35" s="341"/>
      <c r="W35" s="341"/>
      <c r="X35" s="341"/>
      <c r="Y35" s="341"/>
      <c r="Z35" s="341"/>
      <c r="AA35" s="341"/>
      <c r="AB35" s="341"/>
      <c r="AC35" s="341"/>
      <c r="AD35" s="341"/>
      <c r="AE35" s="341"/>
      <c r="AF35" s="341"/>
      <c r="AG35" s="341"/>
      <c r="AH35" s="341"/>
    </row>
    <row r="36" spans="2:42" ht="20.149999999999999" customHeight="1">
      <c r="B36" s="375"/>
      <c r="C36" s="375"/>
      <c r="D36" s="340"/>
      <c r="E36" s="340"/>
      <c r="F36" s="340"/>
      <c r="G36" s="340"/>
      <c r="H36" s="340"/>
      <c r="I36" s="340"/>
      <c r="J36" s="340"/>
      <c r="K36" s="340"/>
      <c r="L36" s="340"/>
      <c r="M36" s="340"/>
      <c r="N36" s="340"/>
      <c r="O36" s="340"/>
      <c r="P36" s="340"/>
      <c r="Q36" s="340"/>
      <c r="R36" s="340"/>
      <c r="S36" s="340"/>
      <c r="T36" s="341"/>
      <c r="U36" s="341"/>
      <c r="V36" s="341"/>
      <c r="W36" s="341"/>
      <c r="X36" s="341"/>
      <c r="Y36" s="341"/>
      <c r="Z36" s="341"/>
      <c r="AA36" s="341"/>
      <c r="AB36" s="341"/>
      <c r="AC36" s="341"/>
      <c r="AD36" s="341"/>
      <c r="AE36" s="341"/>
      <c r="AF36" s="341"/>
      <c r="AG36" s="341"/>
      <c r="AH36" s="341"/>
    </row>
    <row r="37" spans="2:42" ht="14.25" customHeight="1">
      <c r="B37" s="316" t="s">
        <v>10</v>
      </c>
      <c r="C37" s="317"/>
      <c r="D37" s="31" t="s">
        <v>20</v>
      </c>
      <c r="E37" s="352"/>
      <c r="F37" s="352"/>
      <c r="G37" s="352"/>
      <c r="H37" s="32" t="s">
        <v>65</v>
      </c>
      <c r="I37" s="352"/>
      <c r="J37" s="352"/>
      <c r="K37" s="352"/>
      <c r="L37" s="352"/>
      <c r="M37" s="32"/>
      <c r="N37" s="32"/>
      <c r="O37" s="32"/>
      <c r="P37" s="32"/>
      <c r="Q37" s="32"/>
      <c r="R37" s="32"/>
      <c r="S37" s="32"/>
      <c r="T37" s="32"/>
      <c r="U37" s="32"/>
      <c r="V37" s="32"/>
      <c r="W37" s="32"/>
      <c r="X37" s="32"/>
      <c r="Y37" s="32"/>
      <c r="Z37" s="32"/>
      <c r="AA37" s="32"/>
      <c r="AB37" s="32"/>
      <c r="AC37" s="32"/>
      <c r="AD37" s="32"/>
      <c r="AE37" s="32"/>
      <c r="AF37" s="32"/>
      <c r="AG37" s="32"/>
      <c r="AH37" s="33"/>
    </row>
    <row r="38" spans="2:42" ht="24.75" customHeight="1">
      <c r="B38" s="318"/>
      <c r="C38" s="319"/>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4"/>
    </row>
    <row r="39" spans="2:42" ht="20.149999999999999" customHeight="1">
      <c r="B39" s="343" t="s">
        <v>78</v>
      </c>
      <c r="C39" s="344"/>
      <c r="D39" s="348" t="s">
        <v>31</v>
      </c>
      <c r="E39" s="348"/>
      <c r="F39" s="348"/>
      <c r="G39" s="348"/>
      <c r="H39" s="348"/>
      <c r="I39" s="348"/>
      <c r="J39" s="348"/>
      <c r="K39" s="348"/>
      <c r="L39" s="348"/>
      <c r="M39" s="348"/>
      <c r="N39" s="348"/>
      <c r="O39" s="348"/>
      <c r="P39" s="348"/>
      <c r="Q39" s="348"/>
      <c r="R39" s="348"/>
      <c r="S39" s="348"/>
      <c r="T39" s="348" t="s">
        <v>77</v>
      </c>
      <c r="U39" s="348"/>
      <c r="V39" s="348"/>
      <c r="W39" s="348"/>
      <c r="X39" s="348"/>
      <c r="Y39" s="348"/>
      <c r="Z39" s="348"/>
      <c r="AA39" s="348"/>
      <c r="AB39" s="348"/>
      <c r="AC39" s="348"/>
      <c r="AD39" s="348"/>
      <c r="AE39" s="348"/>
      <c r="AF39" s="348"/>
      <c r="AG39" s="348"/>
      <c r="AH39" s="348"/>
    </row>
    <row r="40" spans="2:42" ht="20.149999999999999" customHeight="1">
      <c r="B40" s="345"/>
      <c r="C40" s="346"/>
      <c r="D40" s="349"/>
      <c r="E40" s="349"/>
      <c r="F40" s="349"/>
      <c r="G40" s="349"/>
      <c r="H40" s="349"/>
      <c r="I40" s="349"/>
      <c r="J40" s="349"/>
      <c r="K40" s="349"/>
      <c r="L40" s="349"/>
      <c r="M40" s="349"/>
      <c r="N40" s="349"/>
      <c r="O40" s="349"/>
      <c r="P40" s="349"/>
      <c r="Q40" s="349"/>
      <c r="R40" s="349"/>
      <c r="S40" s="349"/>
      <c r="T40" s="350"/>
      <c r="U40" s="350"/>
      <c r="V40" s="350"/>
      <c r="W40" s="350"/>
      <c r="X40" s="350"/>
      <c r="Y40" s="350"/>
      <c r="Z40" s="350"/>
      <c r="AA40" s="350"/>
      <c r="AB40" s="350"/>
      <c r="AC40" s="350"/>
      <c r="AD40" s="350"/>
      <c r="AE40" s="350"/>
      <c r="AF40" s="350"/>
      <c r="AG40" s="350"/>
      <c r="AH40" s="350"/>
      <c r="AI40" s="9"/>
      <c r="AJ40" s="9"/>
      <c r="AK40" s="9"/>
      <c r="AL40" s="9"/>
      <c r="AM40" s="9"/>
      <c r="AN40" s="9"/>
      <c r="AO40" s="9"/>
      <c r="AP40" s="9"/>
    </row>
    <row r="41" spans="2:42" ht="20.149999999999999" customHeight="1">
      <c r="B41" s="332"/>
      <c r="C41" s="347"/>
      <c r="D41" s="351"/>
      <c r="E41" s="351"/>
      <c r="F41" s="351"/>
      <c r="G41" s="351"/>
      <c r="H41" s="351"/>
      <c r="I41" s="351"/>
      <c r="J41" s="351"/>
      <c r="K41" s="351"/>
      <c r="L41" s="351"/>
      <c r="M41" s="351"/>
      <c r="N41" s="351"/>
      <c r="O41" s="351"/>
      <c r="P41" s="351"/>
      <c r="Q41" s="351"/>
      <c r="R41" s="351"/>
      <c r="S41" s="351"/>
      <c r="T41" s="355"/>
      <c r="U41" s="355"/>
      <c r="V41" s="355"/>
      <c r="W41" s="355"/>
      <c r="X41" s="355"/>
      <c r="Y41" s="355"/>
      <c r="Z41" s="355"/>
      <c r="AA41" s="355"/>
      <c r="AB41" s="355"/>
      <c r="AC41" s="355"/>
      <c r="AD41" s="355"/>
      <c r="AE41" s="355"/>
      <c r="AF41" s="355"/>
      <c r="AG41" s="355"/>
      <c r="AH41" s="355"/>
      <c r="AI41" s="9"/>
      <c r="AJ41" s="9"/>
      <c r="AK41" s="9"/>
      <c r="AL41" s="9"/>
      <c r="AM41" s="9"/>
      <c r="AN41" s="9"/>
      <c r="AO41" s="9"/>
      <c r="AP41" s="9"/>
    </row>
    <row r="42" spans="2:42" ht="15" customHeight="1">
      <c r="B42" s="2" t="s">
        <v>24</v>
      </c>
      <c r="E42" s="189" t="s">
        <v>242</v>
      </c>
    </row>
    <row r="43" spans="2:42" ht="12" customHeight="1">
      <c r="B43" s="334" t="s">
        <v>309</v>
      </c>
      <c r="C43" s="335"/>
      <c r="D43" s="34" t="s">
        <v>20</v>
      </c>
      <c r="E43" s="342"/>
      <c r="F43" s="342"/>
      <c r="G43" s="342"/>
      <c r="H43" s="35" t="s">
        <v>65</v>
      </c>
      <c r="I43" s="342"/>
      <c r="J43" s="342"/>
      <c r="K43" s="342"/>
      <c r="L43" s="342"/>
      <c r="M43" s="35"/>
      <c r="N43" s="35"/>
      <c r="O43" s="35"/>
      <c r="P43" s="35"/>
      <c r="Q43" s="35"/>
      <c r="R43" s="35"/>
      <c r="S43" s="35"/>
      <c r="T43" s="35"/>
      <c r="U43" s="35"/>
      <c r="V43" s="35"/>
      <c r="W43" s="35"/>
      <c r="X43" s="35"/>
      <c r="Y43" s="35"/>
      <c r="Z43" s="35"/>
      <c r="AA43" s="35"/>
      <c r="AB43" s="35"/>
      <c r="AC43" s="35"/>
      <c r="AD43" s="35"/>
      <c r="AE43" s="35"/>
      <c r="AF43" s="35"/>
      <c r="AG43" s="35"/>
      <c r="AH43" s="36"/>
    </row>
    <row r="44" spans="2:42" ht="24.65" customHeight="1">
      <c r="B44" s="356"/>
      <c r="C44" s="357"/>
      <c r="D44" s="358"/>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60"/>
    </row>
    <row r="45" spans="2:42" ht="27.65" customHeight="1">
      <c r="B45" s="231" t="s">
        <v>278</v>
      </c>
      <c r="C45" s="232"/>
      <c r="D45" s="364"/>
      <c r="E45" s="365"/>
      <c r="F45" s="365"/>
      <c r="G45" s="365"/>
      <c r="H45" s="365"/>
      <c r="I45" s="365"/>
      <c r="J45" s="365"/>
      <c r="K45" s="365"/>
      <c r="L45" s="365"/>
      <c r="M45" s="365"/>
      <c r="N45" s="365"/>
      <c r="O45" s="365"/>
      <c r="P45" s="365"/>
      <c r="Q45" s="365"/>
      <c r="R45" s="365"/>
      <c r="S45" s="366"/>
      <c r="T45" s="231" t="s">
        <v>74</v>
      </c>
      <c r="U45" s="367"/>
      <c r="V45" s="367"/>
      <c r="W45" s="367"/>
      <c r="X45" s="225"/>
      <c r="Y45" s="225"/>
      <c r="Z45" s="225"/>
      <c r="AA45" s="41" t="s">
        <v>30</v>
      </c>
      <c r="AB45" s="225"/>
      <c r="AC45" s="225"/>
      <c r="AD45" s="225"/>
      <c r="AE45" s="41" t="s">
        <v>29</v>
      </c>
      <c r="AF45" s="225"/>
      <c r="AG45" s="225"/>
      <c r="AH45" s="368"/>
    </row>
    <row r="46" spans="2:42" ht="14.25" customHeight="1">
      <c r="B46" s="245" t="s">
        <v>320</v>
      </c>
      <c r="C46" s="246"/>
      <c r="D46" s="427"/>
      <c r="E46" s="428"/>
      <c r="F46" s="428"/>
      <c r="G46" s="428"/>
      <c r="H46" s="428"/>
      <c r="I46" s="428"/>
      <c r="J46" s="428"/>
      <c r="K46" s="428"/>
      <c r="L46" s="428"/>
      <c r="M46" s="428"/>
      <c r="N46" s="428"/>
      <c r="O46" s="428"/>
      <c r="P46" s="428"/>
      <c r="Q46" s="428"/>
      <c r="R46" s="428"/>
      <c r="S46" s="429"/>
      <c r="T46" s="243" t="s">
        <v>75</v>
      </c>
      <c r="U46" s="300"/>
      <c r="V46" s="300"/>
      <c r="W46" s="300"/>
      <c r="X46" s="369"/>
      <c r="Y46" s="369"/>
      <c r="Z46" s="369"/>
      <c r="AA46" s="373" t="s">
        <v>30</v>
      </c>
      <c r="AB46" s="369"/>
      <c r="AC46" s="369"/>
      <c r="AD46" s="369"/>
      <c r="AE46" s="373" t="s">
        <v>29</v>
      </c>
      <c r="AF46" s="369"/>
      <c r="AG46" s="369"/>
      <c r="AH46" s="371"/>
    </row>
    <row r="47" spans="2:42" ht="15.75" customHeight="1">
      <c r="B47" s="245" t="s">
        <v>11</v>
      </c>
      <c r="C47" s="246"/>
      <c r="D47" s="430"/>
      <c r="E47" s="431"/>
      <c r="F47" s="431"/>
      <c r="G47" s="431"/>
      <c r="H47" s="431"/>
      <c r="I47" s="431"/>
      <c r="J47" s="431"/>
      <c r="K47" s="431"/>
      <c r="L47" s="431"/>
      <c r="M47" s="431"/>
      <c r="N47" s="431"/>
      <c r="O47" s="431"/>
      <c r="P47" s="431"/>
      <c r="Q47" s="431"/>
      <c r="R47" s="431"/>
      <c r="S47" s="432"/>
      <c r="T47" s="247"/>
      <c r="U47" s="320"/>
      <c r="V47" s="320"/>
      <c r="W47" s="320"/>
      <c r="X47" s="370"/>
      <c r="Y47" s="370"/>
      <c r="Z47" s="370"/>
      <c r="AA47" s="374"/>
      <c r="AB47" s="370"/>
      <c r="AC47" s="370"/>
      <c r="AD47" s="370"/>
      <c r="AE47" s="374"/>
      <c r="AF47" s="370"/>
      <c r="AG47" s="370"/>
      <c r="AH47" s="372"/>
    </row>
    <row r="48" spans="2:42" ht="16.5" customHeight="1">
      <c r="B48" s="247" t="s">
        <v>279</v>
      </c>
      <c r="C48" s="248"/>
      <c r="D48" s="12" t="s">
        <v>12</v>
      </c>
      <c r="E48" s="413"/>
      <c r="F48" s="413"/>
      <c r="G48" s="413"/>
      <c r="H48" s="413"/>
      <c r="I48" s="413"/>
      <c r="J48" s="413"/>
      <c r="K48" s="413"/>
      <c r="L48" s="413"/>
      <c r="M48" s="413"/>
      <c r="N48" s="413"/>
      <c r="O48" s="413"/>
      <c r="P48" s="413"/>
      <c r="Q48" s="413"/>
      <c r="R48" s="413"/>
      <c r="S48" s="13" t="s">
        <v>13</v>
      </c>
      <c r="T48" s="231" t="s">
        <v>82</v>
      </c>
      <c r="U48" s="367"/>
      <c r="V48" s="367"/>
      <c r="W48" s="367"/>
      <c r="X48" s="425"/>
      <c r="Y48" s="425"/>
      <c r="Z48" s="425"/>
      <c r="AA48" s="425"/>
      <c r="AB48" s="425"/>
      <c r="AC48" s="425"/>
      <c r="AD48" s="425"/>
      <c r="AE48" s="425"/>
      <c r="AF48" s="425"/>
      <c r="AG48" s="425"/>
      <c r="AH48" s="426"/>
    </row>
    <row r="49" spans="1:41" ht="16.25" customHeight="1">
      <c r="B49" s="3" t="s">
        <v>83</v>
      </c>
      <c r="I49" s="180" t="s">
        <v>86</v>
      </c>
    </row>
    <row r="50" spans="1:41" ht="26" customHeight="1">
      <c r="B50" s="361" t="s">
        <v>280</v>
      </c>
      <c r="C50" s="361"/>
      <c r="D50" s="42"/>
      <c r="E50" s="46"/>
      <c r="F50" s="362"/>
      <c r="G50" s="362"/>
      <c r="H50" s="362"/>
      <c r="I50" s="362"/>
      <c r="J50" s="362"/>
      <c r="K50" s="362"/>
      <c r="L50" s="362"/>
      <c r="M50" s="362"/>
      <c r="N50" s="362"/>
      <c r="O50" s="362"/>
      <c r="P50" s="362"/>
      <c r="Q50" s="362"/>
      <c r="R50" s="362"/>
      <c r="S50" s="363"/>
      <c r="T50" s="42"/>
      <c r="U50" s="46"/>
      <c r="V50" s="241"/>
      <c r="W50" s="241"/>
      <c r="X50" s="241"/>
      <c r="Y50" s="241"/>
      <c r="Z50" s="241"/>
      <c r="AA50" s="241"/>
      <c r="AB50" s="241"/>
      <c r="AC50" s="241"/>
      <c r="AD50" s="241"/>
      <c r="AE50" s="241"/>
      <c r="AF50" s="241"/>
      <c r="AG50" s="241"/>
      <c r="AH50" s="242"/>
      <c r="AI50" s="43"/>
      <c r="AN50" s="44" t="s">
        <v>84</v>
      </c>
      <c r="AO50" s="45" t="s">
        <v>85</v>
      </c>
    </row>
    <row r="51" spans="1:41" ht="8.4" customHeight="1" thickBot="1">
      <c r="AN51" s="45"/>
    </row>
    <row r="52" spans="1:41" ht="15" customHeight="1" thickTop="1" thickBot="1">
      <c r="B52" s="414" t="s">
        <v>25</v>
      </c>
      <c r="C52" s="415"/>
      <c r="D52" s="37" t="s">
        <v>26</v>
      </c>
      <c r="E52" s="37"/>
      <c r="F52" s="37"/>
      <c r="G52" s="37"/>
      <c r="H52" s="37"/>
      <c r="I52" s="37" t="s">
        <v>14</v>
      </c>
      <c r="J52" s="37"/>
      <c r="K52" s="37"/>
      <c r="L52" s="37" t="s">
        <v>15</v>
      </c>
      <c r="M52" s="37"/>
      <c r="N52" s="37"/>
      <c r="O52" s="38" t="s">
        <v>16</v>
      </c>
      <c r="P52" s="37" t="s">
        <v>27</v>
      </c>
      <c r="Q52" s="37"/>
      <c r="R52" s="37"/>
      <c r="S52" s="37"/>
      <c r="T52" s="37"/>
      <c r="U52" s="37"/>
      <c r="V52" s="37"/>
      <c r="W52" s="37"/>
      <c r="X52" s="37"/>
      <c r="Y52" s="211"/>
      <c r="Z52" s="212" t="s">
        <v>28</v>
      </c>
      <c r="AA52" s="39"/>
      <c r="AB52" s="39"/>
      <c r="AC52" s="39"/>
      <c r="AD52" s="39"/>
      <c r="AE52" s="39"/>
      <c r="AF52" s="39"/>
      <c r="AG52" s="39"/>
      <c r="AH52" s="40"/>
      <c r="AN52" s="45"/>
    </row>
    <row r="53" spans="1:41" ht="17" thickTop="1">
      <c r="AN53" s="45"/>
    </row>
    <row r="54" spans="1:41" ht="16.5">
      <c r="A54" s="380" t="s">
        <v>322</v>
      </c>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N54" s="45"/>
    </row>
    <row r="55" spans="1:41" ht="16.5">
      <c r="AN55" s="45"/>
    </row>
    <row r="56" spans="1:41" ht="16.5">
      <c r="AN56" s="45"/>
    </row>
    <row r="94" spans="4:5">
      <c r="D94" s="6" t="s">
        <v>42</v>
      </c>
    </row>
    <row r="95" spans="4:5">
      <c r="E95" s="6" t="s">
        <v>43</v>
      </c>
    </row>
    <row r="96" spans="4:5">
      <c r="E96" s="6" t="s">
        <v>44</v>
      </c>
    </row>
    <row r="97" spans="4:5">
      <c r="E97" s="6" t="s">
        <v>45</v>
      </c>
    </row>
    <row r="98" spans="4:5">
      <c r="E98" s="6" t="s">
        <v>46</v>
      </c>
    </row>
    <row r="99" spans="4:5">
      <c r="D99" s="6" t="s">
        <v>47</v>
      </c>
    </row>
    <row r="100" spans="4:5">
      <c r="E100" s="6" t="s">
        <v>48</v>
      </c>
    </row>
    <row r="101" spans="4:5">
      <c r="E101" s="6" t="s">
        <v>49</v>
      </c>
    </row>
    <row r="102" spans="4:5">
      <c r="D102" s="6" t="s">
        <v>50</v>
      </c>
    </row>
    <row r="103" spans="4:5">
      <c r="E103" s="6" t="s">
        <v>282</v>
      </c>
    </row>
    <row r="104" spans="4:5">
      <c r="E104" s="6" t="s">
        <v>283</v>
      </c>
    </row>
    <row r="105" spans="4:5">
      <c r="E105" s="6" t="s">
        <v>51</v>
      </c>
    </row>
    <row r="106" spans="4:5">
      <c r="D106" s="6" t="s">
        <v>52</v>
      </c>
    </row>
    <row r="107" spans="4:5">
      <c r="E107" s="6" t="s">
        <v>53</v>
      </c>
    </row>
    <row r="108" spans="4:5">
      <c r="E108" s="6" t="s">
        <v>54</v>
      </c>
    </row>
    <row r="109" spans="4:5">
      <c r="E109" s="6" t="s">
        <v>79</v>
      </c>
    </row>
    <row r="110" spans="4:5">
      <c r="E110" s="6" t="s">
        <v>55</v>
      </c>
    </row>
    <row r="111" spans="4:5">
      <c r="E111" s="6" t="s">
        <v>56</v>
      </c>
    </row>
    <row r="112" spans="4:5">
      <c r="D112" s="6" t="s">
        <v>57</v>
      </c>
    </row>
    <row r="113" spans="4:5">
      <c r="E113" s="6" t="s">
        <v>58</v>
      </c>
    </row>
    <row r="114" spans="4:5">
      <c r="E114" s="6" t="s">
        <v>59</v>
      </c>
    </row>
    <row r="115" spans="4:5">
      <c r="E115" s="6" t="s">
        <v>60</v>
      </c>
    </row>
    <row r="116" spans="4:5">
      <c r="E116" s="6" t="s">
        <v>61</v>
      </c>
    </row>
    <row r="117" spans="4:5">
      <c r="E117" s="6" t="s">
        <v>62</v>
      </c>
    </row>
    <row r="118" spans="4:5">
      <c r="E118" s="6" t="s">
        <v>80</v>
      </c>
    </row>
    <row r="119" spans="4:5">
      <c r="E119" s="6" t="s">
        <v>81</v>
      </c>
    </row>
    <row r="120" spans="4:5">
      <c r="D120" s="6" t="s">
        <v>269</v>
      </c>
    </row>
    <row r="121" spans="4:5">
      <c r="E121" s="6" t="s">
        <v>270</v>
      </c>
    </row>
  </sheetData>
  <mergeCells count="131">
    <mergeCell ref="A1:AI1"/>
    <mergeCell ref="A54:AI54"/>
    <mergeCell ref="D11:AD13"/>
    <mergeCell ref="B10:C13"/>
    <mergeCell ref="D30:N31"/>
    <mergeCell ref="W30:AH30"/>
    <mergeCell ref="O31:AH31"/>
    <mergeCell ref="AC5:AD6"/>
    <mergeCell ref="AF5:AG6"/>
    <mergeCell ref="P5:V6"/>
    <mergeCell ref="W5:AA6"/>
    <mergeCell ref="AB5:AB6"/>
    <mergeCell ref="AE5:AE6"/>
    <mergeCell ref="B48:C48"/>
    <mergeCell ref="E48:R48"/>
    <mergeCell ref="B52:C52"/>
    <mergeCell ref="B47:C47"/>
    <mergeCell ref="B20:AH20"/>
    <mergeCell ref="B15:C18"/>
    <mergeCell ref="T48:W48"/>
    <mergeCell ref="X48:AH48"/>
    <mergeCell ref="B46:C46"/>
    <mergeCell ref="D46:S46"/>
    <mergeCell ref="D47:S47"/>
    <mergeCell ref="B50:C50"/>
    <mergeCell ref="F50:S50"/>
    <mergeCell ref="V50:AH50"/>
    <mergeCell ref="D10:I10"/>
    <mergeCell ref="J10:AH10"/>
    <mergeCell ref="D15:I15"/>
    <mergeCell ref="J15:AH15"/>
    <mergeCell ref="B45:C45"/>
    <mergeCell ref="D45:S45"/>
    <mergeCell ref="T45:W45"/>
    <mergeCell ref="X45:Z45"/>
    <mergeCell ref="AB45:AD45"/>
    <mergeCell ref="AF45:AH45"/>
    <mergeCell ref="T46:W47"/>
    <mergeCell ref="X46:Z47"/>
    <mergeCell ref="AB46:AD47"/>
    <mergeCell ref="AF46:AH47"/>
    <mergeCell ref="AE46:AE47"/>
    <mergeCell ref="AA46:AA47"/>
    <mergeCell ref="B34:C36"/>
    <mergeCell ref="D34:S34"/>
    <mergeCell ref="T34:AH34"/>
    <mergeCell ref="D35:S35"/>
    <mergeCell ref="T35:AH35"/>
    <mergeCell ref="D36:S36"/>
    <mergeCell ref="T36:AH36"/>
    <mergeCell ref="I43:L43"/>
    <mergeCell ref="B39:C41"/>
    <mergeCell ref="D39:S39"/>
    <mergeCell ref="T39:AH39"/>
    <mergeCell ref="D40:S40"/>
    <mergeCell ref="T40:AH40"/>
    <mergeCell ref="D41:S41"/>
    <mergeCell ref="B37:C38"/>
    <mergeCell ref="E37:G37"/>
    <mergeCell ref="I37:L37"/>
    <mergeCell ref="D38:AH38"/>
    <mergeCell ref="T41:AH41"/>
    <mergeCell ref="B43:C44"/>
    <mergeCell ref="E43:G43"/>
    <mergeCell ref="D44:AH44"/>
    <mergeCell ref="B27:C28"/>
    <mergeCell ref="D27:M28"/>
    <mergeCell ref="N27:U27"/>
    <mergeCell ref="V27:AH28"/>
    <mergeCell ref="N28:U28"/>
    <mergeCell ref="B30:C30"/>
    <mergeCell ref="O30:S30"/>
    <mergeCell ref="T30:U30"/>
    <mergeCell ref="B31:C31"/>
    <mergeCell ref="B29:C29"/>
    <mergeCell ref="D29:AH29"/>
    <mergeCell ref="X18:Y18"/>
    <mergeCell ref="AC18:AD18"/>
    <mergeCell ref="AA25:AC25"/>
    <mergeCell ref="D16:AD17"/>
    <mergeCell ref="AE17:AG17"/>
    <mergeCell ref="K18:P18"/>
    <mergeCell ref="R18:S18"/>
    <mergeCell ref="U18:V18"/>
    <mergeCell ref="AE25:AG26"/>
    <mergeCell ref="AH25:AH26"/>
    <mergeCell ref="D26:F26"/>
    <mergeCell ref="N26:P26"/>
    <mergeCell ref="Q26:S26"/>
    <mergeCell ref="T26:Z26"/>
    <mergeCell ref="AA26:AC26"/>
    <mergeCell ref="T25:Z25"/>
    <mergeCell ref="Q23:S24"/>
    <mergeCell ref="T22:Z23"/>
    <mergeCell ref="AA22:AC23"/>
    <mergeCell ref="AE22:AG23"/>
    <mergeCell ref="AD22:AD23"/>
    <mergeCell ref="AH22:AH23"/>
    <mergeCell ref="B19:C19"/>
    <mergeCell ref="K19:P19"/>
    <mergeCell ref="R19:S19"/>
    <mergeCell ref="U19:V19"/>
    <mergeCell ref="X19:Y19"/>
    <mergeCell ref="B25:B26"/>
    <mergeCell ref="D25:F25"/>
    <mergeCell ref="N25:P25"/>
    <mergeCell ref="Q25:S25"/>
    <mergeCell ref="D24:P24"/>
    <mergeCell ref="Q22:S22"/>
    <mergeCell ref="B22:B24"/>
    <mergeCell ref="D22:P22"/>
    <mergeCell ref="C23:C24"/>
    <mergeCell ref="AH5:AH6"/>
    <mergeCell ref="B2:AH2"/>
    <mergeCell ref="E7:G7"/>
    <mergeCell ref="I7:L7"/>
    <mergeCell ref="S7:U7"/>
    <mergeCell ref="V7:Y7"/>
    <mergeCell ref="B14:C14"/>
    <mergeCell ref="G14:K14"/>
    <mergeCell ref="M14:N14"/>
    <mergeCell ref="P14:Q14"/>
    <mergeCell ref="AE7:AH7"/>
    <mergeCell ref="D9:AH9"/>
    <mergeCell ref="AA7:AC7"/>
    <mergeCell ref="S14:T14"/>
    <mergeCell ref="AE12:AG12"/>
    <mergeCell ref="B7:C9"/>
    <mergeCell ref="X14:AD14"/>
    <mergeCell ref="D8:I8"/>
    <mergeCell ref="J8:AH8"/>
  </mergeCells>
  <phoneticPr fontId="13"/>
  <dataValidations count="13">
    <dataValidation type="list" allowBlank="1" showInputMessage="1" showErrorMessage="1" sqref="G14:K14 K18:P19">
      <formula1>$E$95:$E$98</formula1>
    </dataValidation>
    <dataValidation type="list" allowBlank="1" showInputMessage="1" showErrorMessage="1" sqref="D40:S41">
      <formula1>$E$107:$E$111</formula1>
    </dataValidation>
    <dataValidation type="whole" allowBlank="1" showInputMessage="1" showErrorMessage="1" sqref="D26:F26">
      <formula1>1</formula1>
      <formula2>5</formula2>
    </dataValidation>
    <dataValidation type="whole" allowBlank="1" showInputMessage="1" showErrorMessage="1" sqref="D25:F25">
      <formula1>1</formula1>
      <formula2>30</formula2>
    </dataValidation>
    <dataValidation type="whole" allowBlank="1" showInputMessage="1" showErrorMessage="1" sqref="N26:P26">
      <formula1>3</formula1>
      <formula2>12</formula2>
    </dataValidation>
    <dataValidation type="whole" allowBlank="1" showInputMessage="1" showErrorMessage="1" sqref="N25:P25">
      <formula1>3</formula1>
      <formula2>36</formula2>
    </dataValidation>
    <dataValidation type="list" allowBlank="1" showInputMessage="1" showErrorMessage="1" sqref="D30">
      <formula1>$E$103:$E$105</formula1>
    </dataValidation>
    <dataValidation type="list" allowBlank="1" showInputMessage="1" showErrorMessage="1" sqref="V27:AH28">
      <formula1>$E$100:$E$101</formula1>
    </dataValidation>
    <dataValidation type="custom" allowBlank="1" showInputMessage="1" showErrorMessage="1" sqref="O27:P27">
      <formula1>"月賦償還（毎月償還）"</formula1>
    </dataValidation>
    <dataValidation type="list" allowBlank="1" showInputMessage="1" showErrorMessage="1" sqref="X14:AD14">
      <formula1>"設立,設立予定"</formula1>
    </dataValidation>
    <dataValidation type="list" allowBlank="1" showInputMessage="1" showErrorMessage="1" sqref="T40:AH41">
      <formula1>$E$113:$E$119</formula1>
    </dataValidation>
    <dataValidation type="list" allowBlank="1" showInputMessage="1" showErrorMessage="1" sqref="E50 U50">
      <formula1>$AN$50:$AO$50</formula1>
    </dataValidation>
    <dataValidation type="list" allowBlank="1" showInputMessage="1" showErrorMessage="1" sqref="D27:M28">
      <formula1>"月賦償還（毎月償還）"</formula1>
    </dataValidation>
  </dataValidations>
  <printOptions horizontalCentered="1" verticalCentered="1"/>
  <pageMargins left="0.98425196850393704" right="0.39370078740157483" top="0.39370078740157483" bottom="0.59055118110236227" header="0.31496062992125984" footer="0.31496062992125984"/>
  <pageSetup paperSize="9" scale="93" orientation="portrait" blackAndWhite="1" r:id="rId1"/>
  <headerFooter>
    <oddFooter>&amp;C&amp;"ＭＳ ゴシック,標準"&amp;12借入申込書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114300</xdr:colOff>
                    <xdr:row>49</xdr:row>
                    <xdr:rowOff>31750</xdr:rowOff>
                  </from>
                  <to>
                    <xdr:col>19</xdr:col>
                    <xdr:colOff>25400</xdr:colOff>
                    <xdr:row>49</xdr:row>
                    <xdr:rowOff>298450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19</xdr:col>
                    <xdr:colOff>114300</xdr:colOff>
                    <xdr:row>49</xdr:row>
                    <xdr:rowOff>31750</xdr:rowOff>
                  </from>
                  <to>
                    <xdr:col>32</xdr:col>
                    <xdr:colOff>31750</xdr:colOff>
                    <xdr:row>49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7"/>
  <sheetViews>
    <sheetView zoomScaleNormal="100" zoomScaleSheetLayoutView="100" workbookViewId="0">
      <selection activeCell="G8" sqref="G8:H8"/>
    </sheetView>
  </sheetViews>
  <sheetFormatPr defaultColWidth="9" defaultRowHeight="13"/>
  <cols>
    <col min="1" max="1" width="3.6328125" style="53" customWidth="1"/>
    <col min="2" max="2" width="4.08984375" style="53" customWidth="1"/>
    <col min="3" max="3" width="3.6328125" style="53" customWidth="1"/>
    <col min="4" max="5" width="2.453125" style="53" customWidth="1"/>
    <col min="6" max="6" width="7.6328125" style="53" customWidth="1"/>
    <col min="7" max="8" width="4.08984375" style="53" customWidth="1"/>
    <col min="9" max="9" width="14.08984375" style="53" bestFit="1" customWidth="1"/>
    <col min="10" max="10" width="3.6328125" style="53" customWidth="1"/>
    <col min="11" max="11" width="3.1796875" style="53" bestFit="1" customWidth="1"/>
    <col min="12" max="12" width="3.6328125" style="53" customWidth="1"/>
    <col min="13" max="13" width="3.1796875" style="53" bestFit="1" customWidth="1"/>
    <col min="14" max="14" width="3.1796875" style="53" customWidth="1"/>
    <col min="15" max="15" width="3" style="53" customWidth="1"/>
    <col min="16" max="16" width="3.1796875" style="53" customWidth="1"/>
    <col min="17" max="17" width="3.1796875" style="53" bestFit="1" customWidth="1"/>
    <col min="18" max="18" width="3.6328125" style="53" customWidth="1"/>
    <col min="19" max="19" width="3.1796875" style="53" customWidth="1"/>
    <col min="20" max="23" width="3.6328125" style="53" customWidth="1"/>
    <col min="24" max="24" width="3.1796875" style="53" customWidth="1"/>
    <col min="25" max="26" width="3.6328125" style="53" customWidth="1"/>
    <col min="27" max="27" width="3.1796875" style="53" customWidth="1"/>
    <col min="28" max="29" width="3.6328125" style="53" customWidth="1"/>
    <col min="30" max="16384" width="9" style="53"/>
  </cols>
  <sheetData>
    <row r="1" spans="1:32" ht="16.5">
      <c r="A1" s="437" t="s">
        <v>322</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row>
    <row r="2" spans="1:32" ht="18" customHeight="1">
      <c r="A2" s="79" t="s">
        <v>323</v>
      </c>
      <c r="B2" s="78"/>
    </row>
    <row r="4" spans="1:32" ht="14">
      <c r="A4" s="3" t="s">
        <v>133</v>
      </c>
      <c r="B4" s="6"/>
      <c r="H4" s="6"/>
      <c r="AC4" s="77" t="s">
        <v>132</v>
      </c>
    </row>
    <row r="5" spans="1:32" ht="20.149999999999999" customHeight="1">
      <c r="A5" s="485" t="s">
        <v>131</v>
      </c>
      <c r="B5" s="506"/>
      <c r="C5" s="507"/>
      <c r="D5" s="447" t="s">
        <v>130</v>
      </c>
      <c r="E5" s="477"/>
      <c r="F5" s="477"/>
      <c r="G5" s="477"/>
      <c r="H5" s="510"/>
      <c r="I5" s="438" t="s">
        <v>129</v>
      </c>
      <c r="J5" s="441" t="s">
        <v>128</v>
      </c>
      <c r="K5" s="441"/>
      <c r="L5" s="441"/>
      <c r="M5" s="441"/>
      <c r="N5" s="444" t="s">
        <v>127</v>
      </c>
      <c r="O5" s="444"/>
      <c r="P5" s="444"/>
      <c r="Q5" s="444"/>
      <c r="R5" s="447" t="s">
        <v>126</v>
      </c>
      <c r="S5" s="448"/>
      <c r="T5" s="449"/>
      <c r="U5" s="447" t="s">
        <v>125</v>
      </c>
      <c r="V5" s="448"/>
      <c r="W5" s="449"/>
      <c r="X5" s="444" t="s">
        <v>124</v>
      </c>
      <c r="Y5" s="444"/>
      <c r="Z5" s="441"/>
      <c r="AA5" s="449" t="s">
        <v>123</v>
      </c>
      <c r="AB5" s="441"/>
      <c r="AC5" s="441"/>
    </row>
    <row r="6" spans="1:32" ht="13.5" customHeight="1">
      <c r="A6" s="486"/>
      <c r="B6" s="508"/>
      <c r="C6" s="508"/>
      <c r="D6" s="511"/>
      <c r="E6" s="478"/>
      <c r="F6" s="478"/>
      <c r="G6" s="478"/>
      <c r="H6" s="512"/>
      <c r="I6" s="439"/>
      <c r="J6" s="442"/>
      <c r="K6" s="442"/>
      <c r="L6" s="442"/>
      <c r="M6" s="442"/>
      <c r="N6" s="445"/>
      <c r="O6" s="445"/>
      <c r="P6" s="445"/>
      <c r="Q6" s="445"/>
      <c r="R6" s="450"/>
      <c r="S6" s="451"/>
      <c r="T6" s="439"/>
      <c r="U6" s="450"/>
      <c r="V6" s="451"/>
      <c r="W6" s="439"/>
      <c r="X6" s="442"/>
      <c r="Y6" s="442"/>
      <c r="Z6" s="442"/>
      <c r="AA6" s="439"/>
      <c r="AB6" s="442"/>
      <c r="AC6" s="442"/>
      <c r="AF6" s="53" t="s">
        <v>268</v>
      </c>
    </row>
    <row r="7" spans="1:32" ht="14.25" customHeight="1">
      <c r="A7" s="486"/>
      <c r="B7" s="509"/>
      <c r="C7" s="509"/>
      <c r="D7" s="513"/>
      <c r="E7" s="480"/>
      <c r="F7" s="480"/>
      <c r="G7" s="480"/>
      <c r="H7" s="514"/>
      <c r="I7" s="440"/>
      <c r="J7" s="443"/>
      <c r="K7" s="443"/>
      <c r="L7" s="443"/>
      <c r="M7" s="443"/>
      <c r="N7" s="446"/>
      <c r="O7" s="446"/>
      <c r="P7" s="446"/>
      <c r="Q7" s="446"/>
      <c r="R7" s="452"/>
      <c r="S7" s="453"/>
      <c r="T7" s="440"/>
      <c r="U7" s="452"/>
      <c r="V7" s="453"/>
      <c r="W7" s="440"/>
      <c r="X7" s="443"/>
      <c r="Y7" s="443"/>
      <c r="Z7" s="443"/>
      <c r="AA7" s="440"/>
      <c r="AB7" s="443"/>
      <c r="AC7" s="443"/>
      <c r="AF7" s="53" t="s">
        <v>267</v>
      </c>
    </row>
    <row r="8" spans="1:32" ht="18" customHeight="1">
      <c r="A8" s="486"/>
      <c r="B8" s="476" t="s">
        <v>122</v>
      </c>
      <c r="C8" s="477"/>
      <c r="D8" s="599" t="s">
        <v>293</v>
      </c>
      <c r="E8" s="578"/>
      <c r="F8" s="578"/>
      <c r="G8" s="579"/>
      <c r="H8" s="580"/>
      <c r="I8" s="213" t="s">
        <v>285</v>
      </c>
      <c r="J8" s="574" t="s">
        <v>296</v>
      </c>
      <c r="K8" s="574"/>
      <c r="L8" s="574"/>
      <c r="M8" s="574"/>
      <c r="N8" s="574"/>
      <c r="O8" s="574"/>
      <c r="P8" s="574"/>
      <c r="Q8" s="574"/>
      <c r="R8" s="574"/>
      <c r="S8" s="574"/>
      <c r="T8" s="574"/>
      <c r="U8" s="574"/>
      <c r="V8" s="575"/>
      <c r="W8" s="575"/>
      <c r="X8" s="575"/>
      <c r="Y8" s="575"/>
      <c r="Z8" s="575"/>
      <c r="AA8" s="575"/>
      <c r="AB8" s="575"/>
      <c r="AC8" s="576"/>
    </row>
    <row r="9" spans="1:32" ht="39.9" customHeight="1">
      <c r="A9" s="486"/>
      <c r="B9" s="478"/>
      <c r="C9" s="479"/>
      <c r="D9" s="214"/>
      <c r="E9" s="621" t="s">
        <v>121</v>
      </c>
      <c r="F9" s="622"/>
      <c r="G9" s="622"/>
      <c r="H9" s="623"/>
      <c r="I9" s="75"/>
      <c r="J9" s="454"/>
      <c r="K9" s="455"/>
      <c r="L9" s="455"/>
      <c r="M9" s="456"/>
      <c r="N9" s="454"/>
      <c r="O9" s="455"/>
      <c r="P9" s="455"/>
      <c r="Q9" s="456"/>
      <c r="R9" s="454"/>
      <c r="S9" s="455"/>
      <c r="T9" s="456"/>
      <c r="U9" s="454"/>
      <c r="V9" s="455"/>
      <c r="W9" s="456"/>
      <c r="X9" s="454"/>
      <c r="Y9" s="455"/>
      <c r="Z9" s="456"/>
      <c r="AA9" s="454"/>
      <c r="AB9" s="455"/>
      <c r="AC9" s="456"/>
      <c r="AF9" s="195"/>
    </row>
    <row r="10" spans="1:32" ht="29.25" customHeight="1">
      <c r="A10" s="486"/>
      <c r="B10" s="478"/>
      <c r="C10" s="479"/>
      <c r="D10" s="214"/>
      <c r="E10" s="615" t="s">
        <v>120</v>
      </c>
      <c r="F10" s="616"/>
      <c r="G10" s="616"/>
      <c r="H10" s="617"/>
      <c r="I10" s="463"/>
      <c r="J10" s="457"/>
      <c r="K10" s="458"/>
      <c r="L10" s="458"/>
      <c r="M10" s="459"/>
      <c r="N10" s="457"/>
      <c r="O10" s="458"/>
      <c r="P10" s="458"/>
      <c r="Q10" s="459"/>
      <c r="R10" s="457"/>
      <c r="S10" s="458"/>
      <c r="T10" s="459"/>
      <c r="U10" s="457"/>
      <c r="V10" s="458"/>
      <c r="W10" s="459"/>
      <c r="X10" s="457"/>
      <c r="Y10" s="458"/>
      <c r="Z10" s="459"/>
      <c r="AA10" s="457"/>
      <c r="AB10" s="458"/>
      <c r="AC10" s="459"/>
      <c r="AF10" s="196">
        <f>SUM(I9:I12)-SUM(J9:AC12)</f>
        <v>0</v>
      </c>
    </row>
    <row r="11" spans="1:32" ht="9.75" customHeight="1">
      <c r="A11" s="486"/>
      <c r="B11" s="478"/>
      <c r="C11" s="479"/>
      <c r="D11" s="214"/>
      <c r="E11" s="618"/>
      <c r="F11" s="619"/>
      <c r="G11" s="619"/>
      <c r="H11" s="620"/>
      <c r="I11" s="464"/>
      <c r="J11" s="457"/>
      <c r="K11" s="458"/>
      <c r="L11" s="458"/>
      <c r="M11" s="459"/>
      <c r="N11" s="457"/>
      <c r="O11" s="458"/>
      <c r="P11" s="458"/>
      <c r="Q11" s="459"/>
      <c r="R11" s="457"/>
      <c r="S11" s="458"/>
      <c r="T11" s="459"/>
      <c r="U11" s="457"/>
      <c r="V11" s="458"/>
      <c r="W11" s="459"/>
      <c r="X11" s="457"/>
      <c r="Y11" s="458"/>
      <c r="Z11" s="459"/>
      <c r="AA11" s="457"/>
      <c r="AB11" s="458"/>
      <c r="AC11" s="459"/>
      <c r="AF11" s="197"/>
    </row>
    <row r="12" spans="1:32" ht="39.9" customHeight="1">
      <c r="A12" s="486"/>
      <c r="B12" s="478"/>
      <c r="C12" s="479"/>
      <c r="D12" s="214"/>
      <c r="E12" s="494" t="s">
        <v>119</v>
      </c>
      <c r="F12" s="495"/>
      <c r="G12" s="495"/>
      <c r="H12" s="496"/>
      <c r="I12" s="74"/>
      <c r="J12" s="460"/>
      <c r="K12" s="461"/>
      <c r="L12" s="461"/>
      <c r="M12" s="462"/>
      <c r="N12" s="460"/>
      <c r="O12" s="461"/>
      <c r="P12" s="461"/>
      <c r="Q12" s="462"/>
      <c r="R12" s="460"/>
      <c r="S12" s="461"/>
      <c r="T12" s="462"/>
      <c r="U12" s="460"/>
      <c r="V12" s="461"/>
      <c r="W12" s="462"/>
      <c r="X12" s="460"/>
      <c r="Y12" s="461"/>
      <c r="Z12" s="462"/>
      <c r="AA12" s="460"/>
      <c r="AB12" s="461"/>
      <c r="AC12" s="462"/>
      <c r="AF12" s="198"/>
    </row>
    <row r="13" spans="1:32" ht="39.9" customHeight="1">
      <c r="A13" s="486"/>
      <c r="B13" s="478"/>
      <c r="C13" s="479"/>
      <c r="D13" s="214"/>
      <c r="E13" s="494" t="s">
        <v>118</v>
      </c>
      <c r="F13" s="495"/>
      <c r="G13" s="495"/>
      <c r="H13" s="496"/>
      <c r="I13" s="73"/>
      <c r="J13" s="470"/>
      <c r="K13" s="465"/>
      <c r="L13" s="465"/>
      <c r="M13" s="466"/>
      <c r="N13" s="470"/>
      <c r="O13" s="465"/>
      <c r="P13" s="465"/>
      <c r="Q13" s="466"/>
      <c r="R13" s="470"/>
      <c r="S13" s="465"/>
      <c r="T13" s="466"/>
      <c r="U13" s="470"/>
      <c r="V13" s="465"/>
      <c r="W13" s="466"/>
      <c r="X13" s="470"/>
      <c r="Y13" s="465"/>
      <c r="Z13" s="466"/>
      <c r="AA13" s="465"/>
      <c r="AB13" s="465"/>
      <c r="AC13" s="466"/>
      <c r="AF13" s="199">
        <f>I13-SUM(J13:AC13)</f>
        <v>0</v>
      </c>
    </row>
    <row r="14" spans="1:32" ht="39.9" customHeight="1">
      <c r="A14" s="486"/>
      <c r="B14" s="478"/>
      <c r="C14" s="479"/>
      <c r="D14" s="214"/>
      <c r="E14" s="491" t="s">
        <v>4</v>
      </c>
      <c r="F14" s="492"/>
      <c r="G14" s="492"/>
      <c r="H14" s="493"/>
      <c r="I14" s="76"/>
      <c r="J14" s="467"/>
      <c r="K14" s="468"/>
      <c r="L14" s="468"/>
      <c r="M14" s="469"/>
      <c r="N14" s="467"/>
      <c r="O14" s="468"/>
      <c r="P14" s="468"/>
      <c r="Q14" s="469"/>
      <c r="R14" s="467"/>
      <c r="S14" s="468"/>
      <c r="T14" s="469"/>
      <c r="U14" s="467"/>
      <c r="V14" s="468"/>
      <c r="W14" s="469"/>
      <c r="X14" s="467"/>
      <c r="Y14" s="468"/>
      <c r="Z14" s="469"/>
      <c r="AA14" s="468"/>
      <c r="AB14" s="468"/>
      <c r="AC14" s="469"/>
      <c r="AF14" s="201">
        <f>I14-SUM(J14:AC14)</f>
        <v>0</v>
      </c>
    </row>
    <row r="15" spans="1:32" ht="39.9" customHeight="1">
      <c r="A15" s="486"/>
      <c r="B15" s="478"/>
      <c r="C15" s="479"/>
      <c r="D15" s="215"/>
      <c r="E15" s="488" t="s">
        <v>117</v>
      </c>
      <c r="F15" s="489"/>
      <c r="G15" s="489"/>
      <c r="H15" s="490"/>
      <c r="I15" s="216">
        <f>IF(SUM(I9:I14)=SUM(J15:AC15),SUM(J15:AC15),"縦計と横計の不一致")</f>
        <v>0</v>
      </c>
      <c r="J15" s="497">
        <f>SUM(J9:M14)</f>
        <v>0</v>
      </c>
      <c r="K15" s="481"/>
      <c r="L15" s="481"/>
      <c r="M15" s="482"/>
      <c r="N15" s="497">
        <f>SUM(N9:Q14)</f>
        <v>0</v>
      </c>
      <c r="O15" s="481"/>
      <c r="P15" s="481"/>
      <c r="Q15" s="482"/>
      <c r="R15" s="497">
        <f>SUM(R9:T14)</f>
        <v>0</v>
      </c>
      <c r="S15" s="481"/>
      <c r="T15" s="482"/>
      <c r="U15" s="497">
        <f>SUM(U9:W14)</f>
        <v>0</v>
      </c>
      <c r="V15" s="481"/>
      <c r="W15" s="482"/>
      <c r="X15" s="497">
        <f>SUM(X9:Z14)</f>
        <v>0</v>
      </c>
      <c r="Y15" s="481"/>
      <c r="Z15" s="482"/>
      <c r="AA15" s="481">
        <f>SUM(AA9:AC14)</f>
        <v>0</v>
      </c>
      <c r="AB15" s="481"/>
      <c r="AC15" s="482"/>
      <c r="AF15" s="200">
        <f>I15-SUM(J15:AC15)</f>
        <v>0</v>
      </c>
    </row>
    <row r="16" spans="1:32" ht="18" customHeight="1">
      <c r="A16" s="486"/>
      <c r="B16" s="478"/>
      <c r="C16" s="479"/>
      <c r="D16" s="577" t="s">
        <v>295</v>
      </c>
      <c r="E16" s="578"/>
      <c r="F16" s="578"/>
      <c r="G16" s="579"/>
      <c r="H16" s="580"/>
      <c r="I16" s="213" t="s">
        <v>285</v>
      </c>
      <c r="J16" s="574" t="s">
        <v>296</v>
      </c>
      <c r="K16" s="574"/>
      <c r="L16" s="574"/>
      <c r="M16" s="574"/>
      <c r="N16" s="574"/>
      <c r="O16" s="574"/>
      <c r="P16" s="574"/>
      <c r="Q16" s="574"/>
      <c r="R16" s="574"/>
      <c r="S16" s="574"/>
      <c r="T16" s="574"/>
      <c r="U16" s="574"/>
      <c r="V16" s="575"/>
      <c r="W16" s="575"/>
      <c r="X16" s="575"/>
      <c r="Y16" s="575"/>
      <c r="Z16" s="575"/>
      <c r="AA16" s="575"/>
      <c r="AB16" s="575"/>
      <c r="AC16" s="576"/>
    </row>
    <row r="17" spans="1:32" ht="39.9" customHeight="1">
      <c r="A17" s="486"/>
      <c r="B17" s="478"/>
      <c r="C17" s="479"/>
      <c r="D17" s="214"/>
      <c r="E17" s="621" t="s">
        <v>121</v>
      </c>
      <c r="F17" s="622"/>
      <c r="G17" s="622"/>
      <c r="H17" s="623"/>
      <c r="I17" s="75"/>
      <c r="J17" s="454"/>
      <c r="K17" s="455"/>
      <c r="L17" s="455"/>
      <c r="M17" s="456"/>
      <c r="N17" s="454"/>
      <c r="O17" s="455"/>
      <c r="P17" s="455"/>
      <c r="Q17" s="456"/>
      <c r="R17" s="454"/>
      <c r="S17" s="455"/>
      <c r="T17" s="456"/>
      <c r="U17" s="454"/>
      <c r="V17" s="455"/>
      <c r="W17" s="456"/>
      <c r="X17" s="454"/>
      <c r="Y17" s="455"/>
      <c r="Z17" s="456"/>
      <c r="AA17" s="454"/>
      <c r="AB17" s="455"/>
      <c r="AC17" s="456"/>
      <c r="AF17" s="195"/>
    </row>
    <row r="18" spans="1:32" ht="29.25" customHeight="1">
      <c r="A18" s="486"/>
      <c r="B18" s="478"/>
      <c r="C18" s="479"/>
      <c r="D18" s="214"/>
      <c r="E18" s="615" t="s">
        <v>120</v>
      </c>
      <c r="F18" s="616"/>
      <c r="G18" s="616"/>
      <c r="H18" s="617"/>
      <c r="I18" s="463"/>
      <c r="J18" s="457"/>
      <c r="K18" s="458"/>
      <c r="L18" s="458"/>
      <c r="M18" s="459"/>
      <c r="N18" s="457"/>
      <c r="O18" s="458"/>
      <c r="P18" s="458"/>
      <c r="Q18" s="459"/>
      <c r="R18" s="457"/>
      <c r="S18" s="458"/>
      <c r="T18" s="459"/>
      <c r="U18" s="457"/>
      <c r="V18" s="458"/>
      <c r="W18" s="459"/>
      <c r="X18" s="457"/>
      <c r="Y18" s="458"/>
      <c r="Z18" s="459"/>
      <c r="AA18" s="457"/>
      <c r="AB18" s="458"/>
      <c r="AC18" s="459"/>
      <c r="AF18" s="196">
        <f>SUM(I17:I20)-SUM(J17:AC20)</f>
        <v>0</v>
      </c>
    </row>
    <row r="19" spans="1:32" ht="9.75" customHeight="1">
      <c r="A19" s="486"/>
      <c r="B19" s="478"/>
      <c r="C19" s="479"/>
      <c r="D19" s="214"/>
      <c r="E19" s="618"/>
      <c r="F19" s="619"/>
      <c r="G19" s="619"/>
      <c r="H19" s="620"/>
      <c r="I19" s="464"/>
      <c r="J19" s="457"/>
      <c r="K19" s="458"/>
      <c r="L19" s="458"/>
      <c r="M19" s="459"/>
      <c r="N19" s="457"/>
      <c r="O19" s="458"/>
      <c r="P19" s="458"/>
      <c r="Q19" s="459"/>
      <c r="R19" s="457"/>
      <c r="S19" s="458"/>
      <c r="T19" s="459"/>
      <c r="U19" s="457"/>
      <c r="V19" s="458"/>
      <c r="W19" s="459"/>
      <c r="X19" s="457"/>
      <c r="Y19" s="458"/>
      <c r="Z19" s="459"/>
      <c r="AA19" s="457"/>
      <c r="AB19" s="458"/>
      <c r="AC19" s="459"/>
      <c r="AF19" s="197"/>
    </row>
    <row r="20" spans="1:32" ht="39.9" customHeight="1">
      <c r="A20" s="486"/>
      <c r="B20" s="478"/>
      <c r="C20" s="479"/>
      <c r="D20" s="214"/>
      <c r="E20" s="494" t="s">
        <v>119</v>
      </c>
      <c r="F20" s="495"/>
      <c r="G20" s="495"/>
      <c r="H20" s="496"/>
      <c r="I20" s="74"/>
      <c r="J20" s="460"/>
      <c r="K20" s="461"/>
      <c r="L20" s="461"/>
      <c r="M20" s="462"/>
      <c r="N20" s="460"/>
      <c r="O20" s="461"/>
      <c r="P20" s="461"/>
      <c r="Q20" s="462"/>
      <c r="R20" s="460"/>
      <c r="S20" s="461"/>
      <c r="T20" s="462"/>
      <c r="U20" s="460"/>
      <c r="V20" s="461"/>
      <c r="W20" s="462"/>
      <c r="X20" s="460"/>
      <c r="Y20" s="461"/>
      <c r="Z20" s="462"/>
      <c r="AA20" s="460"/>
      <c r="AB20" s="461"/>
      <c r="AC20" s="462"/>
      <c r="AF20" s="198"/>
    </row>
    <row r="21" spans="1:32" ht="39.9" customHeight="1">
      <c r="A21" s="486"/>
      <c r="B21" s="478"/>
      <c r="C21" s="479"/>
      <c r="D21" s="214"/>
      <c r="E21" s="494" t="s">
        <v>118</v>
      </c>
      <c r="F21" s="495"/>
      <c r="G21" s="495"/>
      <c r="H21" s="496"/>
      <c r="I21" s="73"/>
      <c r="J21" s="470"/>
      <c r="K21" s="465"/>
      <c r="L21" s="465"/>
      <c r="M21" s="466"/>
      <c r="N21" s="470"/>
      <c r="O21" s="465"/>
      <c r="P21" s="465"/>
      <c r="Q21" s="466"/>
      <c r="R21" s="470"/>
      <c r="S21" s="465"/>
      <c r="T21" s="466"/>
      <c r="U21" s="470"/>
      <c r="V21" s="465"/>
      <c r="W21" s="466"/>
      <c r="X21" s="470"/>
      <c r="Y21" s="465"/>
      <c r="Z21" s="466"/>
      <c r="AA21" s="465"/>
      <c r="AB21" s="465"/>
      <c r="AC21" s="466"/>
      <c r="AF21" s="201">
        <f>I21-SUM(J21:AC21)</f>
        <v>0</v>
      </c>
    </row>
    <row r="22" spans="1:32" ht="39.9" customHeight="1">
      <c r="A22" s="486"/>
      <c r="B22" s="478"/>
      <c r="C22" s="479"/>
      <c r="D22" s="214"/>
      <c r="E22" s="491" t="s">
        <v>4</v>
      </c>
      <c r="F22" s="492"/>
      <c r="G22" s="492"/>
      <c r="H22" s="493"/>
      <c r="I22" s="72"/>
      <c r="J22" s="603"/>
      <c r="K22" s="604"/>
      <c r="L22" s="604"/>
      <c r="M22" s="605"/>
      <c r="N22" s="603"/>
      <c r="O22" s="604"/>
      <c r="P22" s="604"/>
      <c r="Q22" s="605"/>
      <c r="R22" s="603"/>
      <c r="S22" s="604"/>
      <c r="T22" s="605"/>
      <c r="U22" s="603"/>
      <c r="V22" s="604"/>
      <c r="W22" s="605"/>
      <c r="X22" s="603"/>
      <c r="Y22" s="604"/>
      <c r="Z22" s="605"/>
      <c r="AA22" s="604"/>
      <c r="AB22" s="604"/>
      <c r="AC22" s="605"/>
      <c r="AF22" s="201">
        <f>I22-SUM(J22:AC22)</f>
        <v>0</v>
      </c>
    </row>
    <row r="23" spans="1:32" ht="39.9" customHeight="1">
      <c r="A23" s="486"/>
      <c r="B23" s="480"/>
      <c r="C23" s="480"/>
      <c r="D23" s="215"/>
      <c r="E23" s="488" t="s">
        <v>117</v>
      </c>
      <c r="F23" s="489"/>
      <c r="G23" s="489"/>
      <c r="H23" s="490"/>
      <c r="I23" s="216">
        <f>IF(SUM(I17:I22)=SUM(J23:AC23),SUM(J23:AC23),"縦計と横計の不一致")</f>
        <v>0</v>
      </c>
      <c r="J23" s="497">
        <f>SUM(J17:M22)</f>
        <v>0</v>
      </c>
      <c r="K23" s="481"/>
      <c r="L23" s="481"/>
      <c r="M23" s="482"/>
      <c r="N23" s="497">
        <f>SUM(N17:Q22)</f>
        <v>0</v>
      </c>
      <c r="O23" s="481"/>
      <c r="P23" s="481"/>
      <c r="Q23" s="482"/>
      <c r="R23" s="497">
        <f>SUM(R17:T22)</f>
        <v>0</v>
      </c>
      <c r="S23" s="481"/>
      <c r="T23" s="482"/>
      <c r="U23" s="497">
        <f>SUM(U17:W22)</f>
        <v>0</v>
      </c>
      <c r="V23" s="481"/>
      <c r="W23" s="482"/>
      <c r="X23" s="497">
        <f>SUM(X17:Z22)</f>
        <v>0</v>
      </c>
      <c r="Y23" s="481"/>
      <c r="Z23" s="482"/>
      <c r="AA23" s="481">
        <f>SUM(AA17:AC22)</f>
        <v>0</v>
      </c>
      <c r="AB23" s="481"/>
      <c r="AC23" s="482"/>
      <c r="AF23" s="201">
        <f>I23-SUM(J23:AC23)</f>
        <v>0</v>
      </c>
    </row>
    <row r="24" spans="1:32" ht="20.149999999999999" customHeight="1">
      <c r="A24" s="486"/>
      <c r="B24" s="451" t="s">
        <v>116</v>
      </c>
      <c r="C24" s="451"/>
      <c r="D24" s="451"/>
      <c r="E24" s="451"/>
      <c r="F24" s="451"/>
      <c r="G24" s="451"/>
      <c r="H24" s="439"/>
      <c r="I24" s="471"/>
      <c r="J24" s="457"/>
      <c r="K24" s="458"/>
      <c r="L24" s="458"/>
      <c r="M24" s="459"/>
      <c r="N24" s="457"/>
      <c r="O24" s="458"/>
      <c r="P24" s="458"/>
      <c r="Q24" s="459"/>
      <c r="R24" s="457"/>
      <c r="S24" s="458"/>
      <c r="T24" s="459"/>
      <c r="U24" s="457"/>
      <c r="V24" s="458"/>
      <c r="W24" s="459"/>
      <c r="X24" s="457"/>
      <c r="Y24" s="458"/>
      <c r="Z24" s="459"/>
      <c r="AA24" s="458"/>
      <c r="AB24" s="458"/>
      <c r="AC24" s="459"/>
      <c r="AF24" s="435">
        <f>I24-SUM(J24:AC25)</f>
        <v>0</v>
      </c>
    </row>
    <row r="25" spans="1:32" ht="20.149999999999999" customHeight="1" thickBot="1">
      <c r="A25" s="486"/>
      <c r="B25" s="60" t="s">
        <v>104</v>
      </c>
      <c r="C25" s="515"/>
      <c r="D25" s="515"/>
      <c r="E25" s="515"/>
      <c r="F25" s="515"/>
      <c r="G25" s="515"/>
      <c r="H25" s="71" t="s">
        <v>115</v>
      </c>
      <c r="I25" s="472"/>
      <c r="J25" s="473"/>
      <c r="K25" s="474"/>
      <c r="L25" s="474"/>
      <c r="M25" s="475"/>
      <c r="N25" s="473"/>
      <c r="O25" s="474"/>
      <c r="P25" s="474"/>
      <c r="Q25" s="475"/>
      <c r="R25" s="473"/>
      <c r="S25" s="474"/>
      <c r="T25" s="475"/>
      <c r="U25" s="473"/>
      <c r="V25" s="474"/>
      <c r="W25" s="475"/>
      <c r="X25" s="473"/>
      <c r="Y25" s="474"/>
      <c r="Z25" s="475"/>
      <c r="AA25" s="474"/>
      <c r="AB25" s="474"/>
      <c r="AC25" s="475"/>
      <c r="AF25" s="436"/>
    </row>
    <row r="26" spans="1:32" ht="24.9" customHeight="1" thickTop="1">
      <c r="A26" s="486"/>
      <c r="B26" s="624" t="s">
        <v>114</v>
      </c>
      <c r="C26" s="624"/>
      <c r="D26" s="624"/>
      <c r="E26" s="624"/>
      <c r="F26" s="624"/>
      <c r="G26" s="624"/>
      <c r="H26" s="624"/>
      <c r="I26" s="583">
        <f>IF(SUM(I15,I23,I24)=SUM(J26:AC27),SUM(J26:AC27),"縦計と横計の不一致")</f>
        <v>0</v>
      </c>
      <c r="J26" s="581">
        <f>SUM(J15,J23,J24)</f>
        <v>0</v>
      </c>
      <c r="K26" s="581"/>
      <c r="L26" s="581"/>
      <c r="M26" s="581"/>
      <c r="N26" s="581">
        <f>SUM(N15,N23,N24)</f>
        <v>0</v>
      </c>
      <c r="O26" s="581"/>
      <c r="P26" s="581"/>
      <c r="Q26" s="581"/>
      <c r="R26" s="581">
        <f>SUM(R15,R23,R24)</f>
        <v>0</v>
      </c>
      <c r="S26" s="581"/>
      <c r="T26" s="581"/>
      <c r="U26" s="581">
        <f>SUM(U15,U23,U24)</f>
        <v>0</v>
      </c>
      <c r="V26" s="581"/>
      <c r="W26" s="581"/>
      <c r="X26" s="581">
        <f>SUM(X15,X23,X24)</f>
        <v>0</v>
      </c>
      <c r="Y26" s="581"/>
      <c r="Z26" s="581"/>
      <c r="AA26" s="581">
        <f>SUM(AA15,AA23,AA24)</f>
        <v>0</v>
      </c>
      <c r="AB26" s="581"/>
      <c r="AC26" s="581"/>
      <c r="AF26" s="201">
        <f>I26-SUM(J26:AC26)</f>
        <v>0</v>
      </c>
    </row>
    <row r="27" spans="1:32" ht="24.9" customHeight="1">
      <c r="A27" s="487"/>
      <c r="B27" s="625"/>
      <c r="C27" s="625"/>
      <c r="D27" s="625"/>
      <c r="E27" s="625"/>
      <c r="F27" s="625"/>
      <c r="G27" s="625"/>
      <c r="H27" s="625"/>
      <c r="I27" s="584">
        <f t="shared" ref="I27" si="0">IF(SUM(I21:I26)=SUM(J27:AC27),SUM(J27:AC27),"縦計と横計の不一致")</f>
        <v>0</v>
      </c>
      <c r="J27" s="582"/>
      <c r="K27" s="582"/>
      <c r="L27" s="582"/>
      <c r="M27" s="582"/>
      <c r="N27" s="582"/>
      <c r="O27" s="582"/>
      <c r="P27" s="582"/>
      <c r="Q27" s="582"/>
      <c r="R27" s="582"/>
      <c r="S27" s="582"/>
      <c r="T27" s="582"/>
      <c r="U27" s="582"/>
      <c r="V27" s="582"/>
      <c r="W27" s="582"/>
      <c r="X27" s="582"/>
      <c r="Y27" s="582"/>
      <c r="Z27" s="582"/>
      <c r="AA27" s="582"/>
      <c r="AB27" s="582"/>
      <c r="AC27" s="582"/>
      <c r="AF27" s="210"/>
    </row>
    <row r="28" spans="1:32" ht="18" customHeight="1">
      <c r="A28" s="626" t="s">
        <v>113</v>
      </c>
      <c r="B28" s="627"/>
      <c r="C28" s="628"/>
      <c r="D28" s="635" t="s">
        <v>311</v>
      </c>
      <c r="E28" s="636"/>
      <c r="F28" s="636"/>
      <c r="G28" s="636"/>
      <c r="H28" s="637"/>
      <c r="I28" s="441" t="s">
        <v>112</v>
      </c>
      <c r="J28" s="447" t="s">
        <v>111</v>
      </c>
      <c r="K28" s="448"/>
      <c r="L28" s="448"/>
      <c r="M28" s="449"/>
      <c r="N28" s="447" t="s">
        <v>110</v>
      </c>
      <c r="O28" s="448"/>
      <c r="P28" s="448"/>
      <c r="Q28" s="448"/>
      <c r="R28" s="448"/>
      <c r="S28" s="449"/>
      <c r="T28" s="447" t="s">
        <v>109</v>
      </c>
      <c r="U28" s="448"/>
      <c r="V28" s="448"/>
      <c r="W28" s="449"/>
      <c r="X28" s="585" t="s">
        <v>312</v>
      </c>
      <c r="Y28" s="586"/>
      <c r="Z28" s="593" t="s">
        <v>304</v>
      </c>
      <c r="AA28" s="594"/>
      <c r="AB28" s="594"/>
      <c r="AC28" s="595"/>
    </row>
    <row r="29" spans="1:32" ht="18" customHeight="1">
      <c r="A29" s="629"/>
      <c r="B29" s="630"/>
      <c r="C29" s="631"/>
      <c r="D29" s="638"/>
      <c r="E29" s="639"/>
      <c r="F29" s="639"/>
      <c r="G29" s="639"/>
      <c r="H29" s="640"/>
      <c r="I29" s="641"/>
      <c r="J29" s="452"/>
      <c r="K29" s="453"/>
      <c r="L29" s="453"/>
      <c r="M29" s="440"/>
      <c r="N29" s="452" t="s">
        <v>108</v>
      </c>
      <c r="O29" s="453"/>
      <c r="P29" s="453"/>
      <c r="Q29" s="453"/>
      <c r="R29" s="453"/>
      <c r="S29" s="440"/>
      <c r="T29" s="452"/>
      <c r="U29" s="453"/>
      <c r="V29" s="453"/>
      <c r="W29" s="440"/>
      <c r="X29" s="587"/>
      <c r="Y29" s="588"/>
      <c r="Z29" s="596" t="s">
        <v>308</v>
      </c>
      <c r="AA29" s="597"/>
      <c r="AB29" s="597"/>
      <c r="AC29" s="598"/>
    </row>
    <row r="30" spans="1:32" ht="18" customHeight="1">
      <c r="A30" s="629"/>
      <c r="B30" s="630"/>
      <c r="C30" s="631"/>
      <c r="D30" s="537"/>
      <c r="E30" s="538"/>
      <c r="F30" s="538"/>
      <c r="G30" s="538"/>
      <c r="H30" s="539"/>
      <c r="I30" s="543"/>
      <c r="J30" s="642" t="s">
        <v>103</v>
      </c>
      <c r="K30" s="644" t="s">
        <v>14</v>
      </c>
      <c r="L30" s="525"/>
      <c r="M30" s="527" t="s">
        <v>15</v>
      </c>
      <c r="N30" s="649" t="s">
        <v>107</v>
      </c>
      <c r="O30" s="600"/>
      <c r="P30" s="219" t="s">
        <v>106</v>
      </c>
      <c r="Q30" s="600"/>
      <c r="R30" s="600"/>
      <c r="S30" s="70" t="s">
        <v>316</v>
      </c>
      <c r="T30" s="601"/>
      <c r="U30" s="602"/>
      <c r="V30" s="602"/>
      <c r="W30" s="69" t="s">
        <v>105</v>
      </c>
      <c r="X30" s="589"/>
      <c r="Y30" s="590"/>
      <c r="Z30" s="606"/>
      <c r="AA30" s="607"/>
      <c r="AB30" s="607"/>
      <c r="AC30" s="608"/>
    </row>
    <row r="31" spans="1:32" ht="18" customHeight="1">
      <c r="A31" s="629"/>
      <c r="B31" s="630"/>
      <c r="C31" s="631"/>
      <c r="D31" s="540"/>
      <c r="E31" s="541"/>
      <c r="F31" s="541"/>
      <c r="G31" s="541"/>
      <c r="H31" s="542"/>
      <c r="I31" s="544"/>
      <c r="J31" s="643"/>
      <c r="K31" s="645"/>
      <c r="L31" s="526"/>
      <c r="M31" s="528"/>
      <c r="N31" s="68" t="s">
        <v>104</v>
      </c>
      <c r="O31" s="66"/>
      <c r="P31" s="67" t="s">
        <v>14</v>
      </c>
      <c r="Q31" s="66"/>
      <c r="R31" s="65"/>
      <c r="S31" s="64" t="s">
        <v>315</v>
      </c>
      <c r="T31" s="646"/>
      <c r="U31" s="647"/>
      <c r="V31" s="647"/>
      <c r="W31" s="648"/>
      <c r="X31" s="591"/>
      <c r="Y31" s="592"/>
      <c r="Z31" s="609"/>
      <c r="AA31" s="610"/>
      <c r="AB31" s="610"/>
      <c r="AC31" s="611"/>
    </row>
    <row r="32" spans="1:32" ht="18" customHeight="1">
      <c r="A32" s="629"/>
      <c r="B32" s="630"/>
      <c r="C32" s="631"/>
      <c r="D32" s="557"/>
      <c r="E32" s="558"/>
      <c r="F32" s="558"/>
      <c r="G32" s="558"/>
      <c r="H32" s="559"/>
      <c r="I32" s="483"/>
      <c r="J32" s="502" t="s">
        <v>103</v>
      </c>
      <c r="K32" s="504" t="s">
        <v>14</v>
      </c>
      <c r="L32" s="533"/>
      <c r="M32" s="520" t="s">
        <v>15</v>
      </c>
      <c r="N32" s="529" t="s">
        <v>103</v>
      </c>
      <c r="O32" s="530"/>
      <c r="P32" s="218" t="s">
        <v>102</v>
      </c>
      <c r="Q32" s="530"/>
      <c r="R32" s="530"/>
      <c r="S32" s="63" t="s">
        <v>317</v>
      </c>
      <c r="T32" s="531"/>
      <c r="U32" s="532"/>
      <c r="V32" s="532"/>
      <c r="W32" s="62" t="s">
        <v>101</v>
      </c>
      <c r="X32" s="548"/>
      <c r="Y32" s="549"/>
      <c r="Z32" s="606"/>
      <c r="AA32" s="607"/>
      <c r="AB32" s="607"/>
      <c r="AC32" s="608"/>
    </row>
    <row r="33" spans="1:29" ht="18" customHeight="1" thickBot="1">
      <c r="A33" s="629"/>
      <c r="B33" s="630"/>
      <c r="C33" s="631"/>
      <c r="D33" s="560"/>
      <c r="E33" s="561"/>
      <c r="F33" s="561"/>
      <c r="G33" s="561"/>
      <c r="H33" s="562"/>
      <c r="I33" s="484"/>
      <c r="J33" s="503"/>
      <c r="K33" s="505"/>
      <c r="L33" s="534"/>
      <c r="M33" s="521"/>
      <c r="N33" s="61" t="s">
        <v>100</v>
      </c>
      <c r="O33" s="59"/>
      <c r="P33" s="60" t="s">
        <v>14</v>
      </c>
      <c r="Q33" s="59"/>
      <c r="R33" s="58"/>
      <c r="S33" s="57" t="s">
        <v>315</v>
      </c>
      <c r="T33" s="522"/>
      <c r="U33" s="523"/>
      <c r="V33" s="523"/>
      <c r="W33" s="524"/>
      <c r="X33" s="550"/>
      <c r="Y33" s="551"/>
      <c r="Z33" s="612"/>
      <c r="AA33" s="613"/>
      <c r="AB33" s="613"/>
      <c r="AC33" s="614"/>
    </row>
    <row r="34" spans="1:29" ht="30" customHeight="1" thickTop="1">
      <c r="A34" s="632"/>
      <c r="B34" s="633"/>
      <c r="C34" s="634"/>
      <c r="D34" s="453" t="s">
        <v>99</v>
      </c>
      <c r="E34" s="453"/>
      <c r="F34" s="453"/>
      <c r="G34" s="453"/>
      <c r="H34" s="440"/>
      <c r="I34" s="56">
        <f>SUM(I30:I33)</f>
        <v>0</v>
      </c>
      <c r="J34" s="498"/>
      <c r="K34" s="499"/>
      <c r="L34" s="499"/>
      <c r="M34" s="500"/>
      <c r="N34" s="501"/>
      <c r="O34" s="499"/>
      <c r="P34" s="499"/>
      <c r="Q34" s="499"/>
      <c r="R34" s="499"/>
      <c r="S34" s="500"/>
      <c r="T34" s="501"/>
      <c r="U34" s="499"/>
      <c r="V34" s="499"/>
      <c r="W34" s="500"/>
      <c r="X34" s="545"/>
      <c r="Y34" s="546"/>
      <c r="Z34" s="546"/>
      <c r="AA34" s="547"/>
      <c r="AB34" s="546"/>
      <c r="AC34" s="547"/>
    </row>
    <row r="35" spans="1:29" ht="20" customHeight="1">
      <c r="A35" s="566" t="s">
        <v>302</v>
      </c>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row>
    <row r="36" spans="1:29" ht="20" customHeight="1">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row>
    <row r="37" spans="1:29" ht="20.149999999999999" customHeight="1">
      <c r="A37" s="535" t="s">
        <v>313</v>
      </c>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row>
    <row r="38" spans="1:29" ht="20.149999999999999" customHeight="1">
      <c r="A38" s="536"/>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row>
    <row r="39" spans="1:29" ht="21.9" customHeight="1">
      <c r="A39" s="573" t="s">
        <v>98</v>
      </c>
      <c r="B39" s="571"/>
      <c r="C39" s="571"/>
      <c r="D39" s="571"/>
      <c r="E39" s="571"/>
      <c r="F39" s="571"/>
      <c r="G39" s="571"/>
      <c r="H39" s="572"/>
      <c r="I39" s="573" t="s">
        <v>97</v>
      </c>
      <c r="J39" s="571"/>
      <c r="K39" s="571"/>
      <c r="L39" s="571"/>
      <c r="M39" s="572"/>
      <c r="N39" s="573" t="s">
        <v>96</v>
      </c>
      <c r="O39" s="571"/>
      <c r="P39" s="571"/>
      <c r="Q39" s="571"/>
      <c r="R39" s="571"/>
      <c r="S39" s="571"/>
      <c r="T39" s="571"/>
      <c r="U39" s="572"/>
      <c r="V39" s="571" t="s">
        <v>95</v>
      </c>
      <c r="W39" s="571"/>
      <c r="X39" s="571"/>
      <c r="Y39" s="571"/>
      <c r="Z39" s="571"/>
      <c r="AA39" s="571"/>
      <c r="AB39" s="571"/>
      <c r="AC39" s="572"/>
    </row>
    <row r="40" spans="1:29" ht="21.9" customHeight="1">
      <c r="A40" s="552"/>
      <c r="B40" s="553"/>
      <c r="C40" s="553"/>
      <c r="D40" s="553"/>
      <c r="E40" s="553"/>
      <c r="F40" s="553"/>
      <c r="G40" s="553"/>
      <c r="H40" s="554"/>
      <c r="I40" s="552"/>
      <c r="J40" s="553"/>
      <c r="K40" s="553"/>
      <c r="L40" s="553"/>
      <c r="M40" s="554"/>
      <c r="N40" s="555"/>
      <c r="O40" s="516"/>
      <c r="P40" s="448" t="s">
        <v>18</v>
      </c>
      <c r="Q40" s="516"/>
      <c r="R40" s="516"/>
      <c r="S40" s="448" t="s">
        <v>87</v>
      </c>
      <c r="T40" s="516"/>
      <c r="U40" s="517"/>
      <c r="V40" s="516"/>
      <c r="W40" s="516"/>
      <c r="X40" s="448" t="s">
        <v>18</v>
      </c>
      <c r="Y40" s="433"/>
      <c r="Z40" s="433"/>
      <c r="AA40" s="448" t="s">
        <v>94</v>
      </c>
      <c r="AB40" s="516"/>
      <c r="AC40" s="517"/>
    </row>
    <row r="41" spans="1:29" ht="21.9" customHeight="1">
      <c r="A41" s="55" t="s">
        <v>18</v>
      </c>
      <c r="B41" s="565"/>
      <c r="C41" s="565"/>
      <c r="D41" s="565"/>
      <c r="E41" s="565"/>
      <c r="F41" s="565"/>
      <c r="G41" s="453" t="s">
        <v>93</v>
      </c>
      <c r="H41" s="440"/>
      <c r="I41" s="570"/>
      <c r="J41" s="565"/>
      <c r="K41" s="565"/>
      <c r="L41" s="565"/>
      <c r="M41" s="54" t="s">
        <v>92</v>
      </c>
      <c r="N41" s="556"/>
      <c r="O41" s="518"/>
      <c r="P41" s="453"/>
      <c r="Q41" s="518"/>
      <c r="R41" s="518"/>
      <c r="S41" s="453"/>
      <c r="T41" s="518"/>
      <c r="U41" s="519"/>
      <c r="V41" s="518"/>
      <c r="W41" s="518"/>
      <c r="X41" s="453"/>
      <c r="Y41" s="434"/>
      <c r="Z41" s="434"/>
      <c r="AA41" s="453"/>
      <c r="AB41" s="518"/>
      <c r="AC41" s="519"/>
    </row>
    <row r="42" spans="1:29" ht="21.9" customHeight="1">
      <c r="A42" s="552"/>
      <c r="B42" s="553"/>
      <c r="C42" s="553"/>
      <c r="D42" s="553"/>
      <c r="E42" s="553"/>
      <c r="F42" s="553"/>
      <c r="G42" s="553"/>
      <c r="H42" s="554"/>
      <c r="I42" s="552"/>
      <c r="J42" s="553"/>
      <c r="K42" s="553"/>
      <c r="L42" s="553"/>
      <c r="M42" s="554"/>
      <c r="N42" s="569"/>
      <c r="O42" s="563"/>
      <c r="P42" s="451" t="s">
        <v>18</v>
      </c>
      <c r="Q42" s="563"/>
      <c r="R42" s="563"/>
      <c r="S42" s="451" t="s">
        <v>87</v>
      </c>
      <c r="T42" s="563"/>
      <c r="U42" s="564"/>
      <c r="V42" s="563"/>
      <c r="W42" s="563"/>
      <c r="X42" s="451" t="s">
        <v>18</v>
      </c>
      <c r="Y42" s="433"/>
      <c r="Z42" s="433"/>
      <c r="AA42" s="451" t="s">
        <v>94</v>
      </c>
      <c r="AB42" s="563"/>
      <c r="AC42" s="564"/>
    </row>
    <row r="43" spans="1:29" ht="21.9" customHeight="1">
      <c r="A43" s="55" t="s">
        <v>18</v>
      </c>
      <c r="B43" s="565"/>
      <c r="C43" s="565"/>
      <c r="D43" s="565"/>
      <c r="E43" s="565"/>
      <c r="F43" s="565"/>
      <c r="G43" s="453" t="s">
        <v>93</v>
      </c>
      <c r="H43" s="440"/>
      <c r="I43" s="570"/>
      <c r="J43" s="565"/>
      <c r="K43" s="565"/>
      <c r="L43" s="565"/>
      <c r="M43" s="54" t="s">
        <v>92</v>
      </c>
      <c r="N43" s="556"/>
      <c r="O43" s="518"/>
      <c r="P43" s="453"/>
      <c r="Q43" s="518"/>
      <c r="R43" s="518"/>
      <c r="S43" s="453"/>
      <c r="T43" s="518"/>
      <c r="U43" s="519"/>
      <c r="V43" s="518"/>
      <c r="W43" s="518"/>
      <c r="X43" s="453"/>
      <c r="Y43" s="434"/>
      <c r="Z43" s="434"/>
      <c r="AA43" s="453"/>
      <c r="AB43" s="518"/>
      <c r="AC43" s="519"/>
    </row>
    <row r="45" spans="1:29" ht="16.5">
      <c r="A45" s="437" t="s">
        <v>322</v>
      </c>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row>
    <row r="100" spans="1:1">
      <c r="A100" s="53" t="s">
        <v>286</v>
      </c>
    </row>
    <row r="101" spans="1:1">
      <c r="A101" s="53" t="s">
        <v>287</v>
      </c>
    </row>
    <row r="102" spans="1:1">
      <c r="A102" s="53" t="s">
        <v>288</v>
      </c>
    </row>
    <row r="103" spans="1:1">
      <c r="A103" s="53" t="s">
        <v>289</v>
      </c>
    </row>
    <row r="104" spans="1:1">
      <c r="A104" s="53" t="s">
        <v>290</v>
      </c>
    </row>
    <row r="105" spans="1:1">
      <c r="A105" s="53" t="s">
        <v>291</v>
      </c>
    </row>
    <row r="106" spans="1:1">
      <c r="A106" s="53" t="s">
        <v>292</v>
      </c>
    </row>
    <row r="107" spans="1:1">
      <c r="A107" s="53" t="s">
        <v>294</v>
      </c>
    </row>
    <row r="109" spans="1:1">
      <c r="A109" s="53" t="s">
        <v>91</v>
      </c>
    </row>
    <row r="110" spans="1:1">
      <c r="A110" s="53" t="s">
        <v>90</v>
      </c>
    </row>
    <row r="111" spans="1:1">
      <c r="A111" s="53" t="s">
        <v>89</v>
      </c>
    </row>
    <row r="112" spans="1:1">
      <c r="A112" s="53" t="s">
        <v>88</v>
      </c>
    </row>
    <row r="113" spans="1:1">
      <c r="A113" s="53" t="s">
        <v>246</v>
      </c>
    </row>
    <row r="114" spans="1:1">
      <c r="A114" s="53" t="s">
        <v>247</v>
      </c>
    </row>
    <row r="115" spans="1:1">
      <c r="A115" s="53" t="s">
        <v>245</v>
      </c>
    </row>
    <row r="116" spans="1:1">
      <c r="A116" s="53" t="s">
        <v>248</v>
      </c>
    </row>
    <row r="117" spans="1:1">
      <c r="A117" s="53" t="s">
        <v>249</v>
      </c>
    </row>
    <row r="118" spans="1:1">
      <c r="A118" s="53" t="s">
        <v>250</v>
      </c>
    </row>
    <row r="119" spans="1:1">
      <c r="A119" s="53" t="s">
        <v>251</v>
      </c>
    </row>
    <row r="120" spans="1:1">
      <c r="A120" s="53" t="s">
        <v>252</v>
      </c>
    </row>
    <row r="121" spans="1:1">
      <c r="A121" s="53" t="s">
        <v>253</v>
      </c>
    </row>
    <row r="122" spans="1:1">
      <c r="A122" s="53" t="s">
        <v>254</v>
      </c>
    </row>
    <row r="123" spans="1:1">
      <c r="A123" s="53" t="s">
        <v>255</v>
      </c>
    </row>
    <row r="124" spans="1:1">
      <c r="A124" s="53" t="s">
        <v>256</v>
      </c>
    </row>
    <row r="125" spans="1:1">
      <c r="A125" s="53" t="s">
        <v>257</v>
      </c>
    </row>
    <row r="126" spans="1:1">
      <c r="A126" s="53" t="s">
        <v>258</v>
      </c>
    </row>
    <row r="127" spans="1:1">
      <c r="A127" s="53" t="s">
        <v>259</v>
      </c>
    </row>
    <row r="128" spans="1:1">
      <c r="A128" s="53" t="s">
        <v>260</v>
      </c>
    </row>
    <row r="129" spans="1:1">
      <c r="A129" s="53" t="s">
        <v>261</v>
      </c>
    </row>
    <row r="130" spans="1:1">
      <c r="A130" s="53" t="s">
        <v>262</v>
      </c>
    </row>
    <row r="131" spans="1:1">
      <c r="A131" s="53" t="s">
        <v>263</v>
      </c>
    </row>
    <row r="132" spans="1:1">
      <c r="A132" s="53" t="s">
        <v>264</v>
      </c>
    </row>
    <row r="133" spans="1:1">
      <c r="A133" s="53" t="s">
        <v>265</v>
      </c>
    </row>
    <row r="134" spans="1:1">
      <c r="A134" s="53" t="s">
        <v>266</v>
      </c>
    </row>
    <row r="135" spans="1:1">
      <c r="A135" s="53" t="s">
        <v>305</v>
      </c>
    </row>
    <row r="136" spans="1:1">
      <c r="A136" s="53" t="s">
        <v>306</v>
      </c>
    </row>
    <row r="137" spans="1:1">
      <c r="A137" s="53" t="s">
        <v>307</v>
      </c>
    </row>
  </sheetData>
  <mergeCells count="179">
    <mergeCell ref="Z31:AC31"/>
    <mergeCell ref="Z32:AC32"/>
    <mergeCell ref="Z33:AC33"/>
    <mergeCell ref="E18:H19"/>
    <mergeCell ref="E17:H17"/>
    <mergeCell ref="E9:H9"/>
    <mergeCell ref="E10:H11"/>
    <mergeCell ref="E12:H12"/>
    <mergeCell ref="E13:H13"/>
    <mergeCell ref="E14:H14"/>
    <mergeCell ref="E15:H15"/>
    <mergeCell ref="B24:H24"/>
    <mergeCell ref="B26:H27"/>
    <mergeCell ref="A28:C34"/>
    <mergeCell ref="D28:H29"/>
    <mergeCell ref="I28:I29"/>
    <mergeCell ref="J28:M29"/>
    <mergeCell ref="N28:S28"/>
    <mergeCell ref="T28:W29"/>
    <mergeCell ref="N29:S29"/>
    <mergeCell ref="J30:J31"/>
    <mergeCell ref="K30:K31"/>
    <mergeCell ref="T31:W31"/>
    <mergeCell ref="N30:O30"/>
    <mergeCell ref="Q30:R30"/>
    <mergeCell ref="T30:V30"/>
    <mergeCell ref="X21:Z21"/>
    <mergeCell ref="AA21:AC21"/>
    <mergeCell ref="J15:M15"/>
    <mergeCell ref="N15:Q15"/>
    <mergeCell ref="X13:Z13"/>
    <mergeCell ref="X14:Z14"/>
    <mergeCell ref="AA14:AC14"/>
    <mergeCell ref="X15:Z15"/>
    <mergeCell ref="AA15:AC15"/>
    <mergeCell ref="AA24:AC25"/>
    <mergeCell ref="X22:Z22"/>
    <mergeCell ref="AA22:AC22"/>
    <mergeCell ref="J22:M22"/>
    <mergeCell ref="N22:Q22"/>
    <mergeCell ref="R22:T22"/>
    <mergeCell ref="U22:W22"/>
    <mergeCell ref="J23:M23"/>
    <mergeCell ref="N23:Q23"/>
    <mergeCell ref="R23:T23"/>
    <mergeCell ref="Z30:AC30"/>
    <mergeCell ref="P40:P41"/>
    <mergeCell ref="I39:M39"/>
    <mergeCell ref="N39:U39"/>
    <mergeCell ref="J8:U8"/>
    <mergeCell ref="V8:AC8"/>
    <mergeCell ref="D16:F16"/>
    <mergeCell ref="G16:H16"/>
    <mergeCell ref="J16:U16"/>
    <mergeCell ref="V16:AC16"/>
    <mergeCell ref="AA26:AC27"/>
    <mergeCell ref="X26:Z27"/>
    <mergeCell ref="U26:W27"/>
    <mergeCell ref="R26:T27"/>
    <mergeCell ref="N26:Q27"/>
    <mergeCell ref="J26:M27"/>
    <mergeCell ref="I26:I27"/>
    <mergeCell ref="X28:Y29"/>
    <mergeCell ref="X30:Y31"/>
    <mergeCell ref="Z28:AC28"/>
    <mergeCell ref="Z29:AC29"/>
    <mergeCell ref="D8:F8"/>
    <mergeCell ref="G8:H8"/>
    <mergeCell ref="U23:W23"/>
    <mergeCell ref="X23:Z23"/>
    <mergeCell ref="A45:AC45"/>
    <mergeCell ref="AA42:AA43"/>
    <mergeCell ref="AB42:AC43"/>
    <mergeCell ref="B43:F43"/>
    <mergeCell ref="V42:W43"/>
    <mergeCell ref="X42:X43"/>
    <mergeCell ref="A42:H42"/>
    <mergeCell ref="I42:M42"/>
    <mergeCell ref="A35:AC36"/>
    <mergeCell ref="Q42:R43"/>
    <mergeCell ref="N42:O43"/>
    <mergeCell ref="G43:H43"/>
    <mergeCell ref="I43:L43"/>
    <mergeCell ref="T42:U43"/>
    <mergeCell ref="B41:F41"/>
    <mergeCell ref="G41:H41"/>
    <mergeCell ref="I41:L41"/>
    <mergeCell ref="P42:P43"/>
    <mergeCell ref="S42:S43"/>
    <mergeCell ref="AA40:AA41"/>
    <mergeCell ref="X40:X41"/>
    <mergeCell ref="V39:AC39"/>
    <mergeCell ref="AB40:AC41"/>
    <mergeCell ref="A39:H39"/>
    <mergeCell ref="S40:S41"/>
    <mergeCell ref="T40:U41"/>
    <mergeCell ref="V40:W41"/>
    <mergeCell ref="M32:M33"/>
    <mergeCell ref="T33:W33"/>
    <mergeCell ref="L30:L31"/>
    <mergeCell ref="M30:M31"/>
    <mergeCell ref="N32:O32"/>
    <mergeCell ref="Q32:R32"/>
    <mergeCell ref="T32:V32"/>
    <mergeCell ref="L32:L33"/>
    <mergeCell ref="T34:W34"/>
    <mergeCell ref="A37:AC38"/>
    <mergeCell ref="D30:H31"/>
    <mergeCell ref="I30:I31"/>
    <mergeCell ref="Y40:Z41"/>
    <mergeCell ref="X34:AA34"/>
    <mergeCell ref="AB34:AC34"/>
    <mergeCell ref="X32:Y33"/>
    <mergeCell ref="Q40:R41"/>
    <mergeCell ref="A40:H40"/>
    <mergeCell ref="I40:M40"/>
    <mergeCell ref="N40:O41"/>
    <mergeCell ref="D32:H33"/>
    <mergeCell ref="I32:I33"/>
    <mergeCell ref="D34:H34"/>
    <mergeCell ref="A5:A27"/>
    <mergeCell ref="E23:H23"/>
    <mergeCell ref="E22:H22"/>
    <mergeCell ref="E21:H21"/>
    <mergeCell ref="E20:H20"/>
    <mergeCell ref="U24:W25"/>
    <mergeCell ref="N21:Q21"/>
    <mergeCell ref="J17:M20"/>
    <mergeCell ref="N17:Q20"/>
    <mergeCell ref="R17:T20"/>
    <mergeCell ref="R13:T13"/>
    <mergeCell ref="R15:T15"/>
    <mergeCell ref="U15:W15"/>
    <mergeCell ref="U14:W14"/>
    <mergeCell ref="R21:T21"/>
    <mergeCell ref="J34:M34"/>
    <mergeCell ref="N34:S34"/>
    <mergeCell ref="J32:J33"/>
    <mergeCell ref="K32:K33"/>
    <mergeCell ref="B5:C7"/>
    <mergeCell ref="D5:H7"/>
    <mergeCell ref="C25:G25"/>
    <mergeCell ref="I24:I25"/>
    <mergeCell ref="J24:M25"/>
    <mergeCell ref="N24:Q25"/>
    <mergeCell ref="R24:T25"/>
    <mergeCell ref="X24:Z25"/>
    <mergeCell ref="B8:C23"/>
    <mergeCell ref="AA23:AC23"/>
    <mergeCell ref="AA17:AC20"/>
    <mergeCell ref="I18:I19"/>
    <mergeCell ref="U17:W20"/>
    <mergeCell ref="X17:Z20"/>
    <mergeCell ref="J21:M21"/>
    <mergeCell ref="U21:W21"/>
    <mergeCell ref="Y42:Z43"/>
    <mergeCell ref="AF24:AF25"/>
    <mergeCell ref="A1:AC1"/>
    <mergeCell ref="I5:I7"/>
    <mergeCell ref="J5:M7"/>
    <mergeCell ref="N5:Q7"/>
    <mergeCell ref="R5:T7"/>
    <mergeCell ref="U5:W7"/>
    <mergeCell ref="X5:Z7"/>
    <mergeCell ref="J9:M12"/>
    <mergeCell ref="N9:Q12"/>
    <mergeCell ref="R9:T12"/>
    <mergeCell ref="U9:W12"/>
    <mergeCell ref="I10:I11"/>
    <mergeCell ref="AA5:AC7"/>
    <mergeCell ref="X9:Z12"/>
    <mergeCell ref="AA9:AC12"/>
    <mergeCell ref="AA13:AC13"/>
    <mergeCell ref="J14:M14"/>
    <mergeCell ref="N14:Q14"/>
    <mergeCell ref="R14:T14"/>
    <mergeCell ref="J13:M13"/>
    <mergeCell ref="N13:Q13"/>
    <mergeCell ref="U13:W13"/>
  </mergeCells>
  <phoneticPr fontId="18"/>
  <conditionalFormatting sqref="I15">
    <cfRule type="expression" dxfId="6" priority="3">
      <formula>$I$15="縦計と横計の不一致"</formula>
    </cfRule>
  </conditionalFormatting>
  <conditionalFormatting sqref="I23">
    <cfRule type="expression" dxfId="5" priority="2">
      <formula>$I$23="縦計と横計の不一致"</formula>
    </cfRule>
  </conditionalFormatting>
  <conditionalFormatting sqref="I26:I27">
    <cfRule type="expression" dxfId="4" priority="1">
      <formula>$I$26="縦計と横計の不一致"</formula>
    </cfRule>
  </conditionalFormatting>
  <dataValidations count="4">
    <dataValidation type="list" allowBlank="1" showInputMessage="1" showErrorMessage="1" sqref="AB65592:AC65597 X30 X32 TT65592:TU65597 ADP65592:ADQ65597 ANL65592:ANM65597 AXH65592:AXI65597 BHD65592:BHE65597 BQZ65592:BRA65597 CAV65592:CAW65597 CKR65592:CKS65597 CUN65592:CUO65597 DEJ65592:DEK65597 DOF65592:DOG65597 DYB65592:DYC65597 EHX65592:EHY65597 ERT65592:ERU65597 FBP65592:FBQ65597 FLL65592:FLM65597 FVH65592:FVI65597 GFD65592:GFE65597 GOZ65592:GPA65597 GYV65592:GYW65597 HIR65592:HIS65597 HSN65592:HSO65597 ICJ65592:ICK65597 IMF65592:IMG65597 IWB65592:IWC65597 JFX65592:JFY65597 JPT65592:JPU65597 JZP65592:JZQ65597 KJL65592:KJM65597 KTH65592:KTI65597 LDD65592:LDE65597 LMZ65592:LNA65597 LWV65592:LWW65597 MGR65592:MGS65597 MQN65592:MQO65597 NAJ65592:NAK65597 NKF65592:NKG65597 NUB65592:NUC65597 ODX65592:ODY65597 ONT65592:ONU65597 OXP65592:OXQ65597 PHL65592:PHM65597 PRH65592:PRI65597 QBD65592:QBE65597 QKZ65592:QLA65597 QUV65592:QUW65597 RER65592:RES65597 RON65592:ROO65597 RYJ65592:RYK65597 SIF65592:SIG65597 SSB65592:SSC65597 TBX65592:TBY65597 TLT65592:TLU65597 TVP65592:TVQ65597 UFL65592:UFM65597 UPH65592:UPI65597 UZD65592:UZE65597 VIZ65592:VJA65597 VSV65592:VSW65597 WCR65592:WCS65597 WMN65592:WMO65597 WWJ65592:WWK65597 AB131128:AC131133 JX131128:JY131133 TT131128:TU131133 ADP131128:ADQ131133 ANL131128:ANM131133 AXH131128:AXI131133 BHD131128:BHE131133 BQZ131128:BRA131133 CAV131128:CAW131133 CKR131128:CKS131133 CUN131128:CUO131133 DEJ131128:DEK131133 DOF131128:DOG131133 DYB131128:DYC131133 EHX131128:EHY131133 ERT131128:ERU131133 FBP131128:FBQ131133 FLL131128:FLM131133 FVH131128:FVI131133 GFD131128:GFE131133 GOZ131128:GPA131133 GYV131128:GYW131133 HIR131128:HIS131133 HSN131128:HSO131133 ICJ131128:ICK131133 IMF131128:IMG131133 IWB131128:IWC131133 JFX131128:JFY131133 JPT131128:JPU131133 JZP131128:JZQ131133 KJL131128:KJM131133 KTH131128:KTI131133 LDD131128:LDE131133 LMZ131128:LNA131133 LWV131128:LWW131133 MGR131128:MGS131133 MQN131128:MQO131133 NAJ131128:NAK131133 NKF131128:NKG131133 NUB131128:NUC131133 ODX131128:ODY131133 ONT131128:ONU131133 OXP131128:OXQ131133 PHL131128:PHM131133 PRH131128:PRI131133 QBD131128:QBE131133 QKZ131128:QLA131133 QUV131128:QUW131133 RER131128:RES131133 RON131128:ROO131133 RYJ131128:RYK131133 SIF131128:SIG131133 SSB131128:SSC131133 TBX131128:TBY131133 TLT131128:TLU131133 TVP131128:TVQ131133 UFL131128:UFM131133 UPH131128:UPI131133 UZD131128:UZE131133 VIZ131128:VJA131133 VSV131128:VSW131133 WCR131128:WCS131133 WMN131128:WMO131133 WWJ131128:WWK131133 AB196664:AC196669 JX196664:JY196669 TT196664:TU196669 ADP196664:ADQ196669 ANL196664:ANM196669 AXH196664:AXI196669 BHD196664:BHE196669 BQZ196664:BRA196669 CAV196664:CAW196669 CKR196664:CKS196669 CUN196664:CUO196669 DEJ196664:DEK196669 DOF196664:DOG196669 DYB196664:DYC196669 EHX196664:EHY196669 ERT196664:ERU196669 FBP196664:FBQ196669 FLL196664:FLM196669 FVH196664:FVI196669 GFD196664:GFE196669 GOZ196664:GPA196669 GYV196664:GYW196669 HIR196664:HIS196669 HSN196664:HSO196669 ICJ196664:ICK196669 IMF196664:IMG196669 IWB196664:IWC196669 JFX196664:JFY196669 JPT196664:JPU196669 JZP196664:JZQ196669 KJL196664:KJM196669 KTH196664:KTI196669 LDD196664:LDE196669 LMZ196664:LNA196669 LWV196664:LWW196669 MGR196664:MGS196669 MQN196664:MQO196669 NAJ196664:NAK196669 NKF196664:NKG196669 NUB196664:NUC196669 ODX196664:ODY196669 ONT196664:ONU196669 OXP196664:OXQ196669 PHL196664:PHM196669 PRH196664:PRI196669 QBD196664:QBE196669 QKZ196664:QLA196669 QUV196664:QUW196669 RER196664:RES196669 RON196664:ROO196669 RYJ196664:RYK196669 SIF196664:SIG196669 SSB196664:SSC196669 TBX196664:TBY196669 TLT196664:TLU196669 TVP196664:TVQ196669 UFL196664:UFM196669 UPH196664:UPI196669 UZD196664:UZE196669 VIZ196664:VJA196669 VSV196664:VSW196669 WCR196664:WCS196669 WMN196664:WMO196669 WWJ196664:WWK196669 AB262200:AC262205 JX262200:JY262205 TT262200:TU262205 ADP262200:ADQ262205 ANL262200:ANM262205 AXH262200:AXI262205 BHD262200:BHE262205 BQZ262200:BRA262205 CAV262200:CAW262205 CKR262200:CKS262205 CUN262200:CUO262205 DEJ262200:DEK262205 DOF262200:DOG262205 DYB262200:DYC262205 EHX262200:EHY262205 ERT262200:ERU262205 FBP262200:FBQ262205 FLL262200:FLM262205 FVH262200:FVI262205 GFD262200:GFE262205 GOZ262200:GPA262205 GYV262200:GYW262205 HIR262200:HIS262205 HSN262200:HSO262205 ICJ262200:ICK262205 IMF262200:IMG262205 IWB262200:IWC262205 JFX262200:JFY262205 JPT262200:JPU262205 JZP262200:JZQ262205 KJL262200:KJM262205 KTH262200:KTI262205 LDD262200:LDE262205 LMZ262200:LNA262205 LWV262200:LWW262205 MGR262200:MGS262205 MQN262200:MQO262205 NAJ262200:NAK262205 NKF262200:NKG262205 NUB262200:NUC262205 ODX262200:ODY262205 ONT262200:ONU262205 OXP262200:OXQ262205 PHL262200:PHM262205 PRH262200:PRI262205 QBD262200:QBE262205 QKZ262200:QLA262205 QUV262200:QUW262205 RER262200:RES262205 RON262200:ROO262205 RYJ262200:RYK262205 SIF262200:SIG262205 SSB262200:SSC262205 TBX262200:TBY262205 TLT262200:TLU262205 TVP262200:TVQ262205 UFL262200:UFM262205 UPH262200:UPI262205 UZD262200:UZE262205 VIZ262200:VJA262205 VSV262200:VSW262205 WCR262200:WCS262205 WMN262200:WMO262205 WWJ262200:WWK262205 AB327736:AC327741 JX327736:JY327741 TT327736:TU327741 ADP327736:ADQ327741 ANL327736:ANM327741 AXH327736:AXI327741 BHD327736:BHE327741 BQZ327736:BRA327741 CAV327736:CAW327741 CKR327736:CKS327741 CUN327736:CUO327741 DEJ327736:DEK327741 DOF327736:DOG327741 DYB327736:DYC327741 EHX327736:EHY327741 ERT327736:ERU327741 FBP327736:FBQ327741 FLL327736:FLM327741 FVH327736:FVI327741 GFD327736:GFE327741 GOZ327736:GPA327741 GYV327736:GYW327741 HIR327736:HIS327741 HSN327736:HSO327741 ICJ327736:ICK327741 IMF327736:IMG327741 IWB327736:IWC327741 JFX327736:JFY327741 JPT327736:JPU327741 JZP327736:JZQ327741 KJL327736:KJM327741 KTH327736:KTI327741 LDD327736:LDE327741 LMZ327736:LNA327741 LWV327736:LWW327741 MGR327736:MGS327741 MQN327736:MQO327741 NAJ327736:NAK327741 NKF327736:NKG327741 NUB327736:NUC327741 ODX327736:ODY327741 ONT327736:ONU327741 OXP327736:OXQ327741 PHL327736:PHM327741 PRH327736:PRI327741 QBD327736:QBE327741 QKZ327736:QLA327741 QUV327736:QUW327741 RER327736:RES327741 RON327736:ROO327741 RYJ327736:RYK327741 SIF327736:SIG327741 SSB327736:SSC327741 TBX327736:TBY327741 TLT327736:TLU327741 TVP327736:TVQ327741 UFL327736:UFM327741 UPH327736:UPI327741 UZD327736:UZE327741 VIZ327736:VJA327741 VSV327736:VSW327741 WCR327736:WCS327741 WMN327736:WMO327741 WWJ327736:WWK327741 AB393272:AC393277 JX393272:JY393277 TT393272:TU393277 ADP393272:ADQ393277 ANL393272:ANM393277 AXH393272:AXI393277 BHD393272:BHE393277 BQZ393272:BRA393277 CAV393272:CAW393277 CKR393272:CKS393277 CUN393272:CUO393277 DEJ393272:DEK393277 DOF393272:DOG393277 DYB393272:DYC393277 EHX393272:EHY393277 ERT393272:ERU393277 FBP393272:FBQ393277 FLL393272:FLM393277 FVH393272:FVI393277 GFD393272:GFE393277 GOZ393272:GPA393277 GYV393272:GYW393277 HIR393272:HIS393277 HSN393272:HSO393277 ICJ393272:ICK393277 IMF393272:IMG393277 IWB393272:IWC393277 JFX393272:JFY393277 JPT393272:JPU393277 JZP393272:JZQ393277 KJL393272:KJM393277 KTH393272:KTI393277 LDD393272:LDE393277 LMZ393272:LNA393277 LWV393272:LWW393277 MGR393272:MGS393277 MQN393272:MQO393277 NAJ393272:NAK393277 NKF393272:NKG393277 NUB393272:NUC393277 ODX393272:ODY393277 ONT393272:ONU393277 OXP393272:OXQ393277 PHL393272:PHM393277 PRH393272:PRI393277 QBD393272:QBE393277 QKZ393272:QLA393277 QUV393272:QUW393277 RER393272:RES393277 RON393272:ROO393277 RYJ393272:RYK393277 SIF393272:SIG393277 SSB393272:SSC393277 TBX393272:TBY393277 TLT393272:TLU393277 TVP393272:TVQ393277 UFL393272:UFM393277 UPH393272:UPI393277 UZD393272:UZE393277 VIZ393272:VJA393277 VSV393272:VSW393277 WCR393272:WCS393277 WMN393272:WMO393277 WWJ393272:WWK393277 AB458808:AC458813 JX458808:JY458813 TT458808:TU458813 ADP458808:ADQ458813 ANL458808:ANM458813 AXH458808:AXI458813 BHD458808:BHE458813 BQZ458808:BRA458813 CAV458808:CAW458813 CKR458808:CKS458813 CUN458808:CUO458813 DEJ458808:DEK458813 DOF458808:DOG458813 DYB458808:DYC458813 EHX458808:EHY458813 ERT458808:ERU458813 FBP458808:FBQ458813 FLL458808:FLM458813 FVH458808:FVI458813 GFD458808:GFE458813 GOZ458808:GPA458813 GYV458808:GYW458813 HIR458808:HIS458813 HSN458808:HSO458813 ICJ458808:ICK458813 IMF458808:IMG458813 IWB458808:IWC458813 JFX458808:JFY458813 JPT458808:JPU458813 JZP458808:JZQ458813 KJL458808:KJM458813 KTH458808:KTI458813 LDD458808:LDE458813 LMZ458808:LNA458813 LWV458808:LWW458813 MGR458808:MGS458813 MQN458808:MQO458813 NAJ458808:NAK458813 NKF458808:NKG458813 NUB458808:NUC458813 ODX458808:ODY458813 ONT458808:ONU458813 OXP458808:OXQ458813 PHL458808:PHM458813 PRH458808:PRI458813 QBD458808:QBE458813 QKZ458808:QLA458813 QUV458808:QUW458813 RER458808:RES458813 RON458808:ROO458813 RYJ458808:RYK458813 SIF458808:SIG458813 SSB458808:SSC458813 TBX458808:TBY458813 TLT458808:TLU458813 TVP458808:TVQ458813 UFL458808:UFM458813 UPH458808:UPI458813 UZD458808:UZE458813 VIZ458808:VJA458813 VSV458808:VSW458813 WCR458808:WCS458813 WMN458808:WMO458813 WWJ458808:WWK458813 AB524344:AC524349 JX524344:JY524349 TT524344:TU524349 ADP524344:ADQ524349 ANL524344:ANM524349 AXH524344:AXI524349 BHD524344:BHE524349 BQZ524344:BRA524349 CAV524344:CAW524349 CKR524344:CKS524349 CUN524344:CUO524349 DEJ524344:DEK524349 DOF524344:DOG524349 DYB524344:DYC524349 EHX524344:EHY524349 ERT524344:ERU524349 FBP524344:FBQ524349 FLL524344:FLM524349 FVH524344:FVI524349 GFD524344:GFE524349 GOZ524344:GPA524349 GYV524344:GYW524349 HIR524344:HIS524349 HSN524344:HSO524349 ICJ524344:ICK524349 IMF524344:IMG524349 IWB524344:IWC524349 JFX524344:JFY524349 JPT524344:JPU524349 JZP524344:JZQ524349 KJL524344:KJM524349 KTH524344:KTI524349 LDD524344:LDE524349 LMZ524344:LNA524349 LWV524344:LWW524349 MGR524344:MGS524349 MQN524344:MQO524349 NAJ524344:NAK524349 NKF524344:NKG524349 NUB524344:NUC524349 ODX524344:ODY524349 ONT524344:ONU524349 OXP524344:OXQ524349 PHL524344:PHM524349 PRH524344:PRI524349 QBD524344:QBE524349 QKZ524344:QLA524349 QUV524344:QUW524349 RER524344:RES524349 RON524344:ROO524349 RYJ524344:RYK524349 SIF524344:SIG524349 SSB524344:SSC524349 TBX524344:TBY524349 TLT524344:TLU524349 TVP524344:TVQ524349 UFL524344:UFM524349 UPH524344:UPI524349 UZD524344:UZE524349 VIZ524344:VJA524349 VSV524344:VSW524349 WCR524344:WCS524349 WMN524344:WMO524349 WWJ524344:WWK524349 AB589880:AC589885 JX589880:JY589885 TT589880:TU589885 ADP589880:ADQ589885 ANL589880:ANM589885 AXH589880:AXI589885 BHD589880:BHE589885 BQZ589880:BRA589885 CAV589880:CAW589885 CKR589880:CKS589885 CUN589880:CUO589885 DEJ589880:DEK589885 DOF589880:DOG589885 DYB589880:DYC589885 EHX589880:EHY589885 ERT589880:ERU589885 FBP589880:FBQ589885 FLL589880:FLM589885 FVH589880:FVI589885 GFD589880:GFE589885 GOZ589880:GPA589885 GYV589880:GYW589885 HIR589880:HIS589885 HSN589880:HSO589885 ICJ589880:ICK589885 IMF589880:IMG589885 IWB589880:IWC589885 JFX589880:JFY589885 JPT589880:JPU589885 JZP589880:JZQ589885 KJL589880:KJM589885 KTH589880:KTI589885 LDD589880:LDE589885 LMZ589880:LNA589885 LWV589880:LWW589885 MGR589880:MGS589885 MQN589880:MQO589885 NAJ589880:NAK589885 NKF589880:NKG589885 NUB589880:NUC589885 ODX589880:ODY589885 ONT589880:ONU589885 OXP589880:OXQ589885 PHL589880:PHM589885 PRH589880:PRI589885 QBD589880:QBE589885 QKZ589880:QLA589885 QUV589880:QUW589885 RER589880:RES589885 RON589880:ROO589885 RYJ589880:RYK589885 SIF589880:SIG589885 SSB589880:SSC589885 TBX589880:TBY589885 TLT589880:TLU589885 TVP589880:TVQ589885 UFL589880:UFM589885 UPH589880:UPI589885 UZD589880:UZE589885 VIZ589880:VJA589885 VSV589880:VSW589885 WCR589880:WCS589885 WMN589880:WMO589885 WWJ589880:WWK589885 AB655416:AC655421 JX655416:JY655421 TT655416:TU655421 ADP655416:ADQ655421 ANL655416:ANM655421 AXH655416:AXI655421 BHD655416:BHE655421 BQZ655416:BRA655421 CAV655416:CAW655421 CKR655416:CKS655421 CUN655416:CUO655421 DEJ655416:DEK655421 DOF655416:DOG655421 DYB655416:DYC655421 EHX655416:EHY655421 ERT655416:ERU655421 FBP655416:FBQ655421 FLL655416:FLM655421 FVH655416:FVI655421 GFD655416:GFE655421 GOZ655416:GPA655421 GYV655416:GYW655421 HIR655416:HIS655421 HSN655416:HSO655421 ICJ655416:ICK655421 IMF655416:IMG655421 IWB655416:IWC655421 JFX655416:JFY655421 JPT655416:JPU655421 JZP655416:JZQ655421 KJL655416:KJM655421 KTH655416:KTI655421 LDD655416:LDE655421 LMZ655416:LNA655421 LWV655416:LWW655421 MGR655416:MGS655421 MQN655416:MQO655421 NAJ655416:NAK655421 NKF655416:NKG655421 NUB655416:NUC655421 ODX655416:ODY655421 ONT655416:ONU655421 OXP655416:OXQ655421 PHL655416:PHM655421 PRH655416:PRI655421 QBD655416:QBE655421 QKZ655416:QLA655421 QUV655416:QUW655421 RER655416:RES655421 RON655416:ROO655421 RYJ655416:RYK655421 SIF655416:SIG655421 SSB655416:SSC655421 TBX655416:TBY655421 TLT655416:TLU655421 TVP655416:TVQ655421 UFL655416:UFM655421 UPH655416:UPI655421 UZD655416:UZE655421 VIZ655416:VJA655421 VSV655416:VSW655421 WCR655416:WCS655421 WMN655416:WMO655421 WWJ655416:WWK655421 AB720952:AC720957 JX720952:JY720957 TT720952:TU720957 ADP720952:ADQ720957 ANL720952:ANM720957 AXH720952:AXI720957 BHD720952:BHE720957 BQZ720952:BRA720957 CAV720952:CAW720957 CKR720952:CKS720957 CUN720952:CUO720957 DEJ720952:DEK720957 DOF720952:DOG720957 DYB720952:DYC720957 EHX720952:EHY720957 ERT720952:ERU720957 FBP720952:FBQ720957 FLL720952:FLM720957 FVH720952:FVI720957 GFD720952:GFE720957 GOZ720952:GPA720957 GYV720952:GYW720957 HIR720952:HIS720957 HSN720952:HSO720957 ICJ720952:ICK720957 IMF720952:IMG720957 IWB720952:IWC720957 JFX720952:JFY720957 JPT720952:JPU720957 JZP720952:JZQ720957 KJL720952:KJM720957 KTH720952:KTI720957 LDD720952:LDE720957 LMZ720952:LNA720957 LWV720952:LWW720957 MGR720952:MGS720957 MQN720952:MQO720957 NAJ720952:NAK720957 NKF720952:NKG720957 NUB720952:NUC720957 ODX720952:ODY720957 ONT720952:ONU720957 OXP720952:OXQ720957 PHL720952:PHM720957 PRH720952:PRI720957 QBD720952:QBE720957 QKZ720952:QLA720957 QUV720952:QUW720957 RER720952:RES720957 RON720952:ROO720957 RYJ720952:RYK720957 SIF720952:SIG720957 SSB720952:SSC720957 TBX720952:TBY720957 TLT720952:TLU720957 TVP720952:TVQ720957 UFL720952:UFM720957 UPH720952:UPI720957 UZD720952:UZE720957 VIZ720952:VJA720957 VSV720952:VSW720957 WCR720952:WCS720957 WMN720952:WMO720957 WWJ720952:WWK720957 AB786488:AC786493 JX786488:JY786493 TT786488:TU786493 ADP786488:ADQ786493 ANL786488:ANM786493 AXH786488:AXI786493 BHD786488:BHE786493 BQZ786488:BRA786493 CAV786488:CAW786493 CKR786488:CKS786493 CUN786488:CUO786493 DEJ786488:DEK786493 DOF786488:DOG786493 DYB786488:DYC786493 EHX786488:EHY786493 ERT786488:ERU786493 FBP786488:FBQ786493 FLL786488:FLM786493 FVH786488:FVI786493 GFD786488:GFE786493 GOZ786488:GPA786493 GYV786488:GYW786493 HIR786488:HIS786493 HSN786488:HSO786493 ICJ786488:ICK786493 IMF786488:IMG786493 IWB786488:IWC786493 JFX786488:JFY786493 JPT786488:JPU786493 JZP786488:JZQ786493 KJL786488:KJM786493 KTH786488:KTI786493 LDD786488:LDE786493 LMZ786488:LNA786493 LWV786488:LWW786493 MGR786488:MGS786493 MQN786488:MQO786493 NAJ786488:NAK786493 NKF786488:NKG786493 NUB786488:NUC786493 ODX786488:ODY786493 ONT786488:ONU786493 OXP786488:OXQ786493 PHL786488:PHM786493 PRH786488:PRI786493 QBD786488:QBE786493 QKZ786488:QLA786493 QUV786488:QUW786493 RER786488:RES786493 RON786488:ROO786493 RYJ786488:RYK786493 SIF786488:SIG786493 SSB786488:SSC786493 TBX786488:TBY786493 TLT786488:TLU786493 TVP786488:TVQ786493 UFL786488:UFM786493 UPH786488:UPI786493 UZD786488:UZE786493 VIZ786488:VJA786493 VSV786488:VSW786493 WCR786488:WCS786493 WMN786488:WMO786493 WWJ786488:WWK786493 AB852024:AC852029 JX852024:JY852029 TT852024:TU852029 ADP852024:ADQ852029 ANL852024:ANM852029 AXH852024:AXI852029 BHD852024:BHE852029 BQZ852024:BRA852029 CAV852024:CAW852029 CKR852024:CKS852029 CUN852024:CUO852029 DEJ852024:DEK852029 DOF852024:DOG852029 DYB852024:DYC852029 EHX852024:EHY852029 ERT852024:ERU852029 FBP852024:FBQ852029 FLL852024:FLM852029 FVH852024:FVI852029 GFD852024:GFE852029 GOZ852024:GPA852029 GYV852024:GYW852029 HIR852024:HIS852029 HSN852024:HSO852029 ICJ852024:ICK852029 IMF852024:IMG852029 IWB852024:IWC852029 JFX852024:JFY852029 JPT852024:JPU852029 JZP852024:JZQ852029 KJL852024:KJM852029 KTH852024:KTI852029 LDD852024:LDE852029 LMZ852024:LNA852029 LWV852024:LWW852029 MGR852024:MGS852029 MQN852024:MQO852029 NAJ852024:NAK852029 NKF852024:NKG852029 NUB852024:NUC852029 ODX852024:ODY852029 ONT852024:ONU852029 OXP852024:OXQ852029 PHL852024:PHM852029 PRH852024:PRI852029 QBD852024:QBE852029 QKZ852024:QLA852029 QUV852024:QUW852029 RER852024:RES852029 RON852024:ROO852029 RYJ852024:RYK852029 SIF852024:SIG852029 SSB852024:SSC852029 TBX852024:TBY852029 TLT852024:TLU852029 TVP852024:TVQ852029 UFL852024:UFM852029 UPH852024:UPI852029 UZD852024:UZE852029 VIZ852024:VJA852029 VSV852024:VSW852029 WCR852024:WCS852029 WMN852024:WMO852029 WWJ852024:WWK852029 AB917560:AC917565 JX917560:JY917565 TT917560:TU917565 ADP917560:ADQ917565 ANL917560:ANM917565 AXH917560:AXI917565 BHD917560:BHE917565 BQZ917560:BRA917565 CAV917560:CAW917565 CKR917560:CKS917565 CUN917560:CUO917565 DEJ917560:DEK917565 DOF917560:DOG917565 DYB917560:DYC917565 EHX917560:EHY917565 ERT917560:ERU917565 FBP917560:FBQ917565 FLL917560:FLM917565 FVH917560:FVI917565 GFD917560:GFE917565 GOZ917560:GPA917565 GYV917560:GYW917565 HIR917560:HIS917565 HSN917560:HSO917565 ICJ917560:ICK917565 IMF917560:IMG917565 IWB917560:IWC917565 JFX917560:JFY917565 JPT917560:JPU917565 JZP917560:JZQ917565 KJL917560:KJM917565 KTH917560:KTI917565 LDD917560:LDE917565 LMZ917560:LNA917565 LWV917560:LWW917565 MGR917560:MGS917565 MQN917560:MQO917565 NAJ917560:NAK917565 NKF917560:NKG917565 NUB917560:NUC917565 ODX917560:ODY917565 ONT917560:ONU917565 OXP917560:OXQ917565 PHL917560:PHM917565 PRH917560:PRI917565 QBD917560:QBE917565 QKZ917560:QLA917565 QUV917560:QUW917565 RER917560:RES917565 RON917560:ROO917565 RYJ917560:RYK917565 SIF917560:SIG917565 SSB917560:SSC917565 TBX917560:TBY917565 TLT917560:TLU917565 TVP917560:TVQ917565 UFL917560:UFM917565 UPH917560:UPI917565 UZD917560:UZE917565 VIZ917560:VJA917565 VSV917560:VSW917565 WCR917560:WCS917565 WMN917560:WMO917565 WWJ917560:WWK917565 AB983096:AC983101 JX983096:JY983101 TT983096:TU983101 ADP983096:ADQ983101 ANL983096:ANM983101 AXH983096:AXI983101 BHD983096:BHE983101 BQZ983096:BRA983101 CAV983096:CAW983101 CKR983096:CKS983101 CUN983096:CUO983101 DEJ983096:DEK983101 DOF983096:DOG983101 DYB983096:DYC983101 EHX983096:EHY983101 ERT983096:ERU983101 FBP983096:FBQ983101 FLL983096:FLM983101 FVH983096:FVI983101 GFD983096:GFE983101 GOZ983096:GPA983101 GYV983096:GYW983101 HIR983096:HIS983101 HSN983096:HSO983101 ICJ983096:ICK983101 IMF983096:IMG983101 IWB983096:IWC983101 JFX983096:JFY983101 JPT983096:JPU983101 JZP983096:JZQ983101 KJL983096:KJM983101 KTH983096:KTI983101 LDD983096:LDE983101 LMZ983096:LNA983101 LWV983096:LWW983101 MGR983096:MGS983101 MQN983096:MQO983101 NAJ983096:NAK983101 NKF983096:NKG983101 NUB983096:NUC983101 ODX983096:ODY983101 ONT983096:ONU983101 OXP983096:OXQ983101 PHL983096:PHM983101 PRH983096:PRI983101 QBD983096:QBE983101 QKZ983096:QLA983101 QUV983096:QUW983101 RER983096:RES983101 RON983096:ROO983101 RYJ983096:RYK983101 SIF983096:SIG983101 SSB983096:SSC983101 TBX983096:TBY983101 TLT983096:TLU983101 TVP983096:TVQ983101 UFL983096:UFM983101 UPH983096:UPI983101 UZD983096:UZE983101 VIZ983096:VJA983101 VSV983096:VSW983101 WCR983096:WCS983101 WMN983096:WMO983101 WWJ983096:WWK983101 WWJ30:WWK33 WMN30:WMO33 WCR30:WCS33 VSV30:VSW33 VIZ30:VJA33 UZD30:UZE33 UPH30:UPI33 UFL30:UFM33 TVP30:TVQ33 TLT30:TLU33 TBX30:TBY33 SSB30:SSC33 SIF30:SIG33 RYJ30:RYK33 RON30:ROO33 RER30:RES33 QUV30:QUW33 QKZ30:QLA33 QBD30:QBE33 PRH30:PRI33 PHL30:PHM33 OXP30:OXQ33 ONT30:ONU33 ODX30:ODY33 NUB30:NUC33 NKF30:NKG33 NAJ30:NAK33 MQN30:MQO33 MGR30:MGS33 LWV30:LWW33 LMZ30:LNA33 LDD30:LDE33 KTH30:KTI33 KJL30:KJM33 JZP30:JZQ33 JPT30:JPU33 JFX30:JFY33 IWB30:IWC33 IMF30:IMG33 ICJ30:ICK33 HSN30:HSO33 HIR30:HIS33 GYV30:GYW33 GOZ30:GPA33 GFD30:GFE33 FVH30:FVI33 FLL30:FLM33 FBP30:FBQ33 ERT30:ERU33 EHX30:EHY33 DYB30:DYC33 DOF30:DOG33 DEJ30:DEK33 CUN30:CUO33 CKR30:CKS33 CAV30:CAW33 BQZ30:BRA33 BHD30:BHE33 AXH30:AXI33 ANL30:ANM33 ADP30:ADQ33 TT30:TU33 JX30:JY33 JX65592:JY65597">
      <formula1>$A$110:$A$111</formula1>
    </dataValidation>
    <dataValidation type="list" allowBlank="1" showInputMessage="1" showErrorMessage="1" sqref="T65593:W65593 T31:W31 T33:W33 WWC983101:WWF983101 WMG983101:WMJ983101 WCK983101:WCN983101 VSO983101:VSR983101 VIS983101:VIV983101 UYW983101:UYZ983101 UPA983101:UPD983101 UFE983101:UFH983101 TVI983101:TVL983101 TLM983101:TLP983101 TBQ983101:TBT983101 SRU983101:SRX983101 SHY983101:SIB983101 RYC983101:RYF983101 ROG983101:ROJ983101 REK983101:REN983101 QUO983101:QUR983101 QKS983101:QKV983101 QAW983101:QAZ983101 PRA983101:PRD983101 PHE983101:PHH983101 OXI983101:OXL983101 ONM983101:ONP983101 ODQ983101:ODT983101 NTU983101:NTX983101 NJY983101:NKB983101 NAC983101:NAF983101 MQG983101:MQJ983101 MGK983101:MGN983101 LWO983101:LWR983101 LMS983101:LMV983101 LCW983101:LCZ983101 KTA983101:KTD983101 KJE983101:KJH983101 JZI983101:JZL983101 JPM983101:JPP983101 JFQ983101:JFT983101 IVU983101:IVX983101 ILY983101:IMB983101 ICC983101:ICF983101 HSG983101:HSJ983101 HIK983101:HIN983101 GYO983101:GYR983101 GOS983101:GOV983101 GEW983101:GEZ983101 FVA983101:FVD983101 FLE983101:FLH983101 FBI983101:FBL983101 ERM983101:ERP983101 EHQ983101:EHT983101 DXU983101:DXX983101 DNY983101:DOB983101 DEC983101:DEF983101 CUG983101:CUJ983101 CKK983101:CKN983101 CAO983101:CAR983101 BQS983101:BQV983101 BGW983101:BGZ983101 AXA983101:AXD983101 ANE983101:ANH983101 ADI983101:ADL983101 TM983101:TP983101 JQ983101:JT983101 T983101:W983101 WWC917565:WWF917565 WMG917565:WMJ917565 WCK917565:WCN917565 VSO917565:VSR917565 VIS917565:VIV917565 UYW917565:UYZ917565 UPA917565:UPD917565 UFE917565:UFH917565 TVI917565:TVL917565 TLM917565:TLP917565 TBQ917565:TBT917565 SRU917565:SRX917565 SHY917565:SIB917565 RYC917565:RYF917565 ROG917565:ROJ917565 REK917565:REN917565 QUO917565:QUR917565 QKS917565:QKV917565 QAW917565:QAZ917565 PRA917565:PRD917565 PHE917565:PHH917565 OXI917565:OXL917565 ONM917565:ONP917565 ODQ917565:ODT917565 NTU917565:NTX917565 NJY917565:NKB917565 NAC917565:NAF917565 MQG917565:MQJ917565 MGK917565:MGN917565 LWO917565:LWR917565 LMS917565:LMV917565 LCW917565:LCZ917565 KTA917565:KTD917565 KJE917565:KJH917565 JZI917565:JZL917565 JPM917565:JPP917565 JFQ917565:JFT917565 IVU917565:IVX917565 ILY917565:IMB917565 ICC917565:ICF917565 HSG917565:HSJ917565 HIK917565:HIN917565 GYO917565:GYR917565 GOS917565:GOV917565 GEW917565:GEZ917565 FVA917565:FVD917565 FLE917565:FLH917565 FBI917565:FBL917565 ERM917565:ERP917565 EHQ917565:EHT917565 DXU917565:DXX917565 DNY917565:DOB917565 DEC917565:DEF917565 CUG917565:CUJ917565 CKK917565:CKN917565 CAO917565:CAR917565 BQS917565:BQV917565 BGW917565:BGZ917565 AXA917565:AXD917565 ANE917565:ANH917565 ADI917565:ADL917565 TM917565:TP917565 JQ917565:JT917565 T917565:W917565 WWC852029:WWF852029 WMG852029:WMJ852029 WCK852029:WCN852029 VSO852029:VSR852029 VIS852029:VIV852029 UYW852029:UYZ852029 UPA852029:UPD852029 UFE852029:UFH852029 TVI852029:TVL852029 TLM852029:TLP852029 TBQ852029:TBT852029 SRU852029:SRX852029 SHY852029:SIB852029 RYC852029:RYF852029 ROG852029:ROJ852029 REK852029:REN852029 QUO852029:QUR852029 QKS852029:QKV852029 QAW852029:QAZ852029 PRA852029:PRD852029 PHE852029:PHH852029 OXI852029:OXL852029 ONM852029:ONP852029 ODQ852029:ODT852029 NTU852029:NTX852029 NJY852029:NKB852029 NAC852029:NAF852029 MQG852029:MQJ852029 MGK852029:MGN852029 LWO852029:LWR852029 LMS852029:LMV852029 LCW852029:LCZ852029 KTA852029:KTD852029 KJE852029:KJH852029 JZI852029:JZL852029 JPM852029:JPP852029 JFQ852029:JFT852029 IVU852029:IVX852029 ILY852029:IMB852029 ICC852029:ICF852029 HSG852029:HSJ852029 HIK852029:HIN852029 GYO852029:GYR852029 GOS852029:GOV852029 GEW852029:GEZ852029 FVA852029:FVD852029 FLE852029:FLH852029 FBI852029:FBL852029 ERM852029:ERP852029 EHQ852029:EHT852029 DXU852029:DXX852029 DNY852029:DOB852029 DEC852029:DEF852029 CUG852029:CUJ852029 CKK852029:CKN852029 CAO852029:CAR852029 BQS852029:BQV852029 BGW852029:BGZ852029 AXA852029:AXD852029 ANE852029:ANH852029 ADI852029:ADL852029 TM852029:TP852029 JQ852029:JT852029 T852029:W852029 WWC786493:WWF786493 WMG786493:WMJ786493 WCK786493:WCN786493 VSO786493:VSR786493 VIS786493:VIV786493 UYW786493:UYZ786493 UPA786493:UPD786493 UFE786493:UFH786493 TVI786493:TVL786493 TLM786493:TLP786493 TBQ786493:TBT786493 SRU786493:SRX786493 SHY786493:SIB786493 RYC786493:RYF786493 ROG786493:ROJ786493 REK786493:REN786493 QUO786493:QUR786493 QKS786493:QKV786493 QAW786493:QAZ786493 PRA786493:PRD786493 PHE786493:PHH786493 OXI786493:OXL786493 ONM786493:ONP786493 ODQ786493:ODT786493 NTU786493:NTX786493 NJY786493:NKB786493 NAC786493:NAF786493 MQG786493:MQJ786493 MGK786493:MGN786493 LWO786493:LWR786493 LMS786493:LMV786493 LCW786493:LCZ786493 KTA786493:KTD786493 KJE786493:KJH786493 JZI786493:JZL786493 JPM786493:JPP786493 JFQ786493:JFT786493 IVU786493:IVX786493 ILY786493:IMB786493 ICC786493:ICF786493 HSG786493:HSJ786493 HIK786493:HIN786493 GYO786493:GYR786493 GOS786493:GOV786493 GEW786493:GEZ786493 FVA786493:FVD786493 FLE786493:FLH786493 FBI786493:FBL786493 ERM786493:ERP786493 EHQ786493:EHT786493 DXU786493:DXX786493 DNY786493:DOB786493 DEC786493:DEF786493 CUG786493:CUJ786493 CKK786493:CKN786493 CAO786493:CAR786493 BQS786493:BQV786493 BGW786493:BGZ786493 AXA786493:AXD786493 ANE786493:ANH786493 ADI786493:ADL786493 TM786493:TP786493 JQ786493:JT786493 T786493:W786493 WWC720957:WWF720957 WMG720957:WMJ720957 WCK720957:WCN720957 VSO720957:VSR720957 VIS720957:VIV720957 UYW720957:UYZ720957 UPA720957:UPD720957 UFE720957:UFH720957 TVI720957:TVL720957 TLM720957:TLP720957 TBQ720957:TBT720957 SRU720957:SRX720957 SHY720957:SIB720957 RYC720957:RYF720957 ROG720957:ROJ720957 REK720957:REN720957 QUO720957:QUR720957 QKS720957:QKV720957 QAW720957:QAZ720957 PRA720957:PRD720957 PHE720957:PHH720957 OXI720957:OXL720957 ONM720957:ONP720957 ODQ720957:ODT720957 NTU720957:NTX720957 NJY720957:NKB720957 NAC720957:NAF720957 MQG720957:MQJ720957 MGK720957:MGN720957 LWO720957:LWR720957 LMS720957:LMV720957 LCW720957:LCZ720957 KTA720957:KTD720957 KJE720957:KJH720957 JZI720957:JZL720957 JPM720957:JPP720957 JFQ720957:JFT720957 IVU720957:IVX720957 ILY720957:IMB720957 ICC720957:ICF720957 HSG720957:HSJ720957 HIK720957:HIN720957 GYO720957:GYR720957 GOS720957:GOV720957 GEW720957:GEZ720957 FVA720957:FVD720957 FLE720957:FLH720957 FBI720957:FBL720957 ERM720957:ERP720957 EHQ720957:EHT720957 DXU720957:DXX720957 DNY720957:DOB720957 DEC720957:DEF720957 CUG720957:CUJ720957 CKK720957:CKN720957 CAO720957:CAR720957 BQS720957:BQV720957 BGW720957:BGZ720957 AXA720957:AXD720957 ANE720957:ANH720957 ADI720957:ADL720957 TM720957:TP720957 JQ720957:JT720957 T720957:W720957 WWC655421:WWF655421 WMG655421:WMJ655421 WCK655421:WCN655421 VSO655421:VSR655421 VIS655421:VIV655421 UYW655421:UYZ655421 UPA655421:UPD655421 UFE655421:UFH655421 TVI655421:TVL655421 TLM655421:TLP655421 TBQ655421:TBT655421 SRU655421:SRX655421 SHY655421:SIB655421 RYC655421:RYF655421 ROG655421:ROJ655421 REK655421:REN655421 QUO655421:QUR655421 QKS655421:QKV655421 QAW655421:QAZ655421 PRA655421:PRD655421 PHE655421:PHH655421 OXI655421:OXL655421 ONM655421:ONP655421 ODQ655421:ODT655421 NTU655421:NTX655421 NJY655421:NKB655421 NAC655421:NAF655421 MQG655421:MQJ655421 MGK655421:MGN655421 LWO655421:LWR655421 LMS655421:LMV655421 LCW655421:LCZ655421 KTA655421:KTD655421 KJE655421:KJH655421 JZI655421:JZL655421 JPM655421:JPP655421 JFQ655421:JFT655421 IVU655421:IVX655421 ILY655421:IMB655421 ICC655421:ICF655421 HSG655421:HSJ655421 HIK655421:HIN655421 GYO655421:GYR655421 GOS655421:GOV655421 GEW655421:GEZ655421 FVA655421:FVD655421 FLE655421:FLH655421 FBI655421:FBL655421 ERM655421:ERP655421 EHQ655421:EHT655421 DXU655421:DXX655421 DNY655421:DOB655421 DEC655421:DEF655421 CUG655421:CUJ655421 CKK655421:CKN655421 CAO655421:CAR655421 BQS655421:BQV655421 BGW655421:BGZ655421 AXA655421:AXD655421 ANE655421:ANH655421 ADI655421:ADL655421 TM655421:TP655421 JQ655421:JT655421 T655421:W655421 WWC589885:WWF589885 WMG589885:WMJ589885 WCK589885:WCN589885 VSO589885:VSR589885 VIS589885:VIV589885 UYW589885:UYZ589885 UPA589885:UPD589885 UFE589885:UFH589885 TVI589885:TVL589885 TLM589885:TLP589885 TBQ589885:TBT589885 SRU589885:SRX589885 SHY589885:SIB589885 RYC589885:RYF589885 ROG589885:ROJ589885 REK589885:REN589885 QUO589885:QUR589885 QKS589885:QKV589885 QAW589885:QAZ589885 PRA589885:PRD589885 PHE589885:PHH589885 OXI589885:OXL589885 ONM589885:ONP589885 ODQ589885:ODT589885 NTU589885:NTX589885 NJY589885:NKB589885 NAC589885:NAF589885 MQG589885:MQJ589885 MGK589885:MGN589885 LWO589885:LWR589885 LMS589885:LMV589885 LCW589885:LCZ589885 KTA589885:KTD589885 KJE589885:KJH589885 JZI589885:JZL589885 JPM589885:JPP589885 JFQ589885:JFT589885 IVU589885:IVX589885 ILY589885:IMB589885 ICC589885:ICF589885 HSG589885:HSJ589885 HIK589885:HIN589885 GYO589885:GYR589885 GOS589885:GOV589885 GEW589885:GEZ589885 FVA589885:FVD589885 FLE589885:FLH589885 FBI589885:FBL589885 ERM589885:ERP589885 EHQ589885:EHT589885 DXU589885:DXX589885 DNY589885:DOB589885 DEC589885:DEF589885 CUG589885:CUJ589885 CKK589885:CKN589885 CAO589885:CAR589885 BQS589885:BQV589885 BGW589885:BGZ589885 AXA589885:AXD589885 ANE589885:ANH589885 ADI589885:ADL589885 TM589885:TP589885 JQ589885:JT589885 T589885:W589885 WWC524349:WWF524349 WMG524349:WMJ524349 WCK524349:WCN524349 VSO524349:VSR524349 VIS524349:VIV524349 UYW524349:UYZ524349 UPA524349:UPD524349 UFE524349:UFH524349 TVI524349:TVL524349 TLM524349:TLP524349 TBQ524349:TBT524349 SRU524349:SRX524349 SHY524349:SIB524349 RYC524349:RYF524349 ROG524349:ROJ524349 REK524349:REN524349 QUO524349:QUR524349 QKS524349:QKV524349 QAW524349:QAZ524349 PRA524349:PRD524349 PHE524349:PHH524349 OXI524349:OXL524349 ONM524349:ONP524349 ODQ524349:ODT524349 NTU524349:NTX524349 NJY524349:NKB524349 NAC524349:NAF524349 MQG524349:MQJ524349 MGK524349:MGN524349 LWO524349:LWR524349 LMS524349:LMV524349 LCW524349:LCZ524349 KTA524349:KTD524349 KJE524349:KJH524349 JZI524349:JZL524349 JPM524349:JPP524349 JFQ524349:JFT524349 IVU524349:IVX524349 ILY524349:IMB524349 ICC524349:ICF524349 HSG524349:HSJ524349 HIK524349:HIN524349 GYO524349:GYR524349 GOS524349:GOV524349 GEW524349:GEZ524349 FVA524349:FVD524349 FLE524349:FLH524349 FBI524349:FBL524349 ERM524349:ERP524349 EHQ524349:EHT524349 DXU524349:DXX524349 DNY524349:DOB524349 DEC524349:DEF524349 CUG524349:CUJ524349 CKK524349:CKN524349 CAO524349:CAR524349 BQS524349:BQV524349 BGW524349:BGZ524349 AXA524349:AXD524349 ANE524349:ANH524349 ADI524349:ADL524349 TM524349:TP524349 JQ524349:JT524349 T524349:W524349 WWC458813:WWF458813 WMG458813:WMJ458813 WCK458813:WCN458813 VSO458813:VSR458813 VIS458813:VIV458813 UYW458813:UYZ458813 UPA458813:UPD458813 UFE458813:UFH458813 TVI458813:TVL458813 TLM458813:TLP458813 TBQ458813:TBT458813 SRU458813:SRX458813 SHY458813:SIB458813 RYC458813:RYF458813 ROG458813:ROJ458813 REK458813:REN458813 QUO458813:QUR458813 QKS458813:QKV458813 QAW458813:QAZ458813 PRA458813:PRD458813 PHE458813:PHH458813 OXI458813:OXL458813 ONM458813:ONP458813 ODQ458813:ODT458813 NTU458813:NTX458813 NJY458813:NKB458813 NAC458813:NAF458813 MQG458813:MQJ458813 MGK458813:MGN458813 LWO458813:LWR458813 LMS458813:LMV458813 LCW458813:LCZ458813 KTA458813:KTD458813 KJE458813:KJH458813 JZI458813:JZL458813 JPM458813:JPP458813 JFQ458813:JFT458813 IVU458813:IVX458813 ILY458813:IMB458813 ICC458813:ICF458813 HSG458813:HSJ458813 HIK458813:HIN458813 GYO458813:GYR458813 GOS458813:GOV458813 GEW458813:GEZ458813 FVA458813:FVD458813 FLE458813:FLH458813 FBI458813:FBL458813 ERM458813:ERP458813 EHQ458813:EHT458813 DXU458813:DXX458813 DNY458813:DOB458813 DEC458813:DEF458813 CUG458813:CUJ458813 CKK458813:CKN458813 CAO458813:CAR458813 BQS458813:BQV458813 BGW458813:BGZ458813 AXA458813:AXD458813 ANE458813:ANH458813 ADI458813:ADL458813 TM458813:TP458813 JQ458813:JT458813 T458813:W458813 WWC393277:WWF393277 WMG393277:WMJ393277 WCK393277:WCN393277 VSO393277:VSR393277 VIS393277:VIV393277 UYW393277:UYZ393277 UPA393277:UPD393277 UFE393277:UFH393277 TVI393277:TVL393277 TLM393277:TLP393277 TBQ393277:TBT393277 SRU393277:SRX393277 SHY393277:SIB393277 RYC393277:RYF393277 ROG393277:ROJ393277 REK393277:REN393277 QUO393277:QUR393277 QKS393277:QKV393277 QAW393277:QAZ393277 PRA393277:PRD393277 PHE393277:PHH393277 OXI393277:OXL393277 ONM393277:ONP393277 ODQ393277:ODT393277 NTU393277:NTX393277 NJY393277:NKB393277 NAC393277:NAF393277 MQG393277:MQJ393277 MGK393277:MGN393277 LWO393277:LWR393277 LMS393277:LMV393277 LCW393277:LCZ393277 KTA393277:KTD393277 KJE393277:KJH393277 JZI393277:JZL393277 JPM393277:JPP393277 JFQ393277:JFT393277 IVU393277:IVX393277 ILY393277:IMB393277 ICC393277:ICF393277 HSG393277:HSJ393277 HIK393277:HIN393277 GYO393277:GYR393277 GOS393277:GOV393277 GEW393277:GEZ393277 FVA393277:FVD393277 FLE393277:FLH393277 FBI393277:FBL393277 ERM393277:ERP393277 EHQ393277:EHT393277 DXU393277:DXX393277 DNY393277:DOB393277 DEC393277:DEF393277 CUG393277:CUJ393277 CKK393277:CKN393277 CAO393277:CAR393277 BQS393277:BQV393277 BGW393277:BGZ393277 AXA393277:AXD393277 ANE393277:ANH393277 ADI393277:ADL393277 TM393277:TP393277 JQ393277:JT393277 T393277:W393277 WWC327741:WWF327741 WMG327741:WMJ327741 WCK327741:WCN327741 VSO327741:VSR327741 VIS327741:VIV327741 UYW327741:UYZ327741 UPA327741:UPD327741 UFE327741:UFH327741 TVI327741:TVL327741 TLM327741:TLP327741 TBQ327741:TBT327741 SRU327741:SRX327741 SHY327741:SIB327741 RYC327741:RYF327741 ROG327741:ROJ327741 REK327741:REN327741 QUO327741:QUR327741 QKS327741:QKV327741 QAW327741:QAZ327741 PRA327741:PRD327741 PHE327741:PHH327741 OXI327741:OXL327741 ONM327741:ONP327741 ODQ327741:ODT327741 NTU327741:NTX327741 NJY327741:NKB327741 NAC327741:NAF327741 MQG327741:MQJ327741 MGK327741:MGN327741 LWO327741:LWR327741 LMS327741:LMV327741 LCW327741:LCZ327741 KTA327741:KTD327741 KJE327741:KJH327741 JZI327741:JZL327741 JPM327741:JPP327741 JFQ327741:JFT327741 IVU327741:IVX327741 ILY327741:IMB327741 ICC327741:ICF327741 HSG327741:HSJ327741 HIK327741:HIN327741 GYO327741:GYR327741 GOS327741:GOV327741 GEW327741:GEZ327741 FVA327741:FVD327741 FLE327741:FLH327741 FBI327741:FBL327741 ERM327741:ERP327741 EHQ327741:EHT327741 DXU327741:DXX327741 DNY327741:DOB327741 DEC327741:DEF327741 CUG327741:CUJ327741 CKK327741:CKN327741 CAO327741:CAR327741 BQS327741:BQV327741 BGW327741:BGZ327741 AXA327741:AXD327741 ANE327741:ANH327741 ADI327741:ADL327741 TM327741:TP327741 JQ327741:JT327741 T327741:W327741 WWC262205:WWF262205 WMG262205:WMJ262205 WCK262205:WCN262205 VSO262205:VSR262205 VIS262205:VIV262205 UYW262205:UYZ262205 UPA262205:UPD262205 UFE262205:UFH262205 TVI262205:TVL262205 TLM262205:TLP262205 TBQ262205:TBT262205 SRU262205:SRX262205 SHY262205:SIB262205 RYC262205:RYF262205 ROG262205:ROJ262205 REK262205:REN262205 QUO262205:QUR262205 QKS262205:QKV262205 QAW262205:QAZ262205 PRA262205:PRD262205 PHE262205:PHH262205 OXI262205:OXL262205 ONM262205:ONP262205 ODQ262205:ODT262205 NTU262205:NTX262205 NJY262205:NKB262205 NAC262205:NAF262205 MQG262205:MQJ262205 MGK262205:MGN262205 LWO262205:LWR262205 LMS262205:LMV262205 LCW262205:LCZ262205 KTA262205:KTD262205 KJE262205:KJH262205 JZI262205:JZL262205 JPM262205:JPP262205 JFQ262205:JFT262205 IVU262205:IVX262205 ILY262205:IMB262205 ICC262205:ICF262205 HSG262205:HSJ262205 HIK262205:HIN262205 GYO262205:GYR262205 GOS262205:GOV262205 GEW262205:GEZ262205 FVA262205:FVD262205 FLE262205:FLH262205 FBI262205:FBL262205 ERM262205:ERP262205 EHQ262205:EHT262205 DXU262205:DXX262205 DNY262205:DOB262205 DEC262205:DEF262205 CUG262205:CUJ262205 CKK262205:CKN262205 CAO262205:CAR262205 BQS262205:BQV262205 BGW262205:BGZ262205 AXA262205:AXD262205 ANE262205:ANH262205 ADI262205:ADL262205 TM262205:TP262205 JQ262205:JT262205 T262205:W262205 WWC196669:WWF196669 WMG196669:WMJ196669 WCK196669:WCN196669 VSO196669:VSR196669 VIS196669:VIV196669 UYW196669:UYZ196669 UPA196669:UPD196669 UFE196669:UFH196669 TVI196669:TVL196669 TLM196669:TLP196669 TBQ196669:TBT196669 SRU196669:SRX196669 SHY196669:SIB196669 RYC196669:RYF196669 ROG196669:ROJ196669 REK196669:REN196669 QUO196669:QUR196669 QKS196669:QKV196669 QAW196669:QAZ196669 PRA196669:PRD196669 PHE196669:PHH196669 OXI196669:OXL196669 ONM196669:ONP196669 ODQ196669:ODT196669 NTU196669:NTX196669 NJY196669:NKB196669 NAC196669:NAF196669 MQG196669:MQJ196669 MGK196669:MGN196669 LWO196669:LWR196669 LMS196669:LMV196669 LCW196669:LCZ196669 KTA196669:KTD196669 KJE196669:KJH196669 JZI196669:JZL196669 JPM196669:JPP196669 JFQ196669:JFT196669 IVU196669:IVX196669 ILY196669:IMB196669 ICC196669:ICF196669 HSG196669:HSJ196669 HIK196669:HIN196669 GYO196669:GYR196669 GOS196669:GOV196669 GEW196669:GEZ196669 FVA196669:FVD196669 FLE196669:FLH196669 FBI196669:FBL196669 ERM196669:ERP196669 EHQ196669:EHT196669 DXU196669:DXX196669 DNY196669:DOB196669 DEC196669:DEF196669 CUG196669:CUJ196669 CKK196669:CKN196669 CAO196669:CAR196669 BQS196669:BQV196669 BGW196669:BGZ196669 AXA196669:AXD196669 ANE196669:ANH196669 ADI196669:ADL196669 TM196669:TP196669 JQ196669:JT196669 T196669:W196669 WWC131133:WWF131133 WMG131133:WMJ131133 WCK131133:WCN131133 VSO131133:VSR131133 VIS131133:VIV131133 UYW131133:UYZ131133 UPA131133:UPD131133 UFE131133:UFH131133 TVI131133:TVL131133 TLM131133:TLP131133 TBQ131133:TBT131133 SRU131133:SRX131133 SHY131133:SIB131133 RYC131133:RYF131133 ROG131133:ROJ131133 REK131133:REN131133 QUO131133:QUR131133 QKS131133:QKV131133 QAW131133:QAZ131133 PRA131133:PRD131133 PHE131133:PHH131133 OXI131133:OXL131133 ONM131133:ONP131133 ODQ131133:ODT131133 NTU131133:NTX131133 NJY131133:NKB131133 NAC131133:NAF131133 MQG131133:MQJ131133 MGK131133:MGN131133 LWO131133:LWR131133 LMS131133:LMV131133 LCW131133:LCZ131133 KTA131133:KTD131133 KJE131133:KJH131133 JZI131133:JZL131133 JPM131133:JPP131133 JFQ131133:JFT131133 IVU131133:IVX131133 ILY131133:IMB131133 ICC131133:ICF131133 HSG131133:HSJ131133 HIK131133:HIN131133 GYO131133:GYR131133 GOS131133:GOV131133 GEW131133:GEZ131133 FVA131133:FVD131133 FLE131133:FLH131133 FBI131133:FBL131133 ERM131133:ERP131133 EHQ131133:EHT131133 DXU131133:DXX131133 DNY131133:DOB131133 DEC131133:DEF131133 CUG131133:CUJ131133 CKK131133:CKN131133 CAO131133:CAR131133 BQS131133:BQV131133 BGW131133:BGZ131133 AXA131133:AXD131133 ANE131133:ANH131133 ADI131133:ADL131133 TM131133:TP131133 JQ131133:JT131133 T131133:W131133 WWC65597:WWF65597 WMG65597:WMJ65597 WCK65597:WCN65597 VSO65597:VSR65597 VIS65597:VIV65597 UYW65597:UYZ65597 UPA65597:UPD65597 UFE65597:UFH65597 TVI65597:TVL65597 TLM65597:TLP65597 TBQ65597:TBT65597 SRU65597:SRX65597 SHY65597:SIB65597 RYC65597:RYF65597 ROG65597:ROJ65597 REK65597:REN65597 QUO65597:QUR65597 QKS65597:QKV65597 QAW65597:QAZ65597 PRA65597:PRD65597 PHE65597:PHH65597 OXI65597:OXL65597 ONM65597:ONP65597 ODQ65597:ODT65597 NTU65597:NTX65597 NJY65597:NKB65597 NAC65597:NAF65597 MQG65597:MQJ65597 MGK65597:MGN65597 LWO65597:LWR65597 LMS65597:LMV65597 LCW65597:LCZ65597 KTA65597:KTD65597 KJE65597:KJH65597 JZI65597:JZL65597 JPM65597:JPP65597 JFQ65597:JFT65597 IVU65597:IVX65597 ILY65597:IMB65597 ICC65597:ICF65597 HSG65597:HSJ65597 HIK65597:HIN65597 GYO65597:GYR65597 GOS65597:GOV65597 GEW65597:GEZ65597 FVA65597:FVD65597 FLE65597:FLH65597 FBI65597:FBL65597 ERM65597:ERP65597 EHQ65597:EHT65597 DXU65597:DXX65597 DNY65597:DOB65597 DEC65597:DEF65597 CUG65597:CUJ65597 CKK65597:CKN65597 CAO65597:CAR65597 BQS65597:BQV65597 BGW65597:BGZ65597 AXA65597:AXD65597 ANE65597:ANH65597 ADI65597:ADL65597 TM65597:TP65597 JQ65597:JT65597 T65597:W65597 WWC33:WWF33 WMG33:WMJ33 WCK33:WCN33 VSO33:VSR33 VIS33:VIV33 UYW33:UYZ33 UPA33:UPD33 UFE33:UFH33 TVI33:TVL33 TLM33:TLP33 TBQ33:TBT33 SRU33:SRX33 SHY33:SIB33 RYC33:RYF33 ROG33:ROJ33 REK33:REN33 QUO33:QUR33 QKS33:QKV33 QAW33:QAZ33 PRA33:PRD33 PHE33:PHH33 OXI33:OXL33 ONM33:ONP33 ODQ33:ODT33 NTU33:NTX33 NJY33:NKB33 NAC33:NAF33 MQG33:MQJ33 MGK33:MGN33 LWO33:LWR33 LMS33:LMV33 LCW33:LCZ33 KTA33:KTD33 KJE33:KJH33 JZI33:JZL33 JPM33:JPP33 JFQ33:JFT33 IVU33:IVX33 ILY33:IMB33 ICC33:ICF33 HSG33:HSJ33 HIK33:HIN33 GYO33:GYR33 GOS33:GOV33 GEW33:GEZ33 FVA33:FVD33 FLE33:FLH33 FBI33:FBL33 ERM33:ERP33 EHQ33:EHT33 DXU33:DXX33 DNY33:DOB33 DEC33:DEF33 CUG33:CUJ33 CKK33:CKN33 CAO33:CAR33 BQS33:BQV33 BGW33:BGZ33 AXA33:AXD33 ANE33:ANH33 ADI33:ADL33 TM33:TP33 JQ33:JT33 WWC983099:WWF983099 WMG983099:WMJ983099 WCK983099:WCN983099 VSO983099:VSR983099 VIS983099:VIV983099 UYW983099:UYZ983099 UPA983099:UPD983099 UFE983099:UFH983099 TVI983099:TVL983099 TLM983099:TLP983099 TBQ983099:TBT983099 SRU983099:SRX983099 SHY983099:SIB983099 RYC983099:RYF983099 ROG983099:ROJ983099 REK983099:REN983099 QUO983099:QUR983099 QKS983099:QKV983099 QAW983099:QAZ983099 PRA983099:PRD983099 PHE983099:PHH983099 OXI983099:OXL983099 ONM983099:ONP983099 ODQ983099:ODT983099 NTU983099:NTX983099 NJY983099:NKB983099 NAC983099:NAF983099 MQG983099:MQJ983099 MGK983099:MGN983099 LWO983099:LWR983099 LMS983099:LMV983099 LCW983099:LCZ983099 KTA983099:KTD983099 KJE983099:KJH983099 JZI983099:JZL983099 JPM983099:JPP983099 JFQ983099:JFT983099 IVU983099:IVX983099 ILY983099:IMB983099 ICC983099:ICF983099 HSG983099:HSJ983099 HIK983099:HIN983099 GYO983099:GYR983099 GOS983099:GOV983099 GEW983099:GEZ983099 FVA983099:FVD983099 FLE983099:FLH983099 FBI983099:FBL983099 ERM983099:ERP983099 EHQ983099:EHT983099 DXU983099:DXX983099 DNY983099:DOB983099 DEC983099:DEF983099 CUG983099:CUJ983099 CKK983099:CKN983099 CAO983099:CAR983099 BQS983099:BQV983099 BGW983099:BGZ983099 AXA983099:AXD983099 ANE983099:ANH983099 ADI983099:ADL983099 TM983099:TP983099 JQ983099:JT983099 T983099:W983099 WWC917563:WWF917563 WMG917563:WMJ917563 WCK917563:WCN917563 VSO917563:VSR917563 VIS917563:VIV917563 UYW917563:UYZ917563 UPA917563:UPD917563 UFE917563:UFH917563 TVI917563:TVL917563 TLM917563:TLP917563 TBQ917563:TBT917563 SRU917563:SRX917563 SHY917563:SIB917563 RYC917563:RYF917563 ROG917563:ROJ917563 REK917563:REN917563 QUO917563:QUR917563 QKS917563:QKV917563 QAW917563:QAZ917563 PRA917563:PRD917563 PHE917563:PHH917563 OXI917563:OXL917563 ONM917563:ONP917563 ODQ917563:ODT917563 NTU917563:NTX917563 NJY917563:NKB917563 NAC917563:NAF917563 MQG917563:MQJ917563 MGK917563:MGN917563 LWO917563:LWR917563 LMS917563:LMV917563 LCW917563:LCZ917563 KTA917563:KTD917563 KJE917563:KJH917563 JZI917563:JZL917563 JPM917563:JPP917563 JFQ917563:JFT917563 IVU917563:IVX917563 ILY917563:IMB917563 ICC917563:ICF917563 HSG917563:HSJ917563 HIK917563:HIN917563 GYO917563:GYR917563 GOS917563:GOV917563 GEW917563:GEZ917563 FVA917563:FVD917563 FLE917563:FLH917563 FBI917563:FBL917563 ERM917563:ERP917563 EHQ917563:EHT917563 DXU917563:DXX917563 DNY917563:DOB917563 DEC917563:DEF917563 CUG917563:CUJ917563 CKK917563:CKN917563 CAO917563:CAR917563 BQS917563:BQV917563 BGW917563:BGZ917563 AXA917563:AXD917563 ANE917563:ANH917563 ADI917563:ADL917563 TM917563:TP917563 JQ917563:JT917563 T917563:W917563 WWC852027:WWF852027 WMG852027:WMJ852027 WCK852027:WCN852027 VSO852027:VSR852027 VIS852027:VIV852027 UYW852027:UYZ852027 UPA852027:UPD852027 UFE852027:UFH852027 TVI852027:TVL852027 TLM852027:TLP852027 TBQ852027:TBT852027 SRU852027:SRX852027 SHY852027:SIB852027 RYC852027:RYF852027 ROG852027:ROJ852027 REK852027:REN852027 QUO852027:QUR852027 QKS852027:QKV852027 QAW852027:QAZ852027 PRA852027:PRD852027 PHE852027:PHH852027 OXI852027:OXL852027 ONM852027:ONP852027 ODQ852027:ODT852027 NTU852027:NTX852027 NJY852027:NKB852027 NAC852027:NAF852027 MQG852027:MQJ852027 MGK852027:MGN852027 LWO852027:LWR852027 LMS852027:LMV852027 LCW852027:LCZ852027 KTA852027:KTD852027 KJE852027:KJH852027 JZI852027:JZL852027 JPM852027:JPP852027 JFQ852027:JFT852027 IVU852027:IVX852027 ILY852027:IMB852027 ICC852027:ICF852027 HSG852027:HSJ852027 HIK852027:HIN852027 GYO852027:GYR852027 GOS852027:GOV852027 GEW852027:GEZ852027 FVA852027:FVD852027 FLE852027:FLH852027 FBI852027:FBL852027 ERM852027:ERP852027 EHQ852027:EHT852027 DXU852027:DXX852027 DNY852027:DOB852027 DEC852027:DEF852027 CUG852027:CUJ852027 CKK852027:CKN852027 CAO852027:CAR852027 BQS852027:BQV852027 BGW852027:BGZ852027 AXA852027:AXD852027 ANE852027:ANH852027 ADI852027:ADL852027 TM852027:TP852027 JQ852027:JT852027 T852027:W852027 WWC786491:WWF786491 WMG786491:WMJ786491 WCK786491:WCN786491 VSO786491:VSR786491 VIS786491:VIV786491 UYW786491:UYZ786491 UPA786491:UPD786491 UFE786491:UFH786491 TVI786491:TVL786491 TLM786491:TLP786491 TBQ786491:TBT786491 SRU786491:SRX786491 SHY786491:SIB786491 RYC786491:RYF786491 ROG786491:ROJ786491 REK786491:REN786491 QUO786491:QUR786491 QKS786491:QKV786491 QAW786491:QAZ786491 PRA786491:PRD786491 PHE786491:PHH786491 OXI786491:OXL786491 ONM786491:ONP786491 ODQ786491:ODT786491 NTU786491:NTX786491 NJY786491:NKB786491 NAC786491:NAF786491 MQG786491:MQJ786491 MGK786491:MGN786491 LWO786491:LWR786491 LMS786491:LMV786491 LCW786491:LCZ786491 KTA786491:KTD786491 KJE786491:KJH786491 JZI786491:JZL786491 JPM786491:JPP786491 JFQ786491:JFT786491 IVU786491:IVX786491 ILY786491:IMB786491 ICC786491:ICF786491 HSG786491:HSJ786491 HIK786491:HIN786491 GYO786491:GYR786491 GOS786491:GOV786491 GEW786491:GEZ786491 FVA786491:FVD786491 FLE786491:FLH786491 FBI786491:FBL786491 ERM786491:ERP786491 EHQ786491:EHT786491 DXU786491:DXX786491 DNY786491:DOB786491 DEC786491:DEF786491 CUG786491:CUJ786491 CKK786491:CKN786491 CAO786491:CAR786491 BQS786491:BQV786491 BGW786491:BGZ786491 AXA786491:AXD786491 ANE786491:ANH786491 ADI786491:ADL786491 TM786491:TP786491 JQ786491:JT786491 T786491:W786491 WWC720955:WWF720955 WMG720955:WMJ720955 WCK720955:WCN720955 VSO720955:VSR720955 VIS720955:VIV720955 UYW720955:UYZ720955 UPA720955:UPD720955 UFE720955:UFH720955 TVI720955:TVL720955 TLM720955:TLP720955 TBQ720955:TBT720955 SRU720955:SRX720955 SHY720955:SIB720955 RYC720955:RYF720955 ROG720955:ROJ720955 REK720955:REN720955 QUO720955:QUR720955 QKS720955:QKV720955 QAW720955:QAZ720955 PRA720955:PRD720955 PHE720955:PHH720955 OXI720955:OXL720955 ONM720955:ONP720955 ODQ720955:ODT720955 NTU720955:NTX720955 NJY720955:NKB720955 NAC720955:NAF720955 MQG720955:MQJ720955 MGK720955:MGN720955 LWO720955:LWR720955 LMS720955:LMV720955 LCW720955:LCZ720955 KTA720955:KTD720955 KJE720955:KJH720955 JZI720955:JZL720955 JPM720955:JPP720955 JFQ720955:JFT720955 IVU720955:IVX720955 ILY720955:IMB720955 ICC720955:ICF720955 HSG720955:HSJ720955 HIK720955:HIN720955 GYO720955:GYR720955 GOS720955:GOV720955 GEW720955:GEZ720955 FVA720955:FVD720955 FLE720955:FLH720955 FBI720955:FBL720955 ERM720955:ERP720955 EHQ720955:EHT720955 DXU720955:DXX720955 DNY720955:DOB720955 DEC720955:DEF720955 CUG720955:CUJ720955 CKK720955:CKN720955 CAO720955:CAR720955 BQS720955:BQV720955 BGW720955:BGZ720955 AXA720955:AXD720955 ANE720955:ANH720955 ADI720955:ADL720955 TM720955:TP720955 JQ720955:JT720955 T720955:W720955 WWC655419:WWF655419 WMG655419:WMJ655419 WCK655419:WCN655419 VSO655419:VSR655419 VIS655419:VIV655419 UYW655419:UYZ655419 UPA655419:UPD655419 UFE655419:UFH655419 TVI655419:TVL655419 TLM655419:TLP655419 TBQ655419:TBT655419 SRU655419:SRX655419 SHY655419:SIB655419 RYC655419:RYF655419 ROG655419:ROJ655419 REK655419:REN655419 QUO655419:QUR655419 QKS655419:QKV655419 QAW655419:QAZ655419 PRA655419:PRD655419 PHE655419:PHH655419 OXI655419:OXL655419 ONM655419:ONP655419 ODQ655419:ODT655419 NTU655419:NTX655419 NJY655419:NKB655419 NAC655419:NAF655419 MQG655419:MQJ655419 MGK655419:MGN655419 LWO655419:LWR655419 LMS655419:LMV655419 LCW655419:LCZ655419 KTA655419:KTD655419 KJE655419:KJH655419 JZI655419:JZL655419 JPM655419:JPP655419 JFQ655419:JFT655419 IVU655419:IVX655419 ILY655419:IMB655419 ICC655419:ICF655419 HSG655419:HSJ655419 HIK655419:HIN655419 GYO655419:GYR655419 GOS655419:GOV655419 GEW655419:GEZ655419 FVA655419:FVD655419 FLE655419:FLH655419 FBI655419:FBL655419 ERM655419:ERP655419 EHQ655419:EHT655419 DXU655419:DXX655419 DNY655419:DOB655419 DEC655419:DEF655419 CUG655419:CUJ655419 CKK655419:CKN655419 CAO655419:CAR655419 BQS655419:BQV655419 BGW655419:BGZ655419 AXA655419:AXD655419 ANE655419:ANH655419 ADI655419:ADL655419 TM655419:TP655419 JQ655419:JT655419 T655419:W655419 WWC589883:WWF589883 WMG589883:WMJ589883 WCK589883:WCN589883 VSO589883:VSR589883 VIS589883:VIV589883 UYW589883:UYZ589883 UPA589883:UPD589883 UFE589883:UFH589883 TVI589883:TVL589883 TLM589883:TLP589883 TBQ589883:TBT589883 SRU589883:SRX589883 SHY589883:SIB589883 RYC589883:RYF589883 ROG589883:ROJ589883 REK589883:REN589883 QUO589883:QUR589883 QKS589883:QKV589883 QAW589883:QAZ589883 PRA589883:PRD589883 PHE589883:PHH589883 OXI589883:OXL589883 ONM589883:ONP589883 ODQ589883:ODT589883 NTU589883:NTX589883 NJY589883:NKB589883 NAC589883:NAF589883 MQG589883:MQJ589883 MGK589883:MGN589883 LWO589883:LWR589883 LMS589883:LMV589883 LCW589883:LCZ589883 KTA589883:KTD589883 KJE589883:KJH589883 JZI589883:JZL589883 JPM589883:JPP589883 JFQ589883:JFT589883 IVU589883:IVX589883 ILY589883:IMB589883 ICC589883:ICF589883 HSG589883:HSJ589883 HIK589883:HIN589883 GYO589883:GYR589883 GOS589883:GOV589883 GEW589883:GEZ589883 FVA589883:FVD589883 FLE589883:FLH589883 FBI589883:FBL589883 ERM589883:ERP589883 EHQ589883:EHT589883 DXU589883:DXX589883 DNY589883:DOB589883 DEC589883:DEF589883 CUG589883:CUJ589883 CKK589883:CKN589883 CAO589883:CAR589883 BQS589883:BQV589883 BGW589883:BGZ589883 AXA589883:AXD589883 ANE589883:ANH589883 ADI589883:ADL589883 TM589883:TP589883 JQ589883:JT589883 T589883:W589883 WWC524347:WWF524347 WMG524347:WMJ524347 WCK524347:WCN524347 VSO524347:VSR524347 VIS524347:VIV524347 UYW524347:UYZ524347 UPA524347:UPD524347 UFE524347:UFH524347 TVI524347:TVL524347 TLM524347:TLP524347 TBQ524347:TBT524347 SRU524347:SRX524347 SHY524347:SIB524347 RYC524347:RYF524347 ROG524347:ROJ524347 REK524347:REN524347 QUO524347:QUR524347 QKS524347:QKV524347 QAW524347:QAZ524347 PRA524347:PRD524347 PHE524347:PHH524347 OXI524347:OXL524347 ONM524347:ONP524347 ODQ524347:ODT524347 NTU524347:NTX524347 NJY524347:NKB524347 NAC524347:NAF524347 MQG524347:MQJ524347 MGK524347:MGN524347 LWO524347:LWR524347 LMS524347:LMV524347 LCW524347:LCZ524347 KTA524347:KTD524347 KJE524347:KJH524347 JZI524347:JZL524347 JPM524347:JPP524347 JFQ524347:JFT524347 IVU524347:IVX524347 ILY524347:IMB524347 ICC524347:ICF524347 HSG524347:HSJ524347 HIK524347:HIN524347 GYO524347:GYR524347 GOS524347:GOV524347 GEW524347:GEZ524347 FVA524347:FVD524347 FLE524347:FLH524347 FBI524347:FBL524347 ERM524347:ERP524347 EHQ524347:EHT524347 DXU524347:DXX524347 DNY524347:DOB524347 DEC524347:DEF524347 CUG524347:CUJ524347 CKK524347:CKN524347 CAO524347:CAR524347 BQS524347:BQV524347 BGW524347:BGZ524347 AXA524347:AXD524347 ANE524347:ANH524347 ADI524347:ADL524347 TM524347:TP524347 JQ524347:JT524347 T524347:W524347 WWC458811:WWF458811 WMG458811:WMJ458811 WCK458811:WCN458811 VSO458811:VSR458811 VIS458811:VIV458811 UYW458811:UYZ458811 UPA458811:UPD458811 UFE458811:UFH458811 TVI458811:TVL458811 TLM458811:TLP458811 TBQ458811:TBT458811 SRU458811:SRX458811 SHY458811:SIB458811 RYC458811:RYF458811 ROG458811:ROJ458811 REK458811:REN458811 QUO458811:QUR458811 QKS458811:QKV458811 QAW458811:QAZ458811 PRA458811:PRD458811 PHE458811:PHH458811 OXI458811:OXL458811 ONM458811:ONP458811 ODQ458811:ODT458811 NTU458811:NTX458811 NJY458811:NKB458811 NAC458811:NAF458811 MQG458811:MQJ458811 MGK458811:MGN458811 LWO458811:LWR458811 LMS458811:LMV458811 LCW458811:LCZ458811 KTA458811:KTD458811 KJE458811:KJH458811 JZI458811:JZL458811 JPM458811:JPP458811 JFQ458811:JFT458811 IVU458811:IVX458811 ILY458811:IMB458811 ICC458811:ICF458811 HSG458811:HSJ458811 HIK458811:HIN458811 GYO458811:GYR458811 GOS458811:GOV458811 GEW458811:GEZ458811 FVA458811:FVD458811 FLE458811:FLH458811 FBI458811:FBL458811 ERM458811:ERP458811 EHQ458811:EHT458811 DXU458811:DXX458811 DNY458811:DOB458811 DEC458811:DEF458811 CUG458811:CUJ458811 CKK458811:CKN458811 CAO458811:CAR458811 BQS458811:BQV458811 BGW458811:BGZ458811 AXA458811:AXD458811 ANE458811:ANH458811 ADI458811:ADL458811 TM458811:TP458811 JQ458811:JT458811 T458811:W458811 WWC393275:WWF393275 WMG393275:WMJ393275 WCK393275:WCN393275 VSO393275:VSR393275 VIS393275:VIV393275 UYW393275:UYZ393275 UPA393275:UPD393275 UFE393275:UFH393275 TVI393275:TVL393275 TLM393275:TLP393275 TBQ393275:TBT393275 SRU393275:SRX393275 SHY393275:SIB393275 RYC393275:RYF393275 ROG393275:ROJ393275 REK393275:REN393275 QUO393275:QUR393275 QKS393275:QKV393275 QAW393275:QAZ393275 PRA393275:PRD393275 PHE393275:PHH393275 OXI393275:OXL393275 ONM393275:ONP393275 ODQ393275:ODT393275 NTU393275:NTX393275 NJY393275:NKB393275 NAC393275:NAF393275 MQG393275:MQJ393275 MGK393275:MGN393275 LWO393275:LWR393275 LMS393275:LMV393275 LCW393275:LCZ393275 KTA393275:KTD393275 KJE393275:KJH393275 JZI393275:JZL393275 JPM393275:JPP393275 JFQ393275:JFT393275 IVU393275:IVX393275 ILY393275:IMB393275 ICC393275:ICF393275 HSG393275:HSJ393275 HIK393275:HIN393275 GYO393275:GYR393275 GOS393275:GOV393275 GEW393275:GEZ393275 FVA393275:FVD393275 FLE393275:FLH393275 FBI393275:FBL393275 ERM393275:ERP393275 EHQ393275:EHT393275 DXU393275:DXX393275 DNY393275:DOB393275 DEC393275:DEF393275 CUG393275:CUJ393275 CKK393275:CKN393275 CAO393275:CAR393275 BQS393275:BQV393275 BGW393275:BGZ393275 AXA393275:AXD393275 ANE393275:ANH393275 ADI393275:ADL393275 TM393275:TP393275 JQ393275:JT393275 T393275:W393275 WWC327739:WWF327739 WMG327739:WMJ327739 WCK327739:WCN327739 VSO327739:VSR327739 VIS327739:VIV327739 UYW327739:UYZ327739 UPA327739:UPD327739 UFE327739:UFH327739 TVI327739:TVL327739 TLM327739:TLP327739 TBQ327739:TBT327739 SRU327739:SRX327739 SHY327739:SIB327739 RYC327739:RYF327739 ROG327739:ROJ327739 REK327739:REN327739 QUO327739:QUR327739 QKS327739:QKV327739 QAW327739:QAZ327739 PRA327739:PRD327739 PHE327739:PHH327739 OXI327739:OXL327739 ONM327739:ONP327739 ODQ327739:ODT327739 NTU327739:NTX327739 NJY327739:NKB327739 NAC327739:NAF327739 MQG327739:MQJ327739 MGK327739:MGN327739 LWO327739:LWR327739 LMS327739:LMV327739 LCW327739:LCZ327739 KTA327739:KTD327739 KJE327739:KJH327739 JZI327739:JZL327739 JPM327739:JPP327739 JFQ327739:JFT327739 IVU327739:IVX327739 ILY327739:IMB327739 ICC327739:ICF327739 HSG327739:HSJ327739 HIK327739:HIN327739 GYO327739:GYR327739 GOS327739:GOV327739 GEW327739:GEZ327739 FVA327739:FVD327739 FLE327739:FLH327739 FBI327739:FBL327739 ERM327739:ERP327739 EHQ327739:EHT327739 DXU327739:DXX327739 DNY327739:DOB327739 DEC327739:DEF327739 CUG327739:CUJ327739 CKK327739:CKN327739 CAO327739:CAR327739 BQS327739:BQV327739 BGW327739:BGZ327739 AXA327739:AXD327739 ANE327739:ANH327739 ADI327739:ADL327739 TM327739:TP327739 JQ327739:JT327739 T327739:W327739 WWC262203:WWF262203 WMG262203:WMJ262203 WCK262203:WCN262203 VSO262203:VSR262203 VIS262203:VIV262203 UYW262203:UYZ262203 UPA262203:UPD262203 UFE262203:UFH262203 TVI262203:TVL262203 TLM262203:TLP262203 TBQ262203:TBT262203 SRU262203:SRX262203 SHY262203:SIB262203 RYC262203:RYF262203 ROG262203:ROJ262203 REK262203:REN262203 QUO262203:QUR262203 QKS262203:QKV262203 QAW262203:QAZ262203 PRA262203:PRD262203 PHE262203:PHH262203 OXI262203:OXL262203 ONM262203:ONP262203 ODQ262203:ODT262203 NTU262203:NTX262203 NJY262203:NKB262203 NAC262203:NAF262203 MQG262203:MQJ262203 MGK262203:MGN262203 LWO262203:LWR262203 LMS262203:LMV262203 LCW262203:LCZ262203 KTA262203:KTD262203 KJE262203:KJH262203 JZI262203:JZL262203 JPM262203:JPP262203 JFQ262203:JFT262203 IVU262203:IVX262203 ILY262203:IMB262203 ICC262203:ICF262203 HSG262203:HSJ262203 HIK262203:HIN262203 GYO262203:GYR262203 GOS262203:GOV262203 GEW262203:GEZ262203 FVA262203:FVD262203 FLE262203:FLH262203 FBI262203:FBL262203 ERM262203:ERP262203 EHQ262203:EHT262203 DXU262203:DXX262203 DNY262203:DOB262203 DEC262203:DEF262203 CUG262203:CUJ262203 CKK262203:CKN262203 CAO262203:CAR262203 BQS262203:BQV262203 BGW262203:BGZ262203 AXA262203:AXD262203 ANE262203:ANH262203 ADI262203:ADL262203 TM262203:TP262203 JQ262203:JT262203 T262203:W262203 WWC196667:WWF196667 WMG196667:WMJ196667 WCK196667:WCN196667 VSO196667:VSR196667 VIS196667:VIV196667 UYW196667:UYZ196667 UPA196667:UPD196667 UFE196667:UFH196667 TVI196667:TVL196667 TLM196667:TLP196667 TBQ196667:TBT196667 SRU196667:SRX196667 SHY196667:SIB196667 RYC196667:RYF196667 ROG196667:ROJ196667 REK196667:REN196667 QUO196667:QUR196667 QKS196667:QKV196667 QAW196667:QAZ196667 PRA196667:PRD196667 PHE196667:PHH196667 OXI196667:OXL196667 ONM196667:ONP196667 ODQ196667:ODT196667 NTU196667:NTX196667 NJY196667:NKB196667 NAC196667:NAF196667 MQG196667:MQJ196667 MGK196667:MGN196667 LWO196667:LWR196667 LMS196667:LMV196667 LCW196667:LCZ196667 KTA196667:KTD196667 KJE196667:KJH196667 JZI196667:JZL196667 JPM196667:JPP196667 JFQ196667:JFT196667 IVU196667:IVX196667 ILY196667:IMB196667 ICC196667:ICF196667 HSG196667:HSJ196667 HIK196667:HIN196667 GYO196667:GYR196667 GOS196667:GOV196667 GEW196667:GEZ196667 FVA196667:FVD196667 FLE196667:FLH196667 FBI196667:FBL196667 ERM196667:ERP196667 EHQ196667:EHT196667 DXU196667:DXX196667 DNY196667:DOB196667 DEC196667:DEF196667 CUG196667:CUJ196667 CKK196667:CKN196667 CAO196667:CAR196667 BQS196667:BQV196667 BGW196667:BGZ196667 AXA196667:AXD196667 ANE196667:ANH196667 ADI196667:ADL196667 TM196667:TP196667 JQ196667:JT196667 T196667:W196667 WWC131131:WWF131131 WMG131131:WMJ131131 WCK131131:WCN131131 VSO131131:VSR131131 VIS131131:VIV131131 UYW131131:UYZ131131 UPA131131:UPD131131 UFE131131:UFH131131 TVI131131:TVL131131 TLM131131:TLP131131 TBQ131131:TBT131131 SRU131131:SRX131131 SHY131131:SIB131131 RYC131131:RYF131131 ROG131131:ROJ131131 REK131131:REN131131 QUO131131:QUR131131 QKS131131:QKV131131 QAW131131:QAZ131131 PRA131131:PRD131131 PHE131131:PHH131131 OXI131131:OXL131131 ONM131131:ONP131131 ODQ131131:ODT131131 NTU131131:NTX131131 NJY131131:NKB131131 NAC131131:NAF131131 MQG131131:MQJ131131 MGK131131:MGN131131 LWO131131:LWR131131 LMS131131:LMV131131 LCW131131:LCZ131131 KTA131131:KTD131131 KJE131131:KJH131131 JZI131131:JZL131131 JPM131131:JPP131131 JFQ131131:JFT131131 IVU131131:IVX131131 ILY131131:IMB131131 ICC131131:ICF131131 HSG131131:HSJ131131 HIK131131:HIN131131 GYO131131:GYR131131 GOS131131:GOV131131 GEW131131:GEZ131131 FVA131131:FVD131131 FLE131131:FLH131131 FBI131131:FBL131131 ERM131131:ERP131131 EHQ131131:EHT131131 DXU131131:DXX131131 DNY131131:DOB131131 DEC131131:DEF131131 CUG131131:CUJ131131 CKK131131:CKN131131 CAO131131:CAR131131 BQS131131:BQV131131 BGW131131:BGZ131131 AXA131131:AXD131131 ANE131131:ANH131131 ADI131131:ADL131131 TM131131:TP131131 JQ131131:JT131131 T131131:W131131 WWC65595:WWF65595 WMG65595:WMJ65595 WCK65595:WCN65595 VSO65595:VSR65595 VIS65595:VIV65595 UYW65595:UYZ65595 UPA65595:UPD65595 UFE65595:UFH65595 TVI65595:TVL65595 TLM65595:TLP65595 TBQ65595:TBT65595 SRU65595:SRX65595 SHY65595:SIB65595 RYC65595:RYF65595 ROG65595:ROJ65595 REK65595:REN65595 QUO65595:QUR65595 QKS65595:QKV65595 QAW65595:QAZ65595 PRA65595:PRD65595 PHE65595:PHH65595 OXI65595:OXL65595 ONM65595:ONP65595 ODQ65595:ODT65595 NTU65595:NTX65595 NJY65595:NKB65595 NAC65595:NAF65595 MQG65595:MQJ65595 MGK65595:MGN65595 LWO65595:LWR65595 LMS65595:LMV65595 LCW65595:LCZ65595 KTA65595:KTD65595 KJE65595:KJH65595 JZI65595:JZL65595 JPM65595:JPP65595 JFQ65595:JFT65595 IVU65595:IVX65595 ILY65595:IMB65595 ICC65595:ICF65595 HSG65595:HSJ65595 HIK65595:HIN65595 GYO65595:GYR65595 GOS65595:GOV65595 GEW65595:GEZ65595 FVA65595:FVD65595 FLE65595:FLH65595 FBI65595:FBL65595 ERM65595:ERP65595 EHQ65595:EHT65595 DXU65595:DXX65595 DNY65595:DOB65595 DEC65595:DEF65595 CUG65595:CUJ65595 CKK65595:CKN65595 CAO65595:CAR65595 BQS65595:BQV65595 BGW65595:BGZ65595 AXA65595:AXD65595 ANE65595:ANH65595 ADI65595:ADL65595 TM65595:TP65595 JQ65595:JT65595 T65595:W65595 WWC983097:WWF983097 WMG983097:WMJ983097 WCK983097:WCN983097 VSO983097:VSR983097 VIS983097:VIV983097 UYW983097:UYZ983097 UPA983097:UPD983097 UFE983097:UFH983097 TVI983097:TVL983097 TLM983097:TLP983097 TBQ983097:TBT983097 SRU983097:SRX983097 SHY983097:SIB983097 RYC983097:RYF983097 ROG983097:ROJ983097 REK983097:REN983097 QUO983097:QUR983097 QKS983097:QKV983097 QAW983097:QAZ983097 PRA983097:PRD983097 PHE983097:PHH983097 OXI983097:OXL983097 ONM983097:ONP983097 ODQ983097:ODT983097 NTU983097:NTX983097 NJY983097:NKB983097 NAC983097:NAF983097 MQG983097:MQJ983097 MGK983097:MGN983097 LWO983097:LWR983097 LMS983097:LMV983097 LCW983097:LCZ983097 KTA983097:KTD983097 KJE983097:KJH983097 JZI983097:JZL983097 JPM983097:JPP983097 JFQ983097:JFT983097 IVU983097:IVX983097 ILY983097:IMB983097 ICC983097:ICF983097 HSG983097:HSJ983097 HIK983097:HIN983097 GYO983097:GYR983097 GOS983097:GOV983097 GEW983097:GEZ983097 FVA983097:FVD983097 FLE983097:FLH983097 FBI983097:FBL983097 ERM983097:ERP983097 EHQ983097:EHT983097 DXU983097:DXX983097 DNY983097:DOB983097 DEC983097:DEF983097 CUG983097:CUJ983097 CKK983097:CKN983097 CAO983097:CAR983097 BQS983097:BQV983097 BGW983097:BGZ983097 AXA983097:AXD983097 ANE983097:ANH983097 ADI983097:ADL983097 TM983097:TP983097 JQ983097:JT983097 T983097:W983097 WWC917561:WWF917561 WMG917561:WMJ917561 WCK917561:WCN917561 VSO917561:VSR917561 VIS917561:VIV917561 UYW917561:UYZ917561 UPA917561:UPD917561 UFE917561:UFH917561 TVI917561:TVL917561 TLM917561:TLP917561 TBQ917561:TBT917561 SRU917561:SRX917561 SHY917561:SIB917561 RYC917561:RYF917561 ROG917561:ROJ917561 REK917561:REN917561 QUO917561:QUR917561 QKS917561:QKV917561 QAW917561:QAZ917561 PRA917561:PRD917561 PHE917561:PHH917561 OXI917561:OXL917561 ONM917561:ONP917561 ODQ917561:ODT917561 NTU917561:NTX917561 NJY917561:NKB917561 NAC917561:NAF917561 MQG917561:MQJ917561 MGK917561:MGN917561 LWO917561:LWR917561 LMS917561:LMV917561 LCW917561:LCZ917561 KTA917561:KTD917561 KJE917561:KJH917561 JZI917561:JZL917561 JPM917561:JPP917561 JFQ917561:JFT917561 IVU917561:IVX917561 ILY917561:IMB917561 ICC917561:ICF917561 HSG917561:HSJ917561 HIK917561:HIN917561 GYO917561:GYR917561 GOS917561:GOV917561 GEW917561:GEZ917561 FVA917561:FVD917561 FLE917561:FLH917561 FBI917561:FBL917561 ERM917561:ERP917561 EHQ917561:EHT917561 DXU917561:DXX917561 DNY917561:DOB917561 DEC917561:DEF917561 CUG917561:CUJ917561 CKK917561:CKN917561 CAO917561:CAR917561 BQS917561:BQV917561 BGW917561:BGZ917561 AXA917561:AXD917561 ANE917561:ANH917561 ADI917561:ADL917561 TM917561:TP917561 JQ917561:JT917561 T917561:W917561 WWC852025:WWF852025 WMG852025:WMJ852025 WCK852025:WCN852025 VSO852025:VSR852025 VIS852025:VIV852025 UYW852025:UYZ852025 UPA852025:UPD852025 UFE852025:UFH852025 TVI852025:TVL852025 TLM852025:TLP852025 TBQ852025:TBT852025 SRU852025:SRX852025 SHY852025:SIB852025 RYC852025:RYF852025 ROG852025:ROJ852025 REK852025:REN852025 QUO852025:QUR852025 QKS852025:QKV852025 QAW852025:QAZ852025 PRA852025:PRD852025 PHE852025:PHH852025 OXI852025:OXL852025 ONM852025:ONP852025 ODQ852025:ODT852025 NTU852025:NTX852025 NJY852025:NKB852025 NAC852025:NAF852025 MQG852025:MQJ852025 MGK852025:MGN852025 LWO852025:LWR852025 LMS852025:LMV852025 LCW852025:LCZ852025 KTA852025:KTD852025 KJE852025:KJH852025 JZI852025:JZL852025 JPM852025:JPP852025 JFQ852025:JFT852025 IVU852025:IVX852025 ILY852025:IMB852025 ICC852025:ICF852025 HSG852025:HSJ852025 HIK852025:HIN852025 GYO852025:GYR852025 GOS852025:GOV852025 GEW852025:GEZ852025 FVA852025:FVD852025 FLE852025:FLH852025 FBI852025:FBL852025 ERM852025:ERP852025 EHQ852025:EHT852025 DXU852025:DXX852025 DNY852025:DOB852025 DEC852025:DEF852025 CUG852025:CUJ852025 CKK852025:CKN852025 CAO852025:CAR852025 BQS852025:BQV852025 BGW852025:BGZ852025 AXA852025:AXD852025 ANE852025:ANH852025 ADI852025:ADL852025 TM852025:TP852025 JQ852025:JT852025 T852025:W852025 WWC786489:WWF786489 WMG786489:WMJ786489 WCK786489:WCN786489 VSO786489:VSR786489 VIS786489:VIV786489 UYW786489:UYZ786489 UPA786489:UPD786489 UFE786489:UFH786489 TVI786489:TVL786489 TLM786489:TLP786489 TBQ786489:TBT786489 SRU786489:SRX786489 SHY786489:SIB786489 RYC786489:RYF786489 ROG786489:ROJ786489 REK786489:REN786489 QUO786489:QUR786489 QKS786489:QKV786489 QAW786489:QAZ786489 PRA786489:PRD786489 PHE786489:PHH786489 OXI786489:OXL786489 ONM786489:ONP786489 ODQ786489:ODT786489 NTU786489:NTX786489 NJY786489:NKB786489 NAC786489:NAF786489 MQG786489:MQJ786489 MGK786489:MGN786489 LWO786489:LWR786489 LMS786489:LMV786489 LCW786489:LCZ786489 KTA786489:KTD786489 KJE786489:KJH786489 JZI786489:JZL786489 JPM786489:JPP786489 JFQ786489:JFT786489 IVU786489:IVX786489 ILY786489:IMB786489 ICC786489:ICF786489 HSG786489:HSJ786489 HIK786489:HIN786489 GYO786489:GYR786489 GOS786489:GOV786489 GEW786489:GEZ786489 FVA786489:FVD786489 FLE786489:FLH786489 FBI786489:FBL786489 ERM786489:ERP786489 EHQ786489:EHT786489 DXU786489:DXX786489 DNY786489:DOB786489 DEC786489:DEF786489 CUG786489:CUJ786489 CKK786489:CKN786489 CAO786489:CAR786489 BQS786489:BQV786489 BGW786489:BGZ786489 AXA786489:AXD786489 ANE786489:ANH786489 ADI786489:ADL786489 TM786489:TP786489 JQ786489:JT786489 T786489:W786489 WWC720953:WWF720953 WMG720953:WMJ720953 WCK720953:WCN720953 VSO720953:VSR720953 VIS720953:VIV720953 UYW720953:UYZ720953 UPA720953:UPD720953 UFE720953:UFH720953 TVI720953:TVL720953 TLM720953:TLP720953 TBQ720953:TBT720953 SRU720953:SRX720953 SHY720953:SIB720953 RYC720953:RYF720953 ROG720953:ROJ720953 REK720953:REN720953 QUO720953:QUR720953 QKS720953:QKV720953 QAW720953:QAZ720953 PRA720953:PRD720953 PHE720953:PHH720953 OXI720953:OXL720953 ONM720953:ONP720953 ODQ720953:ODT720953 NTU720953:NTX720953 NJY720953:NKB720953 NAC720953:NAF720953 MQG720953:MQJ720953 MGK720953:MGN720953 LWO720953:LWR720953 LMS720953:LMV720953 LCW720953:LCZ720953 KTA720953:KTD720953 KJE720953:KJH720953 JZI720953:JZL720953 JPM720953:JPP720953 JFQ720953:JFT720953 IVU720953:IVX720953 ILY720953:IMB720953 ICC720953:ICF720953 HSG720953:HSJ720953 HIK720953:HIN720953 GYO720953:GYR720953 GOS720953:GOV720953 GEW720953:GEZ720953 FVA720953:FVD720953 FLE720953:FLH720953 FBI720953:FBL720953 ERM720953:ERP720953 EHQ720953:EHT720953 DXU720953:DXX720953 DNY720953:DOB720953 DEC720953:DEF720953 CUG720953:CUJ720953 CKK720953:CKN720953 CAO720953:CAR720953 BQS720953:BQV720953 BGW720953:BGZ720953 AXA720953:AXD720953 ANE720953:ANH720953 ADI720953:ADL720953 TM720953:TP720953 JQ720953:JT720953 T720953:W720953 WWC655417:WWF655417 WMG655417:WMJ655417 WCK655417:WCN655417 VSO655417:VSR655417 VIS655417:VIV655417 UYW655417:UYZ655417 UPA655417:UPD655417 UFE655417:UFH655417 TVI655417:TVL655417 TLM655417:TLP655417 TBQ655417:TBT655417 SRU655417:SRX655417 SHY655417:SIB655417 RYC655417:RYF655417 ROG655417:ROJ655417 REK655417:REN655417 QUO655417:QUR655417 QKS655417:QKV655417 QAW655417:QAZ655417 PRA655417:PRD655417 PHE655417:PHH655417 OXI655417:OXL655417 ONM655417:ONP655417 ODQ655417:ODT655417 NTU655417:NTX655417 NJY655417:NKB655417 NAC655417:NAF655417 MQG655417:MQJ655417 MGK655417:MGN655417 LWO655417:LWR655417 LMS655417:LMV655417 LCW655417:LCZ655417 KTA655417:KTD655417 KJE655417:KJH655417 JZI655417:JZL655417 JPM655417:JPP655417 JFQ655417:JFT655417 IVU655417:IVX655417 ILY655417:IMB655417 ICC655417:ICF655417 HSG655417:HSJ655417 HIK655417:HIN655417 GYO655417:GYR655417 GOS655417:GOV655417 GEW655417:GEZ655417 FVA655417:FVD655417 FLE655417:FLH655417 FBI655417:FBL655417 ERM655417:ERP655417 EHQ655417:EHT655417 DXU655417:DXX655417 DNY655417:DOB655417 DEC655417:DEF655417 CUG655417:CUJ655417 CKK655417:CKN655417 CAO655417:CAR655417 BQS655417:BQV655417 BGW655417:BGZ655417 AXA655417:AXD655417 ANE655417:ANH655417 ADI655417:ADL655417 TM655417:TP655417 JQ655417:JT655417 T655417:W655417 WWC589881:WWF589881 WMG589881:WMJ589881 WCK589881:WCN589881 VSO589881:VSR589881 VIS589881:VIV589881 UYW589881:UYZ589881 UPA589881:UPD589881 UFE589881:UFH589881 TVI589881:TVL589881 TLM589881:TLP589881 TBQ589881:TBT589881 SRU589881:SRX589881 SHY589881:SIB589881 RYC589881:RYF589881 ROG589881:ROJ589881 REK589881:REN589881 QUO589881:QUR589881 QKS589881:QKV589881 QAW589881:QAZ589881 PRA589881:PRD589881 PHE589881:PHH589881 OXI589881:OXL589881 ONM589881:ONP589881 ODQ589881:ODT589881 NTU589881:NTX589881 NJY589881:NKB589881 NAC589881:NAF589881 MQG589881:MQJ589881 MGK589881:MGN589881 LWO589881:LWR589881 LMS589881:LMV589881 LCW589881:LCZ589881 KTA589881:KTD589881 KJE589881:KJH589881 JZI589881:JZL589881 JPM589881:JPP589881 JFQ589881:JFT589881 IVU589881:IVX589881 ILY589881:IMB589881 ICC589881:ICF589881 HSG589881:HSJ589881 HIK589881:HIN589881 GYO589881:GYR589881 GOS589881:GOV589881 GEW589881:GEZ589881 FVA589881:FVD589881 FLE589881:FLH589881 FBI589881:FBL589881 ERM589881:ERP589881 EHQ589881:EHT589881 DXU589881:DXX589881 DNY589881:DOB589881 DEC589881:DEF589881 CUG589881:CUJ589881 CKK589881:CKN589881 CAO589881:CAR589881 BQS589881:BQV589881 BGW589881:BGZ589881 AXA589881:AXD589881 ANE589881:ANH589881 ADI589881:ADL589881 TM589881:TP589881 JQ589881:JT589881 T589881:W589881 WWC524345:WWF524345 WMG524345:WMJ524345 WCK524345:WCN524345 VSO524345:VSR524345 VIS524345:VIV524345 UYW524345:UYZ524345 UPA524345:UPD524345 UFE524345:UFH524345 TVI524345:TVL524345 TLM524345:TLP524345 TBQ524345:TBT524345 SRU524345:SRX524345 SHY524345:SIB524345 RYC524345:RYF524345 ROG524345:ROJ524345 REK524345:REN524345 QUO524345:QUR524345 QKS524345:QKV524345 QAW524345:QAZ524345 PRA524345:PRD524345 PHE524345:PHH524345 OXI524345:OXL524345 ONM524345:ONP524345 ODQ524345:ODT524345 NTU524345:NTX524345 NJY524345:NKB524345 NAC524345:NAF524345 MQG524345:MQJ524345 MGK524345:MGN524345 LWO524345:LWR524345 LMS524345:LMV524345 LCW524345:LCZ524345 KTA524345:KTD524345 KJE524345:KJH524345 JZI524345:JZL524345 JPM524345:JPP524345 JFQ524345:JFT524345 IVU524345:IVX524345 ILY524345:IMB524345 ICC524345:ICF524345 HSG524345:HSJ524345 HIK524345:HIN524345 GYO524345:GYR524345 GOS524345:GOV524345 GEW524345:GEZ524345 FVA524345:FVD524345 FLE524345:FLH524345 FBI524345:FBL524345 ERM524345:ERP524345 EHQ524345:EHT524345 DXU524345:DXX524345 DNY524345:DOB524345 DEC524345:DEF524345 CUG524345:CUJ524345 CKK524345:CKN524345 CAO524345:CAR524345 BQS524345:BQV524345 BGW524345:BGZ524345 AXA524345:AXD524345 ANE524345:ANH524345 ADI524345:ADL524345 TM524345:TP524345 JQ524345:JT524345 T524345:W524345 WWC458809:WWF458809 WMG458809:WMJ458809 WCK458809:WCN458809 VSO458809:VSR458809 VIS458809:VIV458809 UYW458809:UYZ458809 UPA458809:UPD458809 UFE458809:UFH458809 TVI458809:TVL458809 TLM458809:TLP458809 TBQ458809:TBT458809 SRU458809:SRX458809 SHY458809:SIB458809 RYC458809:RYF458809 ROG458809:ROJ458809 REK458809:REN458809 QUO458809:QUR458809 QKS458809:QKV458809 QAW458809:QAZ458809 PRA458809:PRD458809 PHE458809:PHH458809 OXI458809:OXL458809 ONM458809:ONP458809 ODQ458809:ODT458809 NTU458809:NTX458809 NJY458809:NKB458809 NAC458809:NAF458809 MQG458809:MQJ458809 MGK458809:MGN458809 LWO458809:LWR458809 LMS458809:LMV458809 LCW458809:LCZ458809 KTA458809:KTD458809 KJE458809:KJH458809 JZI458809:JZL458809 JPM458809:JPP458809 JFQ458809:JFT458809 IVU458809:IVX458809 ILY458809:IMB458809 ICC458809:ICF458809 HSG458809:HSJ458809 HIK458809:HIN458809 GYO458809:GYR458809 GOS458809:GOV458809 GEW458809:GEZ458809 FVA458809:FVD458809 FLE458809:FLH458809 FBI458809:FBL458809 ERM458809:ERP458809 EHQ458809:EHT458809 DXU458809:DXX458809 DNY458809:DOB458809 DEC458809:DEF458809 CUG458809:CUJ458809 CKK458809:CKN458809 CAO458809:CAR458809 BQS458809:BQV458809 BGW458809:BGZ458809 AXA458809:AXD458809 ANE458809:ANH458809 ADI458809:ADL458809 TM458809:TP458809 JQ458809:JT458809 T458809:W458809 WWC393273:WWF393273 WMG393273:WMJ393273 WCK393273:WCN393273 VSO393273:VSR393273 VIS393273:VIV393273 UYW393273:UYZ393273 UPA393273:UPD393273 UFE393273:UFH393273 TVI393273:TVL393273 TLM393273:TLP393273 TBQ393273:TBT393273 SRU393273:SRX393273 SHY393273:SIB393273 RYC393273:RYF393273 ROG393273:ROJ393273 REK393273:REN393273 QUO393273:QUR393273 QKS393273:QKV393273 QAW393273:QAZ393273 PRA393273:PRD393273 PHE393273:PHH393273 OXI393273:OXL393273 ONM393273:ONP393273 ODQ393273:ODT393273 NTU393273:NTX393273 NJY393273:NKB393273 NAC393273:NAF393273 MQG393273:MQJ393273 MGK393273:MGN393273 LWO393273:LWR393273 LMS393273:LMV393273 LCW393273:LCZ393273 KTA393273:KTD393273 KJE393273:KJH393273 JZI393273:JZL393273 JPM393273:JPP393273 JFQ393273:JFT393273 IVU393273:IVX393273 ILY393273:IMB393273 ICC393273:ICF393273 HSG393273:HSJ393273 HIK393273:HIN393273 GYO393273:GYR393273 GOS393273:GOV393273 GEW393273:GEZ393273 FVA393273:FVD393273 FLE393273:FLH393273 FBI393273:FBL393273 ERM393273:ERP393273 EHQ393273:EHT393273 DXU393273:DXX393273 DNY393273:DOB393273 DEC393273:DEF393273 CUG393273:CUJ393273 CKK393273:CKN393273 CAO393273:CAR393273 BQS393273:BQV393273 BGW393273:BGZ393273 AXA393273:AXD393273 ANE393273:ANH393273 ADI393273:ADL393273 TM393273:TP393273 JQ393273:JT393273 T393273:W393273 WWC327737:WWF327737 WMG327737:WMJ327737 WCK327737:WCN327737 VSO327737:VSR327737 VIS327737:VIV327737 UYW327737:UYZ327737 UPA327737:UPD327737 UFE327737:UFH327737 TVI327737:TVL327737 TLM327737:TLP327737 TBQ327737:TBT327737 SRU327737:SRX327737 SHY327737:SIB327737 RYC327737:RYF327737 ROG327737:ROJ327737 REK327737:REN327737 QUO327737:QUR327737 QKS327737:QKV327737 QAW327737:QAZ327737 PRA327737:PRD327737 PHE327737:PHH327737 OXI327737:OXL327737 ONM327737:ONP327737 ODQ327737:ODT327737 NTU327737:NTX327737 NJY327737:NKB327737 NAC327737:NAF327737 MQG327737:MQJ327737 MGK327737:MGN327737 LWO327737:LWR327737 LMS327737:LMV327737 LCW327737:LCZ327737 KTA327737:KTD327737 KJE327737:KJH327737 JZI327737:JZL327737 JPM327737:JPP327737 JFQ327737:JFT327737 IVU327737:IVX327737 ILY327737:IMB327737 ICC327737:ICF327737 HSG327737:HSJ327737 HIK327737:HIN327737 GYO327737:GYR327737 GOS327737:GOV327737 GEW327737:GEZ327737 FVA327737:FVD327737 FLE327737:FLH327737 FBI327737:FBL327737 ERM327737:ERP327737 EHQ327737:EHT327737 DXU327737:DXX327737 DNY327737:DOB327737 DEC327737:DEF327737 CUG327737:CUJ327737 CKK327737:CKN327737 CAO327737:CAR327737 BQS327737:BQV327737 BGW327737:BGZ327737 AXA327737:AXD327737 ANE327737:ANH327737 ADI327737:ADL327737 TM327737:TP327737 JQ327737:JT327737 T327737:W327737 WWC262201:WWF262201 WMG262201:WMJ262201 WCK262201:WCN262201 VSO262201:VSR262201 VIS262201:VIV262201 UYW262201:UYZ262201 UPA262201:UPD262201 UFE262201:UFH262201 TVI262201:TVL262201 TLM262201:TLP262201 TBQ262201:TBT262201 SRU262201:SRX262201 SHY262201:SIB262201 RYC262201:RYF262201 ROG262201:ROJ262201 REK262201:REN262201 QUO262201:QUR262201 QKS262201:QKV262201 QAW262201:QAZ262201 PRA262201:PRD262201 PHE262201:PHH262201 OXI262201:OXL262201 ONM262201:ONP262201 ODQ262201:ODT262201 NTU262201:NTX262201 NJY262201:NKB262201 NAC262201:NAF262201 MQG262201:MQJ262201 MGK262201:MGN262201 LWO262201:LWR262201 LMS262201:LMV262201 LCW262201:LCZ262201 KTA262201:KTD262201 KJE262201:KJH262201 JZI262201:JZL262201 JPM262201:JPP262201 JFQ262201:JFT262201 IVU262201:IVX262201 ILY262201:IMB262201 ICC262201:ICF262201 HSG262201:HSJ262201 HIK262201:HIN262201 GYO262201:GYR262201 GOS262201:GOV262201 GEW262201:GEZ262201 FVA262201:FVD262201 FLE262201:FLH262201 FBI262201:FBL262201 ERM262201:ERP262201 EHQ262201:EHT262201 DXU262201:DXX262201 DNY262201:DOB262201 DEC262201:DEF262201 CUG262201:CUJ262201 CKK262201:CKN262201 CAO262201:CAR262201 BQS262201:BQV262201 BGW262201:BGZ262201 AXA262201:AXD262201 ANE262201:ANH262201 ADI262201:ADL262201 TM262201:TP262201 JQ262201:JT262201 T262201:W262201 WWC196665:WWF196665 WMG196665:WMJ196665 WCK196665:WCN196665 VSO196665:VSR196665 VIS196665:VIV196665 UYW196665:UYZ196665 UPA196665:UPD196665 UFE196665:UFH196665 TVI196665:TVL196665 TLM196665:TLP196665 TBQ196665:TBT196665 SRU196665:SRX196665 SHY196665:SIB196665 RYC196665:RYF196665 ROG196665:ROJ196665 REK196665:REN196665 QUO196665:QUR196665 QKS196665:QKV196665 QAW196665:QAZ196665 PRA196665:PRD196665 PHE196665:PHH196665 OXI196665:OXL196665 ONM196665:ONP196665 ODQ196665:ODT196665 NTU196665:NTX196665 NJY196665:NKB196665 NAC196665:NAF196665 MQG196665:MQJ196665 MGK196665:MGN196665 LWO196665:LWR196665 LMS196665:LMV196665 LCW196665:LCZ196665 KTA196665:KTD196665 KJE196665:KJH196665 JZI196665:JZL196665 JPM196665:JPP196665 JFQ196665:JFT196665 IVU196665:IVX196665 ILY196665:IMB196665 ICC196665:ICF196665 HSG196665:HSJ196665 HIK196665:HIN196665 GYO196665:GYR196665 GOS196665:GOV196665 GEW196665:GEZ196665 FVA196665:FVD196665 FLE196665:FLH196665 FBI196665:FBL196665 ERM196665:ERP196665 EHQ196665:EHT196665 DXU196665:DXX196665 DNY196665:DOB196665 DEC196665:DEF196665 CUG196665:CUJ196665 CKK196665:CKN196665 CAO196665:CAR196665 BQS196665:BQV196665 BGW196665:BGZ196665 AXA196665:AXD196665 ANE196665:ANH196665 ADI196665:ADL196665 TM196665:TP196665 JQ196665:JT196665 T196665:W196665 WWC131129:WWF131129 WMG131129:WMJ131129 WCK131129:WCN131129 VSO131129:VSR131129 VIS131129:VIV131129 UYW131129:UYZ131129 UPA131129:UPD131129 UFE131129:UFH131129 TVI131129:TVL131129 TLM131129:TLP131129 TBQ131129:TBT131129 SRU131129:SRX131129 SHY131129:SIB131129 RYC131129:RYF131129 ROG131129:ROJ131129 REK131129:REN131129 QUO131129:QUR131129 QKS131129:QKV131129 QAW131129:QAZ131129 PRA131129:PRD131129 PHE131129:PHH131129 OXI131129:OXL131129 ONM131129:ONP131129 ODQ131129:ODT131129 NTU131129:NTX131129 NJY131129:NKB131129 NAC131129:NAF131129 MQG131129:MQJ131129 MGK131129:MGN131129 LWO131129:LWR131129 LMS131129:LMV131129 LCW131129:LCZ131129 KTA131129:KTD131129 KJE131129:KJH131129 JZI131129:JZL131129 JPM131129:JPP131129 JFQ131129:JFT131129 IVU131129:IVX131129 ILY131129:IMB131129 ICC131129:ICF131129 HSG131129:HSJ131129 HIK131129:HIN131129 GYO131129:GYR131129 GOS131129:GOV131129 GEW131129:GEZ131129 FVA131129:FVD131129 FLE131129:FLH131129 FBI131129:FBL131129 ERM131129:ERP131129 EHQ131129:EHT131129 DXU131129:DXX131129 DNY131129:DOB131129 DEC131129:DEF131129 CUG131129:CUJ131129 CKK131129:CKN131129 CAO131129:CAR131129 BQS131129:BQV131129 BGW131129:BGZ131129 AXA131129:AXD131129 ANE131129:ANH131129 ADI131129:ADL131129 TM131129:TP131129 JQ131129:JT131129 T131129:W131129 WWC65593:WWF65593 WMG65593:WMJ65593 WCK65593:WCN65593 VSO65593:VSR65593 VIS65593:VIV65593 UYW65593:UYZ65593 UPA65593:UPD65593 UFE65593:UFH65593 TVI65593:TVL65593 TLM65593:TLP65593 TBQ65593:TBT65593 SRU65593:SRX65593 SHY65593:SIB65593 RYC65593:RYF65593 ROG65593:ROJ65593 REK65593:REN65593 QUO65593:QUR65593 QKS65593:QKV65593 QAW65593:QAZ65593 PRA65593:PRD65593 PHE65593:PHH65593 OXI65593:OXL65593 ONM65593:ONP65593 ODQ65593:ODT65593 NTU65593:NTX65593 NJY65593:NKB65593 NAC65593:NAF65593 MQG65593:MQJ65593 MGK65593:MGN65593 LWO65593:LWR65593 LMS65593:LMV65593 LCW65593:LCZ65593 KTA65593:KTD65593 KJE65593:KJH65593 JZI65593:JZL65593 JPM65593:JPP65593 JFQ65593:JFT65593 IVU65593:IVX65593 ILY65593:IMB65593 ICC65593:ICF65593 HSG65593:HSJ65593 HIK65593:HIN65593 GYO65593:GYR65593 GOS65593:GOV65593 GEW65593:GEZ65593 FVA65593:FVD65593 FLE65593:FLH65593 FBI65593:FBL65593 ERM65593:ERP65593 EHQ65593:EHT65593 DXU65593:DXX65593 DNY65593:DOB65593 DEC65593:DEF65593 CUG65593:CUJ65593 CKK65593:CKN65593 CAO65593:CAR65593 BQS65593:BQV65593 BGW65593:BGZ65593 AXA65593:AXD65593 ANE65593:ANH65593 ADI65593:ADL65593 TM65593:TP65593 JQ65593:JT65593 WWC31:WWF31 WMG31:WMJ31 WCK31:WCN31 VSO31:VSR31 VIS31:VIV31 UYW31:UYZ31 UPA31:UPD31 UFE31:UFH31 TVI31:TVL31 TLM31:TLP31 TBQ31:TBT31 SRU31:SRX31 SHY31:SIB31 RYC31:RYF31 ROG31:ROJ31 REK31:REN31 QUO31:QUR31 QKS31:QKV31 QAW31:QAZ31 PRA31:PRD31 PHE31:PHH31 OXI31:OXL31 ONM31:ONP31 ODQ31:ODT31 NTU31:NTX31 NJY31:NKB31 NAC31:NAF31 MQG31:MQJ31 MGK31:MGN31 LWO31:LWR31 LMS31:LMV31 LCW31:LCZ31 KTA31:KTD31 KJE31:KJH31 JZI31:JZL31 JPM31:JPP31 JFQ31:JFT31 IVU31:IVX31 ILY31:IMB31 ICC31:ICF31 HSG31:HSJ31 HIK31:HIN31 GYO31:GYR31 GOS31:GOV31 GEW31:GEZ31 FVA31:FVD31 FLE31:FLH31 FBI31:FBL31 ERM31:ERP31 EHQ31:EHT31 DXU31:DXX31 DNY31:DOB31 DEC31:DEF31 CUG31:CUJ31 CKK31:CKN31 CAO31:CAR31 BQS31:BQV31 BGW31:BGZ31 AXA31:AXD31 ANE31:ANH31 ADI31:ADL31 TM31:TP31 JQ31:JT31">
      <formula1>$A$113:$A$135</formula1>
    </dataValidation>
    <dataValidation type="list" allowBlank="1" showInputMessage="1" showErrorMessage="1" error="機構ホームページにて金利表をご確認の上、プルダウンの項目からご選択ください。" sqref="V8 V16">
      <formula1>$A$101:$A$108</formula1>
    </dataValidation>
    <dataValidation type="list" allowBlank="1" showInputMessage="1" showErrorMessage="1" sqref="Z30:AC30 Z32:AC32">
      <formula1>$A$136:$A$137</formula1>
    </dataValidation>
  </dataValidations>
  <printOptions horizontalCentered="1" verticalCentered="1"/>
  <pageMargins left="0.98425196850393704" right="0.39370078740157483" top="0.74803149606299213" bottom="0.74803149606299213" header="0.31496062992125984" footer="0.31496062992125984"/>
  <pageSetup paperSize="9" scale="74" orientation="portrait" blackAndWhite="1" verticalDpi="240" r:id="rId1"/>
  <headerFooter>
    <oddFooter>&amp;C&amp;"ＭＳ ゴシック,標準"&amp;14借入申込書 2/3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4"/>
  <sheetViews>
    <sheetView showZeros="0" zoomScaleNormal="100" zoomScaleSheetLayoutView="100" workbookViewId="0">
      <selection activeCell="Z6" sqref="Z6"/>
    </sheetView>
  </sheetViews>
  <sheetFormatPr defaultColWidth="9" defaultRowHeight="13"/>
  <cols>
    <col min="1" max="24" width="4" style="80" customWidth="1"/>
    <col min="25" max="25" width="37.1796875" style="80" customWidth="1"/>
    <col min="26" max="26" width="13.90625" style="80" customWidth="1"/>
    <col min="27" max="30" width="9.6328125" style="80" customWidth="1"/>
    <col min="31" max="35" width="11.36328125" style="80" customWidth="1"/>
    <col min="36" max="16384" width="9" style="80"/>
  </cols>
  <sheetData>
    <row r="1" spans="1:33" ht="17" thickBot="1">
      <c r="A1" s="437" t="s">
        <v>322</v>
      </c>
      <c r="B1" s="437"/>
      <c r="C1" s="437"/>
      <c r="D1" s="437"/>
      <c r="E1" s="437"/>
      <c r="F1" s="437"/>
      <c r="G1" s="437"/>
      <c r="H1" s="437"/>
      <c r="I1" s="437"/>
      <c r="J1" s="437"/>
      <c r="K1" s="437"/>
      <c r="L1" s="437"/>
      <c r="M1" s="437"/>
      <c r="N1" s="437"/>
      <c r="O1" s="437"/>
      <c r="P1" s="437"/>
      <c r="Q1" s="437"/>
      <c r="R1" s="437"/>
      <c r="S1" s="437"/>
      <c r="T1" s="437"/>
      <c r="U1" s="437"/>
      <c r="V1" s="437"/>
      <c r="W1" s="437"/>
      <c r="X1" s="437"/>
      <c r="Y1" s="178"/>
      <c r="Z1" s="178"/>
      <c r="AA1" s="178"/>
      <c r="AB1" s="178"/>
      <c r="AC1" s="178"/>
      <c r="AD1" s="178"/>
      <c r="AE1" s="178"/>
      <c r="AF1" s="178"/>
      <c r="AG1" s="178"/>
    </row>
    <row r="2" spans="1:33" ht="17.149999999999999" customHeight="1" thickTop="1">
      <c r="A2" s="177" t="s">
        <v>237</v>
      </c>
      <c r="P2" s="657"/>
      <c r="Q2" s="657"/>
      <c r="R2" s="655"/>
      <c r="S2" s="655"/>
      <c r="T2" s="655"/>
      <c r="U2" s="656"/>
      <c r="V2" s="656"/>
      <c r="W2" s="656"/>
      <c r="Y2" s="704" t="s">
        <v>236</v>
      </c>
      <c r="Z2" s="705"/>
      <c r="AA2" s="705"/>
      <c r="AB2" s="706"/>
    </row>
    <row r="3" spans="1:33" ht="6.65" customHeight="1" thickBot="1">
      <c r="A3" s="177"/>
      <c r="P3" s="657"/>
      <c r="Q3" s="657"/>
      <c r="R3" s="658"/>
      <c r="S3" s="658"/>
      <c r="T3" s="658"/>
      <c r="U3" s="659"/>
      <c r="V3" s="659"/>
      <c r="W3" s="659"/>
      <c r="Y3" s="707"/>
      <c r="Z3" s="708"/>
      <c r="AA3" s="708"/>
      <c r="AB3" s="709"/>
    </row>
    <row r="4" spans="1:33" s="190" customFormat="1" ht="17.149999999999999" customHeight="1" thickTop="1">
      <c r="A4" s="710" t="s">
        <v>314</v>
      </c>
      <c r="B4" s="711"/>
      <c r="C4" s="711"/>
      <c r="D4" s="711"/>
      <c r="E4" s="712"/>
      <c r="P4" s="660"/>
      <c r="Q4" s="660"/>
      <c r="R4" s="661"/>
      <c r="S4" s="661"/>
      <c r="T4" s="661"/>
      <c r="U4" s="662"/>
      <c r="V4" s="662"/>
      <c r="W4" s="662"/>
      <c r="Y4" s="713" t="s">
        <v>235</v>
      </c>
      <c r="Z4" s="713"/>
      <c r="AA4" s="713"/>
      <c r="AB4" s="713"/>
    </row>
    <row r="5" spans="1:33" ht="6.75" customHeight="1" thickBot="1">
      <c r="A5" s="82"/>
      <c r="Y5" s="714"/>
      <c r="Z5" s="714"/>
      <c r="AA5" s="714"/>
      <c r="AB5" s="714"/>
    </row>
    <row r="6" spans="1:33" ht="18" customHeight="1" thickBot="1">
      <c r="A6" s="176" t="s">
        <v>234</v>
      </c>
      <c r="W6" s="175"/>
      <c r="Y6" s="103" t="s">
        <v>233</v>
      </c>
      <c r="Z6" s="85"/>
      <c r="AA6" s="174" t="s">
        <v>138</v>
      </c>
    </row>
    <row r="7" spans="1:33" s="94" customFormat="1" ht="3.75" customHeight="1" thickBot="1">
      <c r="O7" s="131"/>
      <c r="P7" s="131"/>
      <c r="Q7" s="131"/>
      <c r="R7" s="131"/>
      <c r="S7" s="131"/>
      <c r="T7" s="121"/>
      <c r="U7" s="121"/>
      <c r="V7" s="121"/>
      <c r="AA7" s="84"/>
    </row>
    <row r="8" spans="1:33" s="94" customFormat="1" ht="23.25" customHeight="1" thickBot="1">
      <c r="A8" s="721" t="s">
        <v>232</v>
      </c>
      <c r="B8" s="722"/>
      <c r="C8" s="722"/>
      <c r="D8" s="722"/>
      <c r="E8" s="722"/>
      <c r="F8" s="722"/>
      <c r="G8" s="722"/>
      <c r="H8" s="722"/>
      <c r="I8" s="723"/>
      <c r="J8" s="682" t="s">
        <v>175</v>
      </c>
      <c r="K8" s="683"/>
      <c r="L8" s="683"/>
      <c r="M8" s="684"/>
      <c r="N8" s="682" t="s">
        <v>231</v>
      </c>
      <c r="O8" s="683"/>
      <c r="P8" s="683"/>
      <c r="Q8" s="684"/>
      <c r="S8" s="686" t="s">
        <v>230</v>
      </c>
      <c r="T8" s="687"/>
      <c r="U8" s="687"/>
      <c r="V8" s="687"/>
      <c r="W8" s="688"/>
      <c r="AA8" s="84"/>
    </row>
    <row r="9" spans="1:33" s="94" customFormat="1" ht="15.9" customHeight="1" thickBot="1">
      <c r="A9" s="162">
        <v>1</v>
      </c>
      <c r="B9" s="165" t="s">
        <v>229</v>
      </c>
      <c r="C9" s="165"/>
      <c r="D9" s="165"/>
      <c r="E9" s="165"/>
      <c r="F9" s="165"/>
      <c r="G9" s="165"/>
      <c r="H9" s="165"/>
      <c r="I9" s="164"/>
      <c r="J9" s="685">
        <f>Z10</f>
        <v>0</v>
      </c>
      <c r="K9" s="685"/>
      <c r="L9" s="685"/>
      <c r="M9" s="685"/>
      <c r="N9" s="685">
        <f>J27</f>
        <v>0</v>
      </c>
      <c r="O9" s="685"/>
      <c r="P9" s="685"/>
      <c r="Q9" s="685"/>
      <c r="S9" s="689"/>
      <c r="T9" s="690"/>
      <c r="U9" s="690"/>
      <c r="V9" s="690"/>
      <c r="W9" s="691"/>
      <c r="Y9" s="173" t="s">
        <v>228</v>
      </c>
      <c r="Z9" s="172" t="s">
        <v>227</v>
      </c>
      <c r="AA9" s="84"/>
    </row>
    <row r="10" spans="1:33" s="94" customFormat="1" ht="15.9" customHeight="1" thickBot="1">
      <c r="A10" s="168">
        <v>2</v>
      </c>
      <c r="B10" s="170" t="s">
        <v>226</v>
      </c>
      <c r="C10" s="170"/>
      <c r="D10" s="170"/>
      <c r="E10" s="170"/>
      <c r="F10" s="170"/>
      <c r="G10" s="170"/>
      <c r="H10" s="170"/>
      <c r="I10" s="169"/>
      <c r="J10" s="685">
        <f>Z11</f>
        <v>0</v>
      </c>
      <c r="K10" s="685"/>
      <c r="L10" s="685"/>
      <c r="M10" s="685"/>
      <c r="N10" s="685">
        <f>L22</f>
        <v>0</v>
      </c>
      <c r="O10" s="685"/>
      <c r="P10" s="685"/>
      <c r="Q10" s="685"/>
      <c r="S10" s="715">
        <f>SUM(T38,T54)</f>
        <v>0</v>
      </c>
      <c r="T10" s="716"/>
      <c r="U10" s="716"/>
      <c r="V10" s="716"/>
      <c r="W10" s="717"/>
      <c r="Y10" s="103" t="s">
        <v>225</v>
      </c>
      <c r="Z10" s="85"/>
      <c r="AA10" s="84"/>
    </row>
    <row r="11" spans="1:33" s="94" customFormat="1" ht="15.9" customHeight="1" thickBot="1">
      <c r="A11" s="171">
        <v>3</v>
      </c>
      <c r="B11" s="170" t="s">
        <v>224</v>
      </c>
      <c r="C11" s="170"/>
      <c r="D11" s="170"/>
      <c r="E11" s="170"/>
      <c r="F11" s="170"/>
      <c r="G11" s="170"/>
      <c r="H11" s="170"/>
      <c r="I11" s="169"/>
      <c r="J11" s="685">
        <f>SUM(J12:M13)</f>
        <v>0</v>
      </c>
      <c r="K11" s="685"/>
      <c r="L11" s="685"/>
      <c r="M11" s="685"/>
      <c r="N11" s="685">
        <f>SUM(N12:Q13)</f>
        <v>0</v>
      </c>
      <c r="O11" s="685"/>
      <c r="P11" s="685"/>
      <c r="Q11" s="685"/>
      <c r="S11" s="718"/>
      <c r="T11" s="719"/>
      <c r="U11" s="719"/>
      <c r="V11" s="719"/>
      <c r="W11" s="720"/>
      <c r="Y11" s="103" t="s">
        <v>223</v>
      </c>
      <c r="Z11" s="85"/>
      <c r="AA11" s="84"/>
    </row>
    <row r="12" spans="1:33" s="94" customFormat="1" ht="15.9" customHeight="1" thickBot="1">
      <c r="A12" s="168"/>
      <c r="B12" s="108" t="s">
        <v>222</v>
      </c>
      <c r="C12" s="108"/>
      <c r="D12" s="108"/>
      <c r="E12" s="108"/>
      <c r="F12" s="108"/>
      <c r="G12" s="108"/>
      <c r="H12" s="108"/>
      <c r="I12" s="136"/>
      <c r="J12" s="724">
        <f>Z12</f>
        <v>0</v>
      </c>
      <c r="K12" s="724"/>
      <c r="L12" s="724"/>
      <c r="M12" s="724"/>
      <c r="N12" s="724">
        <f>P22</f>
        <v>0</v>
      </c>
      <c r="O12" s="724"/>
      <c r="P12" s="724"/>
      <c r="Q12" s="724"/>
      <c r="Y12" s="103" t="s">
        <v>221</v>
      </c>
      <c r="Z12" s="85"/>
      <c r="AA12" s="84"/>
    </row>
    <row r="13" spans="1:33" s="94" customFormat="1" ht="15.9" customHeight="1" thickBot="1">
      <c r="A13" s="168"/>
      <c r="B13" s="167" t="s">
        <v>220</v>
      </c>
      <c r="C13" s="167"/>
      <c r="D13" s="167"/>
      <c r="E13" s="167"/>
      <c r="F13" s="167"/>
      <c r="G13" s="167"/>
      <c r="H13" s="167"/>
      <c r="I13" s="166"/>
      <c r="J13" s="735">
        <f>Z13</f>
        <v>0</v>
      </c>
      <c r="K13" s="735"/>
      <c r="L13" s="735"/>
      <c r="M13" s="735"/>
      <c r="N13" s="735">
        <f>T22</f>
        <v>0</v>
      </c>
      <c r="O13" s="735"/>
      <c r="P13" s="735"/>
      <c r="Q13" s="735"/>
      <c r="Y13" s="103" t="s">
        <v>219</v>
      </c>
      <c r="Z13" s="85"/>
      <c r="AA13" s="84"/>
    </row>
    <row r="14" spans="1:33" s="94" customFormat="1" ht="15.9" customHeight="1" thickBot="1">
      <c r="A14" s="162">
        <v>4</v>
      </c>
      <c r="B14" s="165" t="s">
        <v>218</v>
      </c>
      <c r="C14" s="165"/>
      <c r="D14" s="165"/>
      <c r="E14" s="165"/>
      <c r="F14" s="165"/>
      <c r="G14" s="165"/>
      <c r="H14" s="165"/>
      <c r="I14" s="164"/>
      <c r="J14" s="685">
        <f>Z14</f>
        <v>0</v>
      </c>
      <c r="K14" s="685"/>
      <c r="L14" s="685"/>
      <c r="M14" s="685"/>
      <c r="N14" s="685">
        <f>ROUNDDOWN((N9+N10+N13)*0.05,0)</f>
        <v>0</v>
      </c>
      <c r="O14" s="685"/>
      <c r="P14" s="685"/>
      <c r="Q14" s="685"/>
      <c r="Y14" s="103" t="s">
        <v>217</v>
      </c>
      <c r="Z14" s="163"/>
      <c r="AA14" s="84"/>
    </row>
    <row r="15" spans="1:33" s="94" customFormat="1" ht="15.9" customHeight="1" thickBot="1">
      <c r="A15" s="162">
        <v>5</v>
      </c>
      <c r="B15" s="161" t="s">
        <v>216</v>
      </c>
      <c r="C15" s="161"/>
      <c r="D15" s="161"/>
      <c r="E15" s="161"/>
      <c r="F15" s="161"/>
      <c r="G15" s="161"/>
      <c r="H15" s="161"/>
      <c r="I15" s="160"/>
      <c r="J15" s="725">
        <f>Z15</f>
        <v>0</v>
      </c>
      <c r="K15" s="725"/>
      <c r="L15" s="725"/>
      <c r="M15" s="725"/>
      <c r="N15" s="726"/>
      <c r="O15" s="726"/>
      <c r="P15" s="726"/>
      <c r="Q15" s="726"/>
      <c r="Y15" s="103" t="s">
        <v>215</v>
      </c>
      <c r="Z15" s="85"/>
      <c r="AA15" s="84"/>
    </row>
    <row r="16" spans="1:33" s="94" customFormat="1" ht="14" customHeight="1" thickTop="1">
      <c r="A16" s="692" t="s">
        <v>202</v>
      </c>
      <c r="B16" s="693"/>
      <c r="C16" s="693"/>
      <c r="D16" s="693"/>
      <c r="E16" s="693"/>
      <c r="F16" s="693"/>
      <c r="G16" s="693"/>
      <c r="H16" s="693"/>
      <c r="I16" s="694"/>
      <c r="J16" s="698" t="s">
        <v>214</v>
      </c>
      <c r="K16" s="699"/>
      <c r="L16" s="699"/>
      <c r="M16" s="700"/>
      <c r="N16" s="698" t="s">
        <v>213</v>
      </c>
      <c r="O16" s="699"/>
      <c r="P16" s="699"/>
      <c r="Q16" s="700"/>
      <c r="AA16" s="84"/>
    </row>
    <row r="17" spans="1:29" s="94" customFormat="1" ht="18" customHeight="1" thickBot="1">
      <c r="A17" s="695"/>
      <c r="B17" s="696"/>
      <c r="C17" s="696"/>
      <c r="D17" s="696"/>
      <c r="E17" s="696"/>
      <c r="F17" s="696"/>
      <c r="G17" s="696"/>
      <c r="H17" s="696"/>
      <c r="I17" s="697"/>
      <c r="J17" s="701">
        <f>J9+J10+J11+J14+J15</f>
        <v>0</v>
      </c>
      <c r="K17" s="702"/>
      <c r="L17" s="702"/>
      <c r="M17" s="703"/>
      <c r="N17" s="736">
        <f>N9+N10+N11+N14</f>
        <v>0</v>
      </c>
      <c r="O17" s="736"/>
      <c r="P17" s="736"/>
      <c r="Q17" s="736"/>
      <c r="AA17" s="84"/>
    </row>
    <row r="18" spans="1:29" s="94" customFormat="1" ht="7.5" customHeight="1" thickTop="1">
      <c r="AA18" s="84"/>
    </row>
    <row r="19" spans="1:29" s="94" customFormat="1" ht="14">
      <c r="A19" s="128" t="s">
        <v>212</v>
      </c>
      <c r="U19" s="106"/>
      <c r="AA19" s="84"/>
    </row>
    <row r="20" spans="1:29" s="94" customFormat="1" ht="15.9" customHeight="1">
      <c r="A20" s="692" t="s">
        <v>211</v>
      </c>
      <c r="B20" s="693"/>
      <c r="C20" s="693"/>
      <c r="D20" s="693"/>
      <c r="E20" s="729"/>
      <c r="F20" s="727" t="s">
        <v>210</v>
      </c>
      <c r="G20" s="727"/>
      <c r="H20" s="727"/>
      <c r="I20" s="727"/>
      <c r="J20" s="727"/>
      <c r="K20" s="728"/>
      <c r="L20" s="692" t="s">
        <v>209</v>
      </c>
      <c r="M20" s="693"/>
      <c r="N20" s="693"/>
      <c r="O20" s="729"/>
      <c r="P20" s="692" t="s">
        <v>208</v>
      </c>
      <c r="Q20" s="693"/>
      <c r="R20" s="693"/>
      <c r="S20" s="729"/>
      <c r="T20" s="692" t="s">
        <v>207</v>
      </c>
      <c r="U20" s="693"/>
      <c r="V20" s="693"/>
      <c r="W20" s="729"/>
      <c r="AA20" s="84"/>
    </row>
    <row r="21" spans="1:29" s="94" customFormat="1" ht="15.9" customHeight="1">
      <c r="A21" s="695"/>
      <c r="B21" s="696"/>
      <c r="C21" s="696"/>
      <c r="D21" s="696"/>
      <c r="E21" s="730"/>
      <c r="F21" s="731" t="s">
        <v>206</v>
      </c>
      <c r="G21" s="732"/>
      <c r="H21" s="733" t="s">
        <v>205</v>
      </c>
      <c r="I21" s="733"/>
      <c r="J21" s="733" t="s">
        <v>204</v>
      </c>
      <c r="K21" s="734"/>
      <c r="L21" s="695"/>
      <c r="M21" s="696"/>
      <c r="N21" s="696"/>
      <c r="O21" s="730"/>
      <c r="P21" s="695"/>
      <c r="Q21" s="696"/>
      <c r="R21" s="696"/>
      <c r="S21" s="730"/>
      <c r="T21" s="695"/>
      <c r="U21" s="696"/>
      <c r="V21" s="696"/>
      <c r="W21" s="730"/>
      <c r="AA21" s="84"/>
    </row>
    <row r="22" spans="1:29" s="94" customFormat="1" ht="15.9" customHeight="1">
      <c r="A22" s="751"/>
      <c r="B22" s="752"/>
      <c r="C22" s="752"/>
      <c r="D22" s="752"/>
      <c r="E22" s="753"/>
      <c r="F22" s="798"/>
      <c r="G22" s="799"/>
      <c r="H22" s="800"/>
      <c r="I22" s="800"/>
      <c r="J22" s="754">
        <f>F22*H22</f>
        <v>0</v>
      </c>
      <c r="K22" s="755"/>
      <c r="L22" s="756">
        <f>J10</f>
        <v>0</v>
      </c>
      <c r="M22" s="757"/>
      <c r="N22" s="757"/>
      <c r="O22" s="758"/>
      <c r="P22" s="765">
        <f>J12</f>
        <v>0</v>
      </c>
      <c r="Q22" s="766"/>
      <c r="R22" s="766"/>
      <c r="S22" s="767"/>
      <c r="T22" s="765">
        <f>J13</f>
        <v>0</v>
      </c>
      <c r="U22" s="766"/>
      <c r="V22" s="766"/>
      <c r="W22" s="767"/>
      <c r="Y22" s="737" t="s">
        <v>203</v>
      </c>
      <c r="Z22" s="738"/>
      <c r="AA22" s="84"/>
    </row>
    <row r="23" spans="1:29" s="94" customFormat="1" ht="15.9" customHeight="1">
      <c r="A23" s="743"/>
      <c r="B23" s="744"/>
      <c r="C23" s="744"/>
      <c r="D23" s="744"/>
      <c r="E23" s="745"/>
      <c r="F23" s="746"/>
      <c r="G23" s="747"/>
      <c r="H23" s="748"/>
      <c r="I23" s="748"/>
      <c r="J23" s="749">
        <f>F23*H23</f>
        <v>0</v>
      </c>
      <c r="K23" s="750"/>
      <c r="L23" s="759"/>
      <c r="M23" s="760"/>
      <c r="N23" s="760"/>
      <c r="O23" s="761"/>
      <c r="P23" s="768"/>
      <c r="Q23" s="769"/>
      <c r="R23" s="769"/>
      <c r="S23" s="770"/>
      <c r="T23" s="768"/>
      <c r="U23" s="769"/>
      <c r="V23" s="769"/>
      <c r="W23" s="770"/>
      <c r="Y23" s="739"/>
      <c r="Z23" s="740"/>
      <c r="AA23" s="84"/>
    </row>
    <row r="24" spans="1:29" s="94" customFormat="1" ht="15.9" customHeight="1">
      <c r="A24" s="743"/>
      <c r="B24" s="744"/>
      <c r="C24" s="744"/>
      <c r="D24" s="744"/>
      <c r="E24" s="745"/>
      <c r="F24" s="746"/>
      <c r="G24" s="747"/>
      <c r="H24" s="748"/>
      <c r="I24" s="748"/>
      <c r="J24" s="749">
        <f>F24*H24</f>
        <v>0</v>
      </c>
      <c r="K24" s="750"/>
      <c r="L24" s="759"/>
      <c r="M24" s="760"/>
      <c r="N24" s="760"/>
      <c r="O24" s="761"/>
      <c r="P24" s="768"/>
      <c r="Q24" s="769"/>
      <c r="R24" s="769"/>
      <c r="S24" s="770"/>
      <c r="T24" s="768"/>
      <c r="U24" s="769"/>
      <c r="V24" s="769"/>
      <c r="W24" s="770"/>
      <c r="Y24" s="739"/>
      <c r="Z24" s="740"/>
      <c r="AA24" s="84"/>
    </row>
    <row r="25" spans="1:29" s="94" customFormat="1" ht="15.9" customHeight="1">
      <c r="A25" s="743"/>
      <c r="B25" s="744"/>
      <c r="C25" s="744"/>
      <c r="D25" s="744"/>
      <c r="E25" s="745"/>
      <c r="F25" s="746"/>
      <c r="G25" s="747"/>
      <c r="H25" s="748"/>
      <c r="I25" s="748"/>
      <c r="J25" s="749">
        <f>F25*H25</f>
        <v>0</v>
      </c>
      <c r="K25" s="750"/>
      <c r="L25" s="759"/>
      <c r="M25" s="760"/>
      <c r="N25" s="760"/>
      <c r="O25" s="761"/>
      <c r="P25" s="768"/>
      <c r="Q25" s="769"/>
      <c r="R25" s="769"/>
      <c r="S25" s="770"/>
      <c r="T25" s="768"/>
      <c r="U25" s="769"/>
      <c r="V25" s="769"/>
      <c r="W25" s="770"/>
      <c r="Y25" s="739"/>
      <c r="Z25" s="740"/>
      <c r="AA25" s="84"/>
    </row>
    <row r="26" spans="1:29" s="94" customFormat="1" ht="15.9" customHeight="1">
      <c r="A26" s="774"/>
      <c r="B26" s="775"/>
      <c r="C26" s="775"/>
      <c r="D26" s="775"/>
      <c r="E26" s="776"/>
      <c r="F26" s="780"/>
      <c r="G26" s="781"/>
      <c r="H26" s="782"/>
      <c r="I26" s="782"/>
      <c r="J26" s="783">
        <f>F26*H26</f>
        <v>0</v>
      </c>
      <c r="K26" s="784"/>
      <c r="L26" s="762"/>
      <c r="M26" s="763"/>
      <c r="N26" s="763"/>
      <c r="O26" s="764"/>
      <c r="P26" s="771"/>
      <c r="Q26" s="772"/>
      <c r="R26" s="772"/>
      <c r="S26" s="773"/>
      <c r="T26" s="771"/>
      <c r="U26" s="772"/>
      <c r="V26" s="772"/>
      <c r="W26" s="773"/>
      <c r="Y26" s="741"/>
      <c r="Z26" s="742"/>
      <c r="AA26" s="84"/>
    </row>
    <row r="27" spans="1:29" s="94" customFormat="1" ht="15.9" customHeight="1">
      <c r="A27" s="721" t="s">
        <v>202</v>
      </c>
      <c r="B27" s="722"/>
      <c r="C27" s="722"/>
      <c r="D27" s="722"/>
      <c r="E27" s="794"/>
      <c r="F27" s="795"/>
      <c r="G27" s="795"/>
      <c r="H27" s="795"/>
      <c r="I27" s="795"/>
      <c r="J27" s="796">
        <f>SUM(J22:K26)</f>
        <v>0</v>
      </c>
      <c r="K27" s="797"/>
      <c r="L27" s="777"/>
      <c r="M27" s="778"/>
      <c r="N27" s="778"/>
      <c r="O27" s="779"/>
      <c r="P27" s="777"/>
      <c r="Q27" s="778"/>
      <c r="R27" s="778"/>
      <c r="S27" s="779"/>
      <c r="T27" s="785"/>
      <c r="U27" s="786"/>
      <c r="V27" s="786"/>
      <c r="W27" s="787"/>
      <c r="AA27" s="84"/>
    </row>
    <row r="28" spans="1:29" s="94" customFormat="1" ht="7.5" customHeight="1">
      <c r="AA28" s="84"/>
    </row>
    <row r="29" spans="1:29" s="94" customFormat="1" ht="15.75" customHeight="1">
      <c r="A29" s="159" t="s">
        <v>201</v>
      </c>
      <c r="AA29" s="84"/>
    </row>
    <row r="30" spans="1:29" s="94" customFormat="1" ht="13.5" customHeight="1" thickBot="1">
      <c r="A30" s="128" t="s">
        <v>200</v>
      </c>
      <c r="K30" s="106"/>
      <c r="N30" s="131"/>
      <c r="O30" s="131"/>
      <c r="P30" s="106"/>
      <c r="AA30" s="84"/>
    </row>
    <row r="31" spans="1:29" s="94" customFormat="1" ht="54.9" customHeight="1" thickBot="1">
      <c r="A31" s="788" t="s">
        <v>240</v>
      </c>
      <c r="B31" s="789"/>
      <c r="C31" s="789"/>
      <c r="D31" s="789"/>
      <c r="E31" s="789"/>
      <c r="F31" s="789"/>
      <c r="G31" s="789"/>
      <c r="H31" s="790" t="s">
        <v>241</v>
      </c>
      <c r="I31" s="791"/>
      <c r="J31" s="791"/>
      <c r="K31" s="791"/>
      <c r="L31" s="791"/>
      <c r="M31" s="791"/>
      <c r="N31" s="792" t="s">
        <v>199</v>
      </c>
      <c r="O31" s="791"/>
      <c r="P31" s="791"/>
      <c r="Q31" s="791"/>
      <c r="R31" s="793"/>
      <c r="S31" s="791" t="s">
        <v>198</v>
      </c>
      <c r="T31" s="791"/>
      <c r="U31" s="791"/>
      <c r="V31" s="791"/>
      <c r="W31" s="793"/>
      <c r="X31" s="158"/>
      <c r="Y31" s="153" t="str">
        <f>A31&amp;"を入力→"</f>
        <v>国庫補助金（自治体義務的負担分含）
次世代交付金、安心こども基金（〃）
保育所等整備交付金（〃）
都道府県・指定都市・中核市補助金　①を入力→</v>
      </c>
      <c r="Z31" s="85"/>
      <c r="AA31" s="84" t="s">
        <v>134</v>
      </c>
      <c r="AB31" s="131"/>
      <c r="AC31" s="131"/>
    </row>
    <row r="32" spans="1:29" s="94" customFormat="1" ht="21.75" customHeight="1" thickBot="1">
      <c r="A32" s="148" t="s">
        <v>152</v>
      </c>
      <c r="B32" s="801">
        <f>Z31</f>
        <v>0</v>
      </c>
      <c r="C32" s="801"/>
      <c r="D32" s="801"/>
      <c r="E32" s="801"/>
      <c r="F32" s="801"/>
      <c r="G32" s="152" t="s">
        <v>150</v>
      </c>
      <c r="H32" s="151" t="s">
        <v>152</v>
      </c>
      <c r="I32" s="806"/>
      <c r="J32" s="807"/>
      <c r="K32" s="807"/>
      <c r="L32" s="157" t="s">
        <v>197</v>
      </c>
      <c r="M32" s="156">
        <v>1.5</v>
      </c>
      <c r="N32" s="155" t="s">
        <v>196</v>
      </c>
      <c r="O32" s="801">
        <f>ROUNDDOWN(I32*M32,0)</f>
        <v>0</v>
      </c>
      <c r="P32" s="801"/>
      <c r="Q32" s="801"/>
      <c r="R32" s="147" t="s">
        <v>150</v>
      </c>
      <c r="S32" s="154" t="s">
        <v>152</v>
      </c>
      <c r="T32" s="801">
        <f>Z32</f>
        <v>0</v>
      </c>
      <c r="U32" s="801"/>
      <c r="V32" s="801"/>
      <c r="W32" s="147" t="s">
        <v>150</v>
      </c>
      <c r="X32" s="146"/>
      <c r="Y32" s="153" t="str">
        <f>S31&amp;"を入力→"</f>
        <v>②の対象事業に対する自治体からの交付決定額
④を入力→</v>
      </c>
      <c r="Z32" s="85"/>
      <c r="AA32" s="84" t="s">
        <v>134</v>
      </c>
    </row>
    <row r="33" spans="1:29" s="94" customFormat="1" ht="21.75" customHeight="1" thickBot="1">
      <c r="A33" s="802" t="s">
        <v>195</v>
      </c>
      <c r="B33" s="805"/>
      <c r="C33" s="805"/>
      <c r="D33" s="805"/>
      <c r="E33" s="805"/>
      <c r="F33" s="805"/>
      <c r="G33" s="805"/>
      <c r="H33" s="790" t="s">
        <v>194</v>
      </c>
      <c r="I33" s="791"/>
      <c r="J33" s="791"/>
      <c r="K33" s="791"/>
      <c r="L33" s="791"/>
      <c r="M33" s="793"/>
      <c r="N33" s="149"/>
      <c r="O33" s="131"/>
      <c r="P33" s="131"/>
      <c r="Q33" s="131"/>
      <c r="R33" s="146"/>
      <c r="S33" s="802" t="s">
        <v>193</v>
      </c>
      <c r="T33" s="791"/>
      <c r="U33" s="791"/>
      <c r="V33" s="791"/>
      <c r="W33" s="793"/>
      <c r="X33" s="146"/>
      <c r="Y33" s="145" t="str">
        <f>A33&amp;"を入力→"</f>
        <v>自治体の単独（上積）補助金⑤を入力→</v>
      </c>
      <c r="Z33" s="85"/>
      <c r="AA33" s="84" t="s">
        <v>134</v>
      </c>
      <c r="AC33" s="131"/>
    </row>
    <row r="34" spans="1:29" s="94" customFormat="1" ht="21.75" customHeight="1" thickBot="1">
      <c r="A34" s="148" t="s">
        <v>152</v>
      </c>
      <c r="B34" s="801">
        <f>Z33</f>
        <v>0</v>
      </c>
      <c r="C34" s="801"/>
      <c r="D34" s="801"/>
      <c r="E34" s="801"/>
      <c r="F34" s="801"/>
      <c r="G34" s="152" t="s">
        <v>150</v>
      </c>
      <c r="H34" s="151" t="s">
        <v>152</v>
      </c>
      <c r="I34" s="801">
        <f>Z34</f>
        <v>0</v>
      </c>
      <c r="J34" s="803"/>
      <c r="K34" s="803"/>
      <c r="L34" s="803"/>
      <c r="M34" s="150" t="s">
        <v>150</v>
      </c>
      <c r="N34" s="149"/>
      <c r="O34" s="131"/>
      <c r="P34" s="131"/>
      <c r="Q34" s="131"/>
      <c r="R34" s="146"/>
      <c r="S34" s="148" t="s">
        <v>152</v>
      </c>
      <c r="T34" s="804">
        <f>IF(Z35=SUM(Z31:Z34),Z35,"総額が合いません")</f>
        <v>0</v>
      </c>
      <c r="U34" s="804"/>
      <c r="V34" s="804"/>
      <c r="W34" s="147" t="s">
        <v>150</v>
      </c>
      <c r="X34" s="146"/>
      <c r="Y34" s="145" t="str">
        <f>H33&amp;"を入力→"</f>
        <v>民間補助金⑥を入力→</v>
      </c>
      <c r="Z34" s="85"/>
      <c r="AA34" s="84" t="s">
        <v>134</v>
      </c>
      <c r="AB34" s="131"/>
      <c r="AC34" s="131"/>
    </row>
    <row r="35" spans="1:29" s="143" customFormat="1" ht="9"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Y35" s="808" t="str">
        <f>S33&amp;"を入力→"</f>
        <v>今次計画に対して受ける補助金及び交付金総額を入力→</v>
      </c>
      <c r="Z35" s="810"/>
      <c r="AA35" s="84" t="s">
        <v>134</v>
      </c>
      <c r="AB35" s="131"/>
      <c r="AC35" s="131"/>
    </row>
    <row r="36" spans="1:29" s="94" customFormat="1" ht="14.25" customHeight="1" thickBot="1">
      <c r="A36" s="128" t="s">
        <v>192</v>
      </c>
      <c r="W36" s="106"/>
      <c r="X36" s="143"/>
      <c r="Y36" s="809"/>
      <c r="Z36" s="811"/>
      <c r="AA36" s="84"/>
      <c r="AB36" s="131"/>
      <c r="AC36" s="131"/>
    </row>
    <row r="37" spans="1:29" s="94" customFormat="1" ht="30.75" customHeight="1" thickBot="1">
      <c r="A37" s="812" t="s">
        <v>191</v>
      </c>
      <c r="B37" s="813"/>
      <c r="C37" s="813"/>
      <c r="D37" s="813"/>
      <c r="E37" s="814"/>
      <c r="F37" s="812" t="s">
        <v>190</v>
      </c>
      <c r="G37" s="815"/>
      <c r="H37" s="815"/>
      <c r="I37" s="815"/>
      <c r="J37" s="816"/>
      <c r="K37" s="692" t="s">
        <v>141</v>
      </c>
      <c r="L37" s="693"/>
      <c r="M37" s="729"/>
      <c r="N37" s="692" t="s">
        <v>140</v>
      </c>
      <c r="O37" s="693"/>
      <c r="P37" s="693"/>
      <c r="Q37" s="693"/>
      <c r="R37" s="693"/>
      <c r="S37" s="817" t="s">
        <v>189</v>
      </c>
      <c r="T37" s="818"/>
      <c r="U37" s="818"/>
      <c r="V37" s="818"/>
      <c r="W37" s="819"/>
      <c r="AA37" s="84"/>
    </row>
    <row r="38" spans="1:29" s="94" customFormat="1" ht="16.5" customHeight="1" thickBot="1">
      <c r="A38" s="99" t="s">
        <v>152</v>
      </c>
      <c r="B38" s="820">
        <f>MINA(J17,N17)</f>
        <v>0</v>
      </c>
      <c r="C38" s="820"/>
      <c r="D38" s="820"/>
      <c r="E38" s="98"/>
      <c r="F38" s="99" t="s">
        <v>151</v>
      </c>
      <c r="G38" s="820">
        <f>B32+MINA(O32,T32)+I34</f>
        <v>0</v>
      </c>
      <c r="H38" s="820"/>
      <c r="I38" s="820"/>
      <c r="J38" s="101" t="s">
        <v>150</v>
      </c>
      <c r="K38" s="99" t="s">
        <v>139</v>
      </c>
      <c r="L38" s="98">
        <f>IF(B38&gt;0,Z6,0)</f>
        <v>0</v>
      </c>
      <c r="M38" s="100" t="s">
        <v>138</v>
      </c>
      <c r="N38" s="99" t="s">
        <v>137</v>
      </c>
      <c r="O38" s="820">
        <f>ROUNDDOWN((B38-G38)*L38/100,0)</f>
        <v>0</v>
      </c>
      <c r="P38" s="820"/>
      <c r="Q38" s="820"/>
      <c r="R38" s="96"/>
      <c r="S38" s="97" t="s">
        <v>136</v>
      </c>
      <c r="T38" s="821">
        <f>IF(Z38&gt;ROUNDDOWN($O$38,-2),"限度額超過！",Z38)</f>
        <v>0</v>
      </c>
      <c r="U38" s="821"/>
      <c r="V38" s="821"/>
      <c r="W38" s="96"/>
      <c r="Y38" s="142" t="s">
        <v>188</v>
      </c>
      <c r="Z38" s="85"/>
      <c r="AA38" s="84" t="s">
        <v>134</v>
      </c>
      <c r="AB38" s="131"/>
    </row>
    <row r="39" spans="1:29" s="94" customFormat="1" ht="15" customHeight="1" thickBot="1">
      <c r="A39" s="830" t="s">
        <v>328</v>
      </c>
      <c r="B39" s="830"/>
      <c r="C39" s="830"/>
      <c r="D39" s="830"/>
      <c r="E39" s="830"/>
      <c r="F39" s="830" t="s">
        <v>187</v>
      </c>
      <c r="G39" s="830"/>
      <c r="H39" s="830"/>
      <c r="I39" s="830"/>
      <c r="J39" s="830"/>
      <c r="K39" s="830" t="s">
        <v>186</v>
      </c>
      <c r="L39" s="830"/>
      <c r="M39" s="830"/>
      <c r="N39" s="830" t="s">
        <v>185</v>
      </c>
      <c r="O39" s="830"/>
      <c r="P39" s="830"/>
      <c r="Q39" s="830"/>
      <c r="R39" s="831"/>
      <c r="S39" s="832"/>
      <c r="T39" s="833"/>
      <c r="U39" s="833"/>
      <c r="V39" s="833"/>
      <c r="W39" s="834"/>
      <c r="Y39" s="94" t="s">
        <v>184</v>
      </c>
      <c r="AA39" s="84"/>
    </row>
    <row r="40" spans="1:29" s="94" customFormat="1" ht="16.5" customHeight="1" thickBot="1">
      <c r="A40" s="139" t="s">
        <v>152</v>
      </c>
      <c r="B40" s="835">
        <f>ROUNDDOWN(Z40*4/3,0)</f>
        <v>0</v>
      </c>
      <c r="C40" s="835"/>
      <c r="D40" s="835"/>
      <c r="E40" s="141"/>
      <c r="F40" s="139" t="s">
        <v>151</v>
      </c>
      <c r="G40" s="835">
        <f>Z40</f>
        <v>0</v>
      </c>
      <c r="H40" s="835"/>
      <c r="I40" s="835"/>
      <c r="J40" s="138" t="s">
        <v>150</v>
      </c>
      <c r="K40" s="139" t="s">
        <v>139</v>
      </c>
      <c r="L40" s="141">
        <f>IF(B40&gt;0,Z6,0)</f>
        <v>0</v>
      </c>
      <c r="M40" s="140" t="s">
        <v>138</v>
      </c>
      <c r="N40" s="139" t="s">
        <v>137</v>
      </c>
      <c r="O40" s="835">
        <f>ROUNDDOWN((B40-G40)*L40/100,0)</f>
        <v>0</v>
      </c>
      <c r="P40" s="835"/>
      <c r="Q40" s="835"/>
      <c r="R40" s="138"/>
      <c r="S40" s="137" t="s">
        <v>136</v>
      </c>
      <c r="T40" s="836">
        <f>IF(ROUNDDOWN($O$40,-2)&gt;T38,T38,ROUNDDOWN($O$40,-2))</f>
        <v>0</v>
      </c>
      <c r="U40" s="836"/>
      <c r="V40" s="836"/>
      <c r="W40" s="136"/>
      <c r="Y40" s="103" t="s">
        <v>183</v>
      </c>
      <c r="Z40" s="85"/>
      <c r="AA40" s="84" t="s">
        <v>134</v>
      </c>
      <c r="AB40" s="135"/>
    </row>
    <row r="41" spans="1:29" s="94" customFormat="1" ht="15" customHeight="1">
      <c r="A41" s="830" t="s">
        <v>297</v>
      </c>
      <c r="B41" s="830"/>
      <c r="C41" s="830"/>
      <c r="D41" s="830"/>
      <c r="E41" s="830"/>
      <c r="F41" s="830" t="s">
        <v>182</v>
      </c>
      <c r="G41" s="830"/>
      <c r="H41" s="830"/>
      <c r="I41" s="830"/>
      <c r="J41" s="830"/>
      <c r="K41" s="830" t="s">
        <v>181</v>
      </c>
      <c r="L41" s="830"/>
      <c r="M41" s="830"/>
      <c r="N41" s="830" t="s">
        <v>180</v>
      </c>
      <c r="O41" s="830"/>
      <c r="P41" s="830"/>
      <c r="Q41" s="830"/>
      <c r="R41" s="830"/>
      <c r="S41" s="837"/>
      <c r="T41" s="837"/>
      <c r="U41" s="837"/>
      <c r="V41" s="837"/>
      <c r="W41" s="837"/>
      <c r="Y41" s="132"/>
      <c r="Z41" s="134"/>
      <c r="AA41" s="133"/>
      <c r="AB41" s="131"/>
    </row>
    <row r="42" spans="1:29" s="94" customFormat="1" ht="12">
      <c r="A42" s="217" t="s">
        <v>299</v>
      </c>
      <c r="B42" s="132"/>
      <c r="C42" s="132"/>
      <c r="D42" s="132"/>
      <c r="E42" s="132"/>
      <c r="F42" s="132"/>
      <c r="G42" s="132"/>
      <c r="H42" s="132"/>
      <c r="I42" s="132"/>
      <c r="J42" s="132"/>
      <c r="K42" s="132"/>
      <c r="L42" s="132"/>
      <c r="M42" s="132"/>
      <c r="N42" s="132"/>
      <c r="O42" s="132"/>
      <c r="P42" s="132"/>
      <c r="Q42" s="132"/>
      <c r="R42" s="132"/>
      <c r="S42" s="132"/>
      <c r="T42" s="132"/>
      <c r="U42" s="132"/>
      <c r="V42" s="132"/>
      <c r="W42" s="132"/>
      <c r="AA42" s="84"/>
    </row>
    <row r="43" spans="1:29" s="94" customFormat="1" ht="7.5" customHeight="1" thickBo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AA43" s="84"/>
    </row>
    <row r="44" spans="1:29" s="94" customFormat="1" ht="17" thickBot="1">
      <c r="A44" s="93" t="s">
        <v>179</v>
      </c>
      <c r="M44" s="129"/>
      <c r="N44" s="130"/>
      <c r="O44" s="130"/>
      <c r="P44" s="130"/>
      <c r="Q44" s="129" t="s">
        <v>178</v>
      </c>
      <c r="R44" s="854">
        <f>Z46</f>
        <v>0</v>
      </c>
      <c r="S44" s="854"/>
      <c r="T44" s="854"/>
      <c r="U44" s="128" t="s">
        <v>166</v>
      </c>
      <c r="Y44" s="822" t="s">
        <v>177</v>
      </c>
      <c r="Z44" s="824"/>
      <c r="AA44" s="84" t="s">
        <v>170</v>
      </c>
    </row>
    <row r="45" spans="1:29" s="94" customFormat="1" ht="3.75" customHeight="1" thickBot="1">
      <c r="A45" s="80"/>
      <c r="M45" s="127"/>
      <c r="N45" s="126"/>
      <c r="O45" s="126"/>
      <c r="P45" s="126"/>
      <c r="Y45" s="823"/>
      <c r="Z45" s="825"/>
      <c r="AA45" s="84"/>
    </row>
    <row r="46" spans="1:29" s="94" customFormat="1" ht="16.5" customHeight="1" thickBot="1">
      <c r="A46" s="826" t="s">
        <v>176</v>
      </c>
      <c r="B46" s="827"/>
      <c r="C46" s="827"/>
      <c r="D46" s="827"/>
      <c r="E46" s="828"/>
      <c r="F46" s="829" t="s">
        <v>175</v>
      </c>
      <c r="G46" s="829"/>
      <c r="H46" s="829"/>
      <c r="I46" s="829"/>
      <c r="J46" s="829" t="s">
        <v>174</v>
      </c>
      <c r="K46" s="829"/>
      <c r="L46" s="829"/>
      <c r="M46" s="829"/>
      <c r="N46" s="829" t="s">
        <v>158</v>
      </c>
      <c r="O46" s="829"/>
      <c r="P46" s="829"/>
      <c r="Q46" s="829"/>
      <c r="R46" s="829" t="s">
        <v>173</v>
      </c>
      <c r="S46" s="829"/>
      <c r="T46" s="829"/>
      <c r="U46" s="829"/>
      <c r="V46" s="109"/>
      <c r="W46" s="109"/>
      <c r="Y46" s="125" t="s">
        <v>172</v>
      </c>
      <c r="Z46" s="124"/>
      <c r="AA46" s="84" t="s">
        <v>170</v>
      </c>
    </row>
    <row r="47" spans="1:29" s="94" customFormat="1" ht="18" customHeight="1" thickBot="1">
      <c r="A47" s="837" t="s">
        <v>171</v>
      </c>
      <c r="B47" s="837"/>
      <c r="C47" s="837"/>
      <c r="D47" s="837"/>
      <c r="E47" s="837"/>
      <c r="F47" s="839"/>
      <c r="G47" s="840"/>
      <c r="H47" s="840"/>
      <c r="I47" s="123"/>
      <c r="J47" s="841"/>
      <c r="K47" s="841"/>
      <c r="L47" s="842"/>
      <c r="M47" s="123"/>
      <c r="N47" s="845" t="str">
        <f>IF(Z47&gt;0,IF(F49=N49,F48,IF(F49&lt;J49,F48,ROUNDDOWN(F50*J49/1000,0))),"")</f>
        <v/>
      </c>
      <c r="O47" s="845"/>
      <c r="P47" s="846"/>
      <c r="Q47" s="123"/>
      <c r="R47" s="849">
        <f>Z48</f>
        <v>0</v>
      </c>
      <c r="S47" s="849"/>
      <c r="T47" s="850"/>
      <c r="U47" s="122"/>
      <c r="V47" s="121"/>
      <c r="W47" s="121"/>
      <c r="Y47" s="103" t="s">
        <v>298</v>
      </c>
      <c r="Z47" s="120"/>
      <c r="AA47" s="84" t="s">
        <v>170</v>
      </c>
    </row>
    <row r="48" spans="1:29" s="94" customFormat="1" ht="18" customHeight="1" thickBot="1">
      <c r="A48" s="838"/>
      <c r="B48" s="838"/>
      <c r="C48" s="838"/>
      <c r="D48" s="838"/>
      <c r="E48" s="838"/>
      <c r="F48" s="848" t="str">
        <f>Z49</f>
        <v/>
      </c>
      <c r="G48" s="853"/>
      <c r="H48" s="853"/>
      <c r="I48" s="119" t="s">
        <v>169</v>
      </c>
      <c r="J48" s="843"/>
      <c r="K48" s="843"/>
      <c r="L48" s="844"/>
      <c r="M48" s="118"/>
      <c r="N48" s="847"/>
      <c r="O48" s="847"/>
      <c r="P48" s="848"/>
      <c r="Q48" s="117" t="s">
        <v>169</v>
      </c>
      <c r="R48" s="851"/>
      <c r="S48" s="851"/>
      <c r="T48" s="852"/>
      <c r="U48" s="117" t="s">
        <v>169</v>
      </c>
      <c r="V48" s="109"/>
      <c r="W48" s="108"/>
      <c r="Y48" s="103" t="s">
        <v>168</v>
      </c>
      <c r="Z48" s="85"/>
      <c r="AA48" s="84" t="s">
        <v>134</v>
      </c>
    </row>
    <row r="49" spans="1:30" s="94" customFormat="1" ht="18" customHeight="1">
      <c r="A49" s="851" t="s">
        <v>167</v>
      </c>
      <c r="B49" s="851"/>
      <c r="C49" s="851"/>
      <c r="D49" s="851"/>
      <c r="E49" s="851"/>
      <c r="F49" s="862" t="str">
        <f>Z50</f>
        <v/>
      </c>
      <c r="G49" s="868"/>
      <c r="H49" s="868"/>
      <c r="I49" s="116" t="s">
        <v>166</v>
      </c>
      <c r="J49" s="869" t="str">
        <f>Z52</f>
        <v/>
      </c>
      <c r="K49" s="869"/>
      <c r="L49" s="870"/>
      <c r="M49" s="116" t="s">
        <v>166</v>
      </c>
      <c r="N49" s="861">
        <f>MINA(F49,J49)</f>
        <v>0</v>
      </c>
      <c r="O49" s="861"/>
      <c r="P49" s="862"/>
      <c r="Q49" s="116" t="s">
        <v>166</v>
      </c>
      <c r="R49" s="861">
        <f>Z47</f>
        <v>0</v>
      </c>
      <c r="S49" s="861"/>
      <c r="T49" s="862"/>
      <c r="U49" s="116" t="s">
        <v>166</v>
      </c>
      <c r="V49" s="115"/>
      <c r="W49" s="108"/>
      <c r="Y49" s="103" t="s">
        <v>165</v>
      </c>
      <c r="Z49" s="114" t="str">
        <f>IF(AND(Z47&gt;0,Z44=Z46),Z48,IF(Z47&gt;0,ROUNDDOWN(Z50*Z51/1000,0),""))</f>
        <v/>
      </c>
      <c r="AA49" s="84" t="s">
        <v>164</v>
      </c>
    </row>
    <row r="50" spans="1:30" s="94" customFormat="1" ht="18" customHeight="1">
      <c r="A50" s="837" t="s">
        <v>163</v>
      </c>
      <c r="B50" s="837"/>
      <c r="C50" s="837"/>
      <c r="D50" s="837"/>
      <c r="E50" s="837"/>
      <c r="F50" s="863" t="str">
        <f>Z51</f>
        <v/>
      </c>
      <c r="G50" s="864"/>
      <c r="H50" s="864"/>
      <c r="I50" s="113" t="s">
        <v>162</v>
      </c>
      <c r="J50" s="865"/>
      <c r="K50" s="865"/>
      <c r="L50" s="866"/>
      <c r="M50" s="112"/>
      <c r="N50" s="867" t="str">
        <f>F50</f>
        <v/>
      </c>
      <c r="O50" s="867"/>
      <c r="P50" s="863"/>
      <c r="Q50" s="111" t="s">
        <v>162</v>
      </c>
      <c r="R50" s="867" t="str">
        <f>IF(R49&gt;0,ROUNDDOWN(R47/R49*1000,0),"")</f>
        <v/>
      </c>
      <c r="S50" s="867"/>
      <c r="T50" s="863"/>
      <c r="U50" s="110" t="s">
        <v>162</v>
      </c>
      <c r="V50" s="109"/>
      <c r="W50" s="108"/>
      <c r="Y50" s="103" t="s">
        <v>161</v>
      </c>
      <c r="Z50" s="107" t="str">
        <f>IF(Z47&gt;0,Z46/Z44*Z47,"")</f>
        <v/>
      </c>
      <c r="AA50" s="84" t="s">
        <v>154</v>
      </c>
    </row>
    <row r="51" spans="1:30" s="94" customFormat="1" ht="12.75" customHeight="1" thickBot="1">
      <c r="W51" s="106"/>
      <c r="Y51" s="103" t="s">
        <v>160</v>
      </c>
      <c r="Z51" s="105" t="str">
        <f>IF(Z47&gt;0,ROUNDDOWN(Z48/Z47*1000,0),"")</f>
        <v/>
      </c>
      <c r="AA51" s="84" t="s">
        <v>159</v>
      </c>
    </row>
    <row r="52" spans="1:30" s="94" customFormat="1" ht="16.5" customHeight="1" thickBot="1">
      <c r="A52" s="812" t="s">
        <v>158</v>
      </c>
      <c r="B52" s="693"/>
      <c r="C52" s="693"/>
      <c r="D52" s="693"/>
      <c r="E52" s="729"/>
      <c r="F52" s="812" t="s">
        <v>157</v>
      </c>
      <c r="G52" s="693"/>
      <c r="H52" s="693"/>
      <c r="I52" s="693"/>
      <c r="J52" s="729"/>
      <c r="K52" s="692" t="s">
        <v>141</v>
      </c>
      <c r="L52" s="693"/>
      <c r="M52" s="729"/>
      <c r="N52" s="692" t="s">
        <v>140</v>
      </c>
      <c r="O52" s="693"/>
      <c r="P52" s="693"/>
      <c r="Q52" s="693"/>
      <c r="R52" s="693"/>
      <c r="S52" s="817" t="s">
        <v>156</v>
      </c>
      <c r="T52" s="856"/>
      <c r="U52" s="856"/>
      <c r="V52" s="856"/>
      <c r="W52" s="857"/>
      <c r="Y52" s="103" t="s">
        <v>155</v>
      </c>
      <c r="Z52" s="104" t="str">
        <f>IF(Z47&gt;0,Z46*3,"")</f>
        <v/>
      </c>
      <c r="AA52" s="84" t="s">
        <v>154</v>
      </c>
    </row>
    <row r="53" spans="1:30" s="94" customFormat="1" ht="16.5" customHeight="1" thickBot="1">
      <c r="A53" s="839"/>
      <c r="B53" s="840"/>
      <c r="C53" s="840"/>
      <c r="D53" s="840"/>
      <c r="E53" s="855"/>
      <c r="F53" s="839"/>
      <c r="G53" s="840"/>
      <c r="H53" s="840"/>
      <c r="I53" s="840"/>
      <c r="J53" s="855"/>
      <c r="K53" s="839"/>
      <c r="L53" s="840"/>
      <c r="M53" s="855"/>
      <c r="N53" s="839"/>
      <c r="O53" s="840"/>
      <c r="P53" s="840"/>
      <c r="Q53" s="840"/>
      <c r="R53" s="840"/>
      <c r="S53" s="858"/>
      <c r="T53" s="859"/>
      <c r="U53" s="859"/>
      <c r="V53" s="859"/>
      <c r="W53" s="860"/>
      <c r="X53" s="80"/>
      <c r="Y53" s="103" t="s">
        <v>153</v>
      </c>
      <c r="Z53" s="102"/>
      <c r="AA53" s="84" t="s">
        <v>134</v>
      </c>
      <c r="AB53" s="80"/>
      <c r="AC53" s="80"/>
      <c r="AD53" s="80"/>
    </row>
    <row r="54" spans="1:30" ht="19.5" customHeight="1" thickBot="1">
      <c r="A54" s="99" t="s">
        <v>152</v>
      </c>
      <c r="B54" s="820" t="str">
        <f>N47</f>
        <v/>
      </c>
      <c r="C54" s="820"/>
      <c r="D54" s="820"/>
      <c r="E54" s="98"/>
      <c r="F54" s="99" t="s">
        <v>151</v>
      </c>
      <c r="G54" s="820">
        <f>Z53</f>
        <v>0</v>
      </c>
      <c r="H54" s="820"/>
      <c r="I54" s="820"/>
      <c r="J54" s="101" t="s">
        <v>150</v>
      </c>
      <c r="K54" s="99" t="s">
        <v>139</v>
      </c>
      <c r="L54" s="98">
        <f>IF(B54&gt;0,Z6,0)</f>
        <v>0</v>
      </c>
      <c r="M54" s="100" t="s">
        <v>138</v>
      </c>
      <c r="N54" s="99" t="s">
        <v>137</v>
      </c>
      <c r="O54" s="820" t="str">
        <f>IF(Z47&gt;0,ROUNDDOWN((B54-G54)*L54/100,0),"")</f>
        <v/>
      </c>
      <c r="P54" s="820"/>
      <c r="Q54" s="820"/>
      <c r="R54" s="98"/>
      <c r="S54" s="97" t="s">
        <v>136</v>
      </c>
      <c r="T54" s="821" t="str">
        <f>IF(Z47&gt;0,IF(Z54&gt;ROUNDDOWN(O54,-2),"限度額超過！",Z54),"")</f>
        <v/>
      </c>
      <c r="U54" s="821"/>
      <c r="V54" s="821"/>
      <c r="W54" s="96"/>
      <c r="Y54" s="86" t="s">
        <v>149</v>
      </c>
      <c r="Z54" s="95"/>
      <c r="AA54" s="84" t="s">
        <v>134</v>
      </c>
    </row>
    <row r="55" spans="1:30" ht="16.5" customHeight="1" thickBot="1">
      <c r="A55" s="830" t="s">
        <v>148</v>
      </c>
      <c r="B55" s="830"/>
      <c r="C55" s="830"/>
      <c r="D55" s="830"/>
      <c r="E55" s="830"/>
      <c r="F55" s="830" t="s">
        <v>147</v>
      </c>
      <c r="G55" s="830"/>
      <c r="H55" s="830"/>
      <c r="I55" s="830"/>
      <c r="J55" s="830"/>
      <c r="K55" s="830" t="s">
        <v>146</v>
      </c>
      <c r="L55" s="830"/>
      <c r="M55" s="830"/>
      <c r="N55" s="830" t="s">
        <v>145</v>
      </c>
      <c r="O55" s="830"/>
      <c r="P55" s="830"/>
      <c r="Q55" s="830"/>
      <c r="R55" s="831"/>
      <c r="S55" s="832"/>
      <c r="T55" s="833"/>
      <c r="U55" s="833"/>
      <c r="V55" s="833"/>
      <c r="W55" s="834"/>
      <c r="Y55" s="94" t="s">
        <v>144</v>
      </c>
    </row>
    <row r="56" spans="1:30" ht="6" customHeight="1">
      <c r="A56" s="82"/>
      <c r="B56" s="82"/>
      <c r="C56" s="82"/>
      <c r="D56" s="82"/>
      <c r="E56" s="82"/>
      <c r="F56" s="82"/>
      <c r="G56" s="82"/>
      <c r="H56" s="82"/>
      <c r="I56" s="82"/>
      <c r="J56" s="82"/>
      <c r="K56" s="82"/>
      <c r="L56" s="82"/>
      <c r="M56" s="82"/>
      <c r="N56" s="82"/>
      <c r="O56" s="82"/>
      <c r="P56" s="82"/>
      <c r="Q56" s="82"/>
      <c r="R56" s="82"/>
      <c r="S56" s="82"/>
      <c r="T56" s="82"/>
      <c r="U56" s="82"/>
      <c r="V56" s="82"/>
      <c r="W56" s="82"/>
      <c r="Y56" s="81"/>
      <c r="Z56" s="81"/>
      <c r="AA56" s="81"/>
    </row>
    <row r="57" spans="1:30" s="83" customFormat="1" ht="16.5">
      <c r="A57" s="93" t="s">
        <v>143</v>
      </c>
      <c r="Y57" s="81"/>
      <c r="Z57" s="81"/>
      <c r="AA57" s="81"/>
    </row>
    <row r="58" spans="1:30" s="83" customFormat="1" ht="3.75" customHeight="1" thickBot="1">
      <c r="Y58" s="81"/>
      <c r="Z58" s="81"/>
      <c r="AA58" s="81"/>
    </row>
    <row r="59" spans="1:30" s="83" customFormat="1" ht="16.5" customHeight="1">
      <c r="A59" s="663" t="s">
        <v>142</v>
      </c>
      <c r="B59" s="664"/>
      <c r="C59" s="664"/>
      <c r="D59" s="664"/>
      <c r="E59" s="664"/>
      <c r="F59" s="665"/>
      <c r="G59" s="665"/>
      <c r="H59" s="665"/>
      <c r="I59" s="665"/>
      <c r="J59" s="666"/>
      <c r="K59" s="671" t="s">
        <v>141</v>
      </c>
      <c r="L59" s="664"/>
      <c r="M59" s="672"/>
      <c r="N59" s="671" t="s">
        <v>140</v>
      </c>
      <c r="O59" s="664"/>
      <c r="P59" s="664"/>
      <c r="Q59" s="664"/>
      <c r="R59" s="664"/>
      <c r="S59" s="676" t="s">
        <v>300</v>
      </c>
      <c r="T59" s="677"/>
      <c r="U59" s="677"/>
      <c r="V59" s="677"/>
      <c r="W59" s="678"/>
      <c r="Y59" s="81"/>
      <c r="Z59" s="81"/>
      <c r="AA59" s="81"/>
    </row>
    <row r="60" spans="1:30" s="83" customFormat="1" ht="13.5" thickBot="1">
      <c r="A60" s="667"/>
      <c r="B60" s="668"/>
      <c r="C60" s="668"/>
      <c r="D60" s="668"/>
      <c r="E60" s="668"/>
      <c r="F60" s="669"/>
      <c r="G60" s="669"/>
      <c r="H60" s="669"/>
      <c r="I60" s="669"/>
      <c r="J60" s="670"/>
      <c r="K60" s="673"/>
      <c r="L60" s="674"/>
      <c r="M60" s="675"/>
      <c r="N60" s="673"/>
      <c r="O60" s="674"/>
      <c r="P60" s="674"/>
      <c r="Q60" s="674"/>
      <c r="R60" s="674"/>
      <c r="S60" s="679"/>
      <c r="T60" s="680"/>
      <c r="U60" s="680"/>
      <c r="V60" s="680"/>
      <c r="W60" s="681"/>
      <c r="Y60" s="81"/>
      <c r="Z60" s="81"/>
      <c r="AA60" s="81"/>
    </row>
    <row r="61" spans="1:30" s="83" customFormat="1" ht="20.25" customHeight="1" thickBot="1">
      <c r="A61" s="90"/>
      <c r="B61" s="650"/>
      <c r="C61" s="650"/>
      <c r="D61" s="650"/>
      <c r="E61" s="651"/>
      <c r="F61" s="651"/>
      <c r="G61" s="651"/>
      <c r="H61" s="651"/>
      <c r="I61" s="651"/>
      <c r="J61" s="92"/>
      <c r="K61" s="90" t="s">
        <v>139</v>
      </c>
      <c r="L61" s="89">
        <f>IF(B61&gt;0,Z6,0)</f>
        <v>0</v>
      </c>
      <c r="M61" s="91" t="s">
        <v>138</v>
      </c>
      <c r="N61" s="90" t="s">
        <v>137</v>
      </c>
      <c r="O61" s="652">
        <f>ROUNDDOWN(B61*L61/100,-2)</f>
        <v>0</v>
      </c>
      <c r="P61" s="652"/>
      <c r="Q61" s="652"/>
      <c r="R61" s="89"/>
      <c r="S61" s="88" t="s">
        <v>136</v>
      </c>
      <c r="T61" s="653">
        <f>IF(Z61&gt;O61,"限度額超過！",Z61)</f>
        <v>0</v>
      </c>
      <c r="U61" s="653"/>
      <c r="V61" s="653"/>
      <c r="W61" s="87"/>
      <c r="Y61" s="86" t="s">
        <v>135</v>
      </c>
      <c r="Z61" s="85"/>
      <c r="AA61" s="84" t="s">
        <v>134</v>
      </c>
    </row>
    <row r="62" spans="1:30">
      <c r="A62" s="82"/>
      <c r="B62" s="82"/>
      <c r="C62" s="82"/>
      <c r="D62" s="82"/>
      <c r="E62" s="82"/>
      <c r="F62" s="82"/>
      <c r="G62" s="82"/>
      <c r="H62" s="82"/>
      <c r="I62" s="82"/>
      <c r="J62" s="82"/>
      <c r="K62" s="82"/>
      <c r="L62" s="82"/>
      <c r="M62" s="82"/>
      <c r="N62" s="82"/>
      <c r="O62" s="82"/>
      <c r="P62" s="82"/>
      <c r="Q62" s="82"/>
      <c r="R62" s="82"/>
      <c r="S62" s="82"/>
      <c r="T62" s="82"/>
      <c r="U62" s="82"/>
      <c r="V62" s="82"/>
      <c r="W62" s="82"/>
      <c r="Y62" s="81"/>
      <c r="Z62" s="81"/>
      <c r="AA62" s="81"/>
    </row>
    <row r="63" spans="1:30">
      <c r="Y63" s="81"/>
      <c r="Z63" s="81"/>
      <c r="AA63" s="81"/>
    </row>
    <row r="64" spans="1:30" ht="16.5">
      <c r="A64" s="654" t="s">
        <v>322</v>
      </c>
      <c r="B64" s="654"/>
      <c r="C64" s="654"/>
      <c r="D64" s="654"/>
      <c r="E64" s="654"/>
      <c r="F64" s="654"/>
      <c r="G64" s="654"/>
      <c r="H64" s="654"/>
      <c r="I64" s="654"/>
      <c r="J64" s="654"/>
      <c r="K64" s="654"/>
      <c r="L64" s="654"/>
      <c r="M64" s="654"/>
      <c r="N64" s="654"/>
      <c r="O64" s="654"/>
      <c r="P64" s="654"/>
      <c r="Q64" s="654"/>
      <c r="R64" s="654"/>
      <c r="S64" s="654"/>
      <c r="T64" s="654"/>
      <c r="U64" s="654"/>
      <c r="V64" s="654"/>
      <c r="W64" s="654"/>
      <c r="X64" s="654"/>
    </row>
  </sheetData>
  <mergeCells count="158">
    <mergeCell ref="B54:D54"/>
    <mergeCell ref="G54:I54"/>
    <mergeCell ref="O54:Q54"/>
    <mergeCell ref="T54:V54"/>
    <mergeCell ref="A55:E55"/>
    <mergeCell ref="F55:J55"/>
    <mergeCell ref="K55:M55"/>
    <mergeCell ref="N55:R55"/>
    <mergeCell ref="S55:W55"/>
    <mergeCell ref="A52:E53"/>
    <mergeCell ref="F52:J53"/>
    <mergeCell ref="K52:M53"/>
    <mergeCell ref="N52:R53"/>
    <mergeCell ref="S52:W53"/>
    <mergeCell ref="R49:T49"/>
    <mergeCell ref="A50:E50"/>
    <mergeCell ref="F50:H50"/>
    <mergeCell ref="J50:L50"/>
    <mergeCell ref="N50:P50"/>
    <mergeCell ref="R50:T50"/>
    <mergeCell ref="A49:E49"/>
    <mergeCell ref="F49:H49"/>
    <mergeCell ref="J49:L49"/>
    <mergeCell ref="N49:P49"/>
    <mergeCell ref="A47:E48"/>
    <mergeCell ref="F47:H47"/>
    <mergeCell ref="J47:L48"/>
    <mergeCell ref="N47:P48"/>
    <mergeCell ref="R47:T48"/>
    <mergeCell ref="A41:E41"/>
    <mergeCell ref="F41:J41"/>
    <mergeCell ref="K41:M41"/>
    <mergeCell ref="N41:R41"/>
    <mergeCell ref="S41:W41"/>
    <mergeCell ref="F48:H48"/>
    <mergeCell ref="R44:T44"/>
    <mergeCell ref="Y44:Y45"/>
    <mergeCell ref="Z44:Z45"/>
    <mergeCell ref="A46:E46"/>
    <mergeCell ref="F46:I46"/>
    <mergeCell ref="J46:M46"/>
    <mergeCell ref="N46:Q46"/>
    <mergeCell ref="R46:U46"/>
    <mergeCell ref="A39:E39"/>
    <mergeCell ref="F39:J39"/>
    <mergeCell ref="K39:M39"/>
    <mergeCell ref="N39:R39"/>
    <mergeCell ref="S39:W39"/>
    <mergeCell ref="B40:D40"/>
    <mergeCell ref="G40:I40"/>
    <mergeCell ref="O40:Q40"/>
    <mergeCell ref="T40:V40"/>
    <mergeCell ref="Y35:Y36"/>
    <mergeCell ref="Z35:Z36"/>
    <mergeCell ref="A37:E37"/>
    <mergeCell ref="F37:J37"/>
    <mergeCell ref="K37:M37"/>
    <mergeCell ref="N37:R37"/>
    <mergeCell ref="S37:W37"/>
    <mergeCell ref="B38:D38"/>
    <mergeCell ref="G38:I38"/>
    <mergeCell ref="O38:Q38"/>
    <mergeCell ref="T38:V38"/>
    <mergeCell ref="O32:Q32"/>
    <mergeCell ref="S33:W33"/>
    <mergeCell ref="B34:F34"/>
    <mergeCell ref="I34:L34"/>
    <mergeCell ref="T34:V34"/>
    <mergeCell ref="A33:G33"/>
    <mergeCell ref="H33:M33"/>
    <mergeCell ref="B32:F32"/>
    <mergeCell ref="I32:K32"/>
    <mergeCell ref="T32:V32"/>
    <mergeCell ref="L27:O27"/>
    <mergeCell ref="F26:G26"/>
    <mergeCell ref="H26:I26"/>
    <mergeCell ref="J26:K26"/>
    <mergeCell ref="T27:W27"/>
    <mergeCell ref="A31:G31"/>
    <mergeCell ref="H31:M31"/>
    <mergeCell ref="N31:R31"/>
    <mergeCell ref="S31:W31"/>
    <mergeCell ref="A27:E27"/>
    <mergeCell ref="F27:G27"/>
    <mergeCell ref="H27:I27"/>
    <mergeCell ref="J27:K27"/>
    <mergeCell ref="P27:S27"/>
    <mergeCell ref="T22:W26"/>
    <mergeCell ref="F22:G22"/>
    <mergeCell ref="H22:I22"/>
    <mergeCell ref="F24:G24"/>
    <mergeCell ref="H24:I24"/>
    <mergeCell ref="J24:K24"/>
    <mergeCell ref="Y22:Z26"/>
    <mergeCell ref="A23:E23"/>
    <mergeCell ref="F23:G23"/>
    <mergeCell ref="H23:I23"/>
    <mergeCell ref="J23:K23"/>
    <mergeCell ref="A24:E24"/>
    <mergeCell ref="A22:E22"/>
    <mergeCell ref="J22:K22"/>
    <mergeCell ref="L22:O26"/>
    <mergeCell ref="P22:S26"/>
    <mergeCell ref="A25:E25"/>
    <mergeCell ref="F25:G25"/>
    <mergeCell ref="H25:I25"/>
    <mergeCell ref="J25:K25"/>
    <mergeCell ref="A26:E26"/>
    <mergeCell ref="A1:X1"/>
    <mergeCell ref="J15:M15"/>
    <mergeCell ref="N15:Q15"/>
    <mergeCell ref="P2:Q2"/>
    <mergeCell ref="F20:K20"/>
    <mergeCell ref="L20:O21"/>
    <mergeCell ref="P20:S21"/>
    <mergeCell ref="T20:W21"/>
    <mergeCell ref="F21:G21"/>
    <mergeCell ref="H21:I21"/>
    <mergeCell ref="J21:K21"/>
    <mergeCell ref="J13:M13"/>
    <mergeCell ref="N13:Q13"/>
    <mergeCell ref="N17:Q17"/>
    <mergeCell ref="A20:E21"/>
    <mergeCell ref="Y2:AB3"/>
    <mergeCell ref="A4:E4"/>
    <mergeCell ref="Y4:AB5"/>
    <mergeCell ref="S10:W11"/>
    <mergeCell ref="J11:M11"/>
    <mergeCell ref="N11:Q11"/>
    <mergeCell ref="A8:I8"/>
    <mergeCell ref="J14:M14"/>
    <mergeCell ref="N14:Q14"/>
    <mergeCell ref="J12:M12"/>
    <mergeCell ref="N12:Q12"/>
    <mergeCell ref="B61:I61"/>
    <mergeCell ref="O61:Q61"/>
    <mergeCell ref="T61:V61"/>
    <mergeCell ref="A64:X64"/>
    <mergeCell ref="R2:W2"/>
    <mergeCell ref="P3:Q3"/>
    <mergeCell ref="R3:W3"/>
    <mergeCell ref="P4:Q4"/>
    <mergeCell ref="R4:W4"/>
    <mergeCell ref="A59:J60"/>
    <mergeCell ref="K59:M60"/>
    <mergeCell ref="N59:R60"/>
    <mergeCell ref="S59:W60"/>
    <mergeCell ref="N8:Q8"/>
    <mergeCell ref="J10:M10"/>
    <mergeCell ref="S8:W9"/>
    <mergeCell ref="J9:M9"/>
    <mergeCell ref="N9:Q9"/>
    <mergeCell ref="J8:M8"/>
    <mergeCell ref="N10:Q10"/>
    <mergeCell ref="A16:I17"/>
    <mergeCell ref="J16:M16"/>
    <mergeCell ref="N16:Q16"/>
    <mergeCell ref="J17:M17"/>
  </mergeCells>
  <phoneticPr fontId="18"/>
  <conditionalFormatting sqref="T34:V34">
    <cfRule type="expression" dxfId="3" priority="4" stopIfTrue="1">
      <formula>$T$34="総額が合いません"</formula>
    </cfRule>
  </conditionalFormatting>
  <conditionalFormatting sqref="T34:V34">
    <cfRule type="expression" dxfId="2" priority="3" stopIfTrue="1">
      <formula>$T$34="総額が合いません"</formula>
    </cfRule>
  </conditionalFormatting>
  <conditionalFormatting sqref="P2:T4 X57:X61 A58:A60 Y57:AA59 AB57:IV61 K59:W61 A61:D61 J61 W57:W58 F57:T58 B57:E59">
    <cfRule type="cellIs" dxfId="1" priority="2" stopIfTrue="1" operator="lessThan">
      <formula>1</formula>
    </cfRule>
  </conditionalFormatting>
  <conditionalFormatting sqref="T57:V58">
    <cfRule type="cellIs" dxfId="0" priority="1" stopIfTrue="1" operator="equal">
      <formula>"""限度額超過!"""</formula>
    </cfRule>
  </conditionalFormatting>
  <dataValidations count="3">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42 JV65542 TR65542 ADN65542 ANJ65542 AXF65542 BHB65542 BQX65542 CAT65542 CKP65542 CUL65542 DEH65542 DOD65542 DXZ65542 EHV65542 ERR65542 FBN65542 FLJ65542 FVF65542 GFB65542 GOX65542 GYT65542 HIP65542 HSL65542 ICH65542 IMD65542 IVZ65542 JFV65542 JPR65542 JZN65542 KJJ65542 KTF65542 LDB65542 LMX65542 LWT65542 MGP65542 MQL65542 NAH65542 NKD65542 NTZ65542 ODV65542 ONR65542 OXN65542 PHJ65542 PRF65542 QBB65542 QKX65542 QUT65542 REP65542 ROL65542 RYH65542 SID65542 SRZ65542 TBV65542 TLR65542 TVN65542 UFJ65542 UPF65542 UZB65542 VIX65542 VST65542 WCP65542 WML65542 WWH65542 Z131078 JV131078 TR131078 ADN131078 ANJ131078 AXF131078 BHB131078 BQX131078 CAT131078 CKP131078 CUL131078 DEH131078 DOD131078 DXZ131078 EHV131078 ERR131078 FBN131078 FLJ131078 FVF131078 GFB131078 GOX131078 GYT131078 HIP131078 HSL131078 ICH131078 IMD131078 IVZ131078 JFV131078 JPR131078 JZN131078 KJJ131078 KTF131078 LDB131078 LMX131078 LWT131078 MGP131078 MQL131078 NAH131078 NKD131078 NTZ131078 ODV131078 ONR131078 OXN131078 PHJ131078 PRF131078 QBB131078 QKX131078 QUT131078 REP131078 ROL131078 RYH131078 SID131078 SRZ131078 TBV131078 TLR131078 TVN131078 UFJ131078 UPF131078 UZB131078 VIX131078 VST131078 WCP131078 WML131078 WWH131078 Z196614 JV196614 TR196614 ADN196614 ANJ196614 AXF196614 BHB196614 BQX196614 CAT196614 CKP196614 CUL196614 DEH196614 DOD196614 DXZ196614 EHV196614 ERR196614 FBN196614 FLJ196614 FVF196614 GFB196614 GOX196614 GYT196614 HIP196614 HSL196614 ICH196614 IMD196614 IVZ196614 JFV196614 JPR196614 JZN196614 KJJ196614 KTF196614 LDB196614 LMX196614 LWT196614 MGP196614 MQL196614 NAH196614 NKD196614 NTZ196614 ODV196614 ONR196614 OXN196614 PHJ196614 PRF196614 QBB196614 QKX196614 QUT196614 REP196614 ROL196614 RYH196614 SID196614 SRZ196614 TBV196614 TLR196614 TVN196614 UFJ196614 UPF196614 UZB196614 VIX196614 VST196614 WCP196614 WML196614 WWH196614 Z262150 JV262150 TR262150 ADN262150 ANJ262150 AXF262150 BHB262150 BQX262150 CAT262150 CKP262150 CUL262150 DEH262150 DOD262150 DXZ262150 EHV262150 ERR262150 FBN262150 FLJ262150 FVF262150 GFB262150 GOX262150 GYT262150 HIP262150 HSL262150 ICH262150 IMD262150 IVZ262150 JFV262150 JPR262150 JZN262150 KJJ262150 KTF262150 LDB262150 LMX262150 LWT262150 MGP262150 MQL262150 NAH262150 NKD262150 NTZ262150 ODV262150 ONR262150 OXN262150 PHJ262150 PRF262150 QBB262150 QKX262150 QUT262150 REP262150 ROL262150 RYH262150 SID262150 SRZ262150 TBV262150 TLR262150 TVN262150 UFJ262150 UPF262150 UZB262150 VIX262150 VST262150 WCP262150 WML262150 WWH262150 Z327686 JV327686 TR327686 ADN327686 ANJ327686 AXF327686 BHB327686 BQX327686 CAT327686 CKP327686 CUL327686 DEH327686 DOD327686 DXZ327686 EHV327686 ERR327686 FBN327686 FLJ327686 FVF327686 GFB327686 GOX327686 GYT327686 HIP327686 HSL327686 ICH327686 IMD327686 IVZ327686 JFV327686 JPR327686 JZN327686 KJJ327686 KTF327686 LDB327686 LMX327686 LWT327686 MGP327686 MQL327686 NAH327686 NKD327686 NTZ327686 ODV327686 ONR327686 OXN327686 PHJ327686 PRF327686 QBB327686 QKX327686 QUT327686 REP327686 ROL327686 RYH327686 SID327686 SRZ327686 TBV327686 TLR327686 TVN327686 UFJ327686 UPF327686 UZB327686 VIX327686 VST327686 WCP327686 WML327686 WWH327686 Z393222 JV393222 TR393222 ADN393222 ANJ393222 AXF393222 BHB393222 BQX393222 CAT393222 CKP393222 CUL393222 DEH393222 DOD393222 DXZ393222 EHV393222 ERR393222 FBN393222 FLJ393222 FVF393222 GFB393222 GOX393222 GYT393222 HIP393222 HSL393222 ICH393222 IMD393222 IVZ393222 JFV393222 JPR393222 JZN393222 KJJ393222 KTF393222 LDB393222 LMX393222 LWT393222 MGP393222 MQL393222 NAH393222 NKD393222 NTZ393222 ODV393222 ONR393222 OXN393222 PHJ393222 PRF393222 QBB393222 QKX393222 QUT393222 REP393222 ROL393222 RYH393222 SID393222 SRZ393222 TBV393222 TLR393222 TVN393222 UFJ393222 UPF393222 UZB393222 VIX393222 VST393222 WCP393222 WML393222 WWH393222 Z458758 JV458758 TR458758 ADN458758 ANJ458758 AXF458758 BHB458758 BQX458758 CAT458758 CKP458758 CUL458758 DEH458758 DOD458758 DXZ458758 EHV458758 ERR458758 FBN458758 FLJ458758 FVF458758 GFB458758 GOX458758 GYT458758 HIP458758 HSL458758 ICH458758 IMD458758 IVZ458758 JFV458758 JPR458758 JZN458758 KJJ458758 KTF458758 LDB458758 LMX458758 LWT458758 MGP458758 MQL458758 NAH458758 NKD458758 NTZ458758 ODV458758 ONR458758 OXN458758 PHJ458758 PRF458758 QBB458758 QKX458758 QUT458758 REP458758 ROL458758 RYH458758 SID458758 SRZ458758 TBV458758 TLR458758 TVN458758 UFJ458758 UPF458758 UZB458758 VIX458758 VST458758 WCP458758 WML458758 WWH458758 Z524294 JV524294 TR524294 ADN524294 ANJ524294 AXF524294 BHB524294 BQX524294 CAT524294 CKP524294 CUL524294 DEH524294 DOD524294 DXZ524294 EHV524294 ERR524294 FBN524294 FLJ524294 FVF524294 GFB524294 GOX524294 GYT524294 HIP524294 HSL524294 ICH524294 IMD524294 IVZ524294 JFV524294 JPR524294 JZN524294 KJJ524294 KTF524294 LDB524294 LMX524294 LWT524294 MGP524294 MQL524294 NAH524294 NKD524294 NTZ524294 ODV524294 ONR524294 OXN524294 PHJ524294 PRF524294 QBB524294 QKX524294 QUT524294 REP524294 ROL524294 RYH524294 SID524294 SRZ524294 TBV524294 TLR524294 TVN524294 UFJ524294 UPF524294 UZB524294 VIX524294 VST524294 WCP524294 WML524294 WWH524294 Z589830 JV589830 TR589830 ADN589830 ANJ589830 AXF589830 BHB589830 BQX589830 CAT589830 CKP589830 CUL589830 DEH589830 DOD589830 DXZ589830 EHV589830 ERR589830 FBN589830 FLJ589830 FVF589830 GFB589830 GOX589830 GYT589830 HIP589830 HSL589830 ICH589830 IMD589830 IVZ589830 JFV589830 JPR589830 JZN589830 KJJ589830 KTF589830 LDB589830 LMX589830 LWT589830 MGP589830 MQL589830 NAH589830 NKD589830 NTZ589830 ODV589830 ONR589830 OXN589830 PHJ589830 PRF589830 QBB589830 QKX589830 QUT589830 REP589830 ROL589830 RYH589830 SID589830 SRZ589830 TBV589830 TLR589830 TVN589830 UFJ589830 UPF589830 UZB589830 VIX589830 VST589830 WCP589830 WML589830 WWH589830 Z655366 JV655366 TR655366 ADN655366 ANJ655366 AXF655366 BHB655366 BQX655366 CAT655366 CKP655366 CUL655366 DEH655366 DOD655366 DXZ655366 EHV655366 ERR655366 FBN655366 FLJ655366 FVF655366 GFB655366 GOX655366 GYT655366 HIP655366 HSL655366 ICH655366 IMD655366 IVZ655366 JFV655366 JPR655366 JZN655366 KJJ655366 KTF655366 LDB655366 LMX655366 LWT655366 MGP655366 MQL655366 NAH655366 NKD655366 NTZ655366 ODV655366 ONR655366 OXN655366 PHJ655366 PRF655366 QBB655366 QKX655366 QUT655366 REP655366 ROL655366 RYH655366 SID655366 SRZ655366 TBV655366 TLR655366 TVN655366 UFJ655366 UPF655366 UZB655366 VIX655366 VST655366 WCP655366 WML655366 WWH655366 Z720902 JV720902 TR720902 ADN720902 ANJ720902 AXF720902 BHB720902 BQX720902 CAT720902 CKP720902 CUL720902 DEH720902 DOD720902 DXZ720902 EHV720902 ERR720902 FBN720902 FLJ720902 FVF720902 GFB720902 GOX720902 GYT720902 HIP720902 HSL720902 ICH720902 IMD720902 IVZ720902 JFV720902 JPR720902 JZN720902 KJJ720902 KTF720902 LDB720902 LMX720902 LWT720902 MGP720902 MQL720902 NAH720902 NKD720902 NTZ720902 ODV720902 ONR720902 OXN720902 PHJ720902 PRF720902 QBB720902 QKX720902 QUT720902 REP720902 ROL720902 RYH720902 SID720902 SRZ720902 TBV720902 TLR720902 TVN720902 UFJ720902 UPF720902 UZB720902 VIX720902 VST720902 WCP720902 WML720902 WWH720902 Z786438 JV786438 TR786438 ADN786438 ANJ786438 AXF786438 BHB786438 BQX786438 CAT786438 CKP786438 CUL786438 DEH786438 DOD786438 DXZ786438 EHV786438 ERR786438 FBN786438 FLJ786438 FVF786438 GFB786438 GOX786438 GYT786438 HIP786438 HSL786438 ICH786438 IMD786438 IVZ786438 JFV786438 JPR786438 JZN786438 KJJ786438 KTF786438 LDB786438 LMX786438 LWT786438 MGP786438 MQL786438 NAH786438 NKD786438 NTZ786438 ODV786438 ONR786438 OXN786438 PHJ786438 PRF786438 QBB786438 QKX786438 QUT786438 REP786438 ROL786438 RYH786438 SID786438 SRZ786438 TBV786438 TLR786438 TVN786438 UFJ786438 UPF786438 UZB786438 VIX786438 VST786438 WCP786438 WML786438 WWH786438 Z851974 JV851974 TR851974 ADN851974 ANJ851974 AXF851974 BHB851974 BQX851974 CAT851974 CKP851974 CUL851974 DEH851974 DOD851974 DXZ851974 EHV851974 ERR851974 FBN851974 FLJ851974 FVF851974 GFB851974 GOX851974 GYT851974 HIP851974 HSL851974 ICH851974 IMD851974 IVZ851974 JFV851974 JPR851974 JZN851974 KJJ851974 KTF851974 LDB851974 LMX851974 LWT851974 MGP851974 MQL851974 NAH851974 NKD851974 NTZ851974 ODV851974 ONR851974 OXN851974 PHJ851974 PRF851974 QBB851974 QKX851974 QUT851974 REP851974 ROL851974 RYH851974 SID851974 SRZ851974 TBV851974 TLR851974 TVN851974 UFJ851974 UPF851974 UZB851974 VIX851974 VST851974 WCP851974 WML851974 WWH851974 Z917510 JV917510 TR917510 ADN917510 ANJ917510 AXF917510 BHB917510 BQX917510 CAT917510 CKP917510 CUL917510 DEH917510 DOD917510 DXZ917510 EHV917510 ERR917510 FBN917510 FLJ917510 FVF917510 GFB917510 GOX917510 GYT917510 HIP917510 HSL917510 ICH917510 IMD917510 IVZ917510 JFV917510 JPR917510 JZN917510 KJJ917510 KTF917510 LDB917510 LMX917510 LWT917510 MGP917510 MQL917510 NAH917510 NKD917510 NTZ917510 ODV917510 ONR917510 OXN917510 PHJ917510 PRF917510 QBB917510 QKX917510 QUT917510 REP917510 ROL917510 RYH917510 SID917510 SRZ917510 TBV917510 TLR917510 TVN917510 UFJ917510 UPF917510 UZB917510 VIX917510 VST917510 WCP917510 WML917510 WWH917510 Z983046 JV983046 TR983046 ADN983046 ANJ983046 AXF983046 BHB983046 BQX983046 CAT983046 CKP983046 CUL983046 DEH983046 DOD983046 DXZ983046 EHV983046 ERR983046 FBN983046 FLJ983046 FVF983046 GFB983046 GOX983046 GYT983046 HIP983046 HSL983046 ICH983046 IMD983046 IVZ983046 JFV983046 JPR983046 JZN983046 KJJ983046 KTF983046 LDB983046 LMX983046 LWT983046 MGP983046 MQL983046 NAH983046 NKD983046 NTZ983046 ODV983046 ONR983046 OXN983046 PHJ983046 PRF983046 QBB983046 QKX983046 QUT983046 REP983046 ROL983046 RYH983046 SID983046 SRZ983046 TBV983046 TLR983046 TVN983046 UFJ983046 UPF983046 UZB983046 VIX983046 VST983046 WCP983046 WML983046 WWH983046">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dataValidation type="custom" allowBlank="1" showInputMessage="1" showErrorMessage="1" sqref="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formula1>Z44&gt;=Z46</formula1>
    </dataValidation>
  </dataValidations>
  <printOptions horizontalCentered="1"/>
  <pageMargins left="0.62992125984251968" right="0.43307086614173229" top="0.51181102362204722" bottom="0.55118110236220474" header="0.31496062992125984" footer="0.39370078740157483"/>
  <pageSetup paperSize="9" scale="87" orientation="portrait" cellComments="asDisplayed" r:id="rId1"/>
  <headerFooter alignWithMargins="0">
    <oddFooter>&amp;C&amp;12借入申込書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vt:lpstr>
      <vt:lpstr>1-1借入申込者の概要</vt:lpstr>
      <vt:lpstr>1-2借入申込計画概要</vt:lpstr>
      <vt:lpstr>1-3借入申込書（積算内訳）</vt:lpstr>
      <vt:lpstr>'1-1借入申込者の概要'!Print_Area</vt:lpstr>
      <vt:lpstr>'1-2借入申込計画概要'!Print_Area</vt:lpstr>
      <vt:lpstr>'1-3借入申込書（積算内訳）'!Print_Area</vt:lpstr>
      <vt:lpstr>はじめに!Print_Area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2019-04-05T05:29:18Z</dcterms:created>
  <dcterms:modified xsi:type="dcterms:W3CDTF">2019-04-05T05:29:23Z</dcterms:modified>
</cp:coreProperties>
</file>