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4490" activeTab="0"/>
  </bookViews>
  <sheets>
    <sheet name="Sheet1◆貸付契約事前届出書" sheetId="1" r:id="rId1"/>
    <sheet name="Sheet2◆(1)事業実施計画" sheetId="2" r:id="rId2"/>
    <sheet name="Sheet3◆(2)収支（計画）状況" sheetId="3" r:id="rId3"/>
  </sheets>
  <definedNames>
    <definedName name="_xlnm.Print_Area" localSheetId="0">'Sheet1◆貸付契約事前届出書'!$A$1:$Z$97</definedName>
    <definedName name="_xlnm.Print_Area" localSheetId="1">'Sheet2◆(1)事業実施計画'!$G$1:$AR$57</definedName>
    <definedName name="_xlnm.Print_Area" localSheetId="2">'Sheet3◆(2)収支（計画）状況'!$A$1:$R$52</definedName>
    <definedName name="Z_44D22DA7_DE7E_47B8_B422_264CF7899F5F_.wvu.PrintArea" localSheetId="0" hidden="1">'Sheet1◆貸付契約事前届出書'!$A$1:$Z$84</definedName>
  </definedNames>
  <calcPr fullCalcOnLoad="1"/>
</workbook>
</file>

<file path=xl/sharedStrings.xml><?xml version="1.0" encoding="utf-8"?>
<sst xmlns="http://schemas.openxmlformats.org/spreadsheetml/2006/main" count="567" uniqueCount="319">
  <si>
    <t>独立行政法人福祉医療機構　理事長　様</t>
  </si>
  <si>
    <t>記</t>
  </si>
  <si>
    <t>貸付番号</t>
  </si>
  <si>
    <t>借入(予定)金額</t>
  </si>
  <si>
    <t>創設法人</t>
  </si>
  <si>
    <t>贈与金</t>
  </si>
  <si>
    <t>☑欄</t>
  </si>
  <si>
    <t>(１)法人設立後の定款（写）(２)法人登記簿謄本（原本）</t>
  </si>
  <si>
    <r>
      <t>貸付契約事前届出書</t>
    </r>
  </si>
  <si>
    <t xml:space="preserve">   金銭消費貸借契約締結にあたり、次の条件等を確認するとともに、下記のとおり契約手続き</t>
  </si>
  <si>
    <t>住所</t>
  </si>
  <si>
    <t>名称</t>
  </si>
  <si>
    <t>代表者</t>
  </si>
  <si>
    <t>借入者</t>
  </si>
  <si>
    <t>兼担保提供者</t>
  </si>
  <si>
    <t>千円減額　）</t>
  </si>
  <si>
    <t>【貸付契約のために必要な書類】　　　　　　　　　　　　　　　　　　　　　　　　　</t>
  </si>
  <si>
    <t>　　　貸付契約事前届出書</t>
  </si>
  <si>
    <t>(１)入金が確認できる通帳該当部分（写）(２)領収書控（写）</t>
  </si>
  <si>
    <t>全額債務負担行為</t>
  </si>
  <si>
    <t>地方公共団体の債務負担行為に係る議決抄本（写）</t>
  </si>
  <si>
    <t>上記以外の条件</t>
  </si>
  <si>
    <t>　※既存物件の担保提供ができない場合で、融資対象物件の取得前に資金交付を希望する場合のみ</t>
  </si>
  <si>
    <t xml:space="preserve"> </t>
  </si>
  <si>
    <t>年</t>
  </si>
  <si>
    <t>日</t>
  </si>
  <si>
    <t>４．保証人に係る変更手続きについて</t>
  </si>
  <si>
    <t>７．請求繰上償還又は受入金による相殺</t>
  </si>
  <si>
    <t>月</t>
  </si>
  <si>
    <t>※</t>
  </si>
  <si>
    <t>千円単位でのご融資となります。</t>
  </si>
  <si>
    <t>千円</t>
  </si>
  <si>
    <t>⇓⇓⇓作成支援の領域⇓⇓⇓</t>
  </si>
  <si>
    <t>（１）事業実施計画</t>
  </si>
  <si>
    <r>
      <t>機構借入金額積算内訳</t>
    </r>
    <r>
      <rPr>
        <sz val="10"/>
        <rFont val="ＭＳ ゴシック"/>
        <family val="3"/>
      </rPr>
      <t>〔金額単位：千円〕</t>
    </r>
  </si>
  <si>
    <t>（融資率や貸付金利が異なる施設を同時に整備する場合（特養＋保育所など）は、それぞれの施設ごとに算出することとなりますのでご注意ください）</t>
  </si>
  <si>
    <t>【１．建築資金及び設備備品整備資金】</t>
  </si>
  <si>
    <t>設置・整備資金
借入希望金額
(Ⅰ)+(Ⅱ)</t>
  </si>
  <si>
    <t>（１）事業実施計画</t>
  </si>
  <si>
    <t>【　融　資　対　象　施　設　の　概　要　】</t>
  </si>
  <si>
    <t>【融資対象施設の概要】</t>
  </si>
  <si>
    <t>区　　　　　　　　分</t>
  </si>
  <si>
    <t>機構融資対象事業費</t>
  </si>
  <si>
    <t>機構基準事業費</t>
  </si>
  <si>
    <t>郵便番号</t>
  </si>
  <si>
    <t>ハイフン無</t>
  </si>
  <si>
    <t>例：1058486</t>
  </si>
  <si>
    <t>施設所在地</t>
  </si>
  <si>
    <t xml:space="preserve">　　　　〒     </t>
  </si>
  <si>
    <t>建築工事費</t>
  </si>
  <si>
    <t>施設住所</t>
  </si>
  <si>
    <t>大型設備等工事費</t>
  </si>
  <si>
    <t>施設名称</t>
  </si>
  <si>
    <t>施 設 名 称</t>
  </si>
  <si>
    <t>特殊工事費</t>
  </si>
  <si>
    <t>着工</t>
  </si>
  <si>
    <t>　うち解体撤去工事費</t>
  </si>
  <si>
    <t>竣工</t>
  </si>
  <si>
    <t>工   期</t>
  </si>
  <si>
    <t>　うち仮設施設整備工事費</t>
  </si>
  <si>
    <t>開設年月日</t>
  </si>
  <si>
    <t>設計監理費</t>
  </si>
  <si>
    <t>【資金計画】（金額は千円単位）</t>
  </si>
  <si>
    <t>開設（予定）年月日※</t>
  </si>
  <si>
    <t>※増築等の場合は、関係行政より変更認可（変更届出受理）が認められる（予定）年月日を記載ください</t>
  </si>
  <si>
    <t>設備備品整備費</t>
  </si>
  <si>
    <t>建築工事費</t>
  </si>
  <si>
    <t>合　計</t>
  </si>
  <si>
    <t>（A)</t>
  </si>
  <si>
    <t>（B)</t>
  </si>
  <si>
    <t>（うち造成工事費）</t>
  </si>
  <si>
    <t>大型設備等工事費</t>
  </si>
  <si>
    <t>【機構借入金額積算内訳】</t>
  </si>
  <si>
    <t>解体工事費</t>
  </si>
  <si>
    <t>【資金計画】</t>
  </si>
  <si>
    <t>《機構基準事業費の算出内訳》</t>
  </si>
  <si>
    <t>内定通知の積算内訳を参考にしてください。</t>
  </si>
  <si>
    <t>仮設工事費</t>
  </si>
  <si>
    <t>（単位：千円）</t>
  </si>
  <si>
    <t>施設種類</t>
  </si>
  <si>
    <t>本  体</t>
  </si>
  <si>
    <t>大型設備等金額</t>
  </si>
  <si>
    <t>解体金額</t>
  </si>
  <si>
    <t>仮設金額</t>
  </si>
  <si>
    <t>融資率</t>
  </si>
  <si>
    <t>％</t>
  </si>
  <si>
    <t>設計監理費</t>
  </si>
  <si>
    <t>借入施設</t>
  </si>
  <si>
    <t>所要資金の
総額</t>
  </si>
  <si>
    <t>機構借入金</t>
  </si>
  <si>
    <t>補助金
交付金</t>
  </si>
  <si>
    <t>共同募金</t>
  </si>
  <si>
    <t>贈与金</t>
  </si>
  <si>
    <t>その他
借入金</t>
  </si>
  <si>
    <t>自己資金</t>
  </si>
  <si>
    <t>定員数・施設数</t>
  </si>
  <si>
    <t>単価</t>
  </si>
  <si>
    <t>金額</t>
  </si>
  <si>
    <t>①</t>
  </si>
  <si>
    <t>施設種類</t>
  </si>
  <si>
    <t>設備備品整備費</t>
  </si>
  <si>
    <t>定員・施設数</t>
  </si>
  <si>
    <t>機構借入金（設置・整備）</t>
  </si>
  <si>
    <t>単価</t>
  </si>
  <si>
    <t>補助金・交付金</t>
  </si>
  <si>
    <t>建築工事費等　
(うち造成工事費)</t>
  </si>
  <si>
    <t>②</t>
  </si>
  <si>
    <t>大型設備等工事費</t>
  </si>
  <si>
    <t>その他借入金</t>
  </si>
  <si>
    <t>③</t>
  </si>
  <si>
    <t>解体撤去工事費</t>
  </si>
  <si>
    <t>土地取得資金</t>
  </si>
  <si>
    <t>（２）機構借入金の算出</t>
  </si>
  <si>
    <t>機構借入金（土地）</t>
  </si>
  <si>
    <t>仮設施設整備工事費</t>
  </si>
  <si>
    <r>
      <t xml:space="preserve">基準事業費
</t>
    </r>
    <r>
      <rPr>
        <sz val="7"/>
        <rFont val="ＭＳ 明朝"/>
        <family val="1"/>
      </rPr>
      <t>（（A)と(B)のいずれか低い額）</t>
    </r>
  </si>
  <si>
    <t>控除する補助金額</t>
  </si>
  <si>
    <t>融 資 率</t>
  </si>
  <si>
    <t>借入金の上限</t>
  </si>
  <si>
    <t>借入希望金額(Ⅰ)</t>
  </si>
  <si>
    <t>④</t>
  </si>
  <si>
    <t>設計監理費</t>
  </si>
  <si>
    <t>（</t>
  </si>
  <si>
    <t>－</t>
  </si>
  <si>
    <t>）</t>
  </si>
  <si>
    <t>×</t>
  </si>
  <si>
    <t>％</t>
  </si>
  <si>
    <t>＝</t>
  </si>
  <si>
    <t>≧</t>
  </si>
  <si>
    <t>(a）</t>
  </si>
  <si>
    <t>(b)</t>
  </si>
  <si>
    <t>(c)</t>
  </si>
  <si>
    <t>{(a)－(b)}×(c)</t>
  </si>
  <si>
    <t>⑤</t>
  </si>
  <si>
    <t>【２．土地取得資金】</t>
  </si>
  <si>
    <t>融資対象事業に係る建物の延べ床面積：</t>
  </si>
  <si>
    <t>㎡</t>
  </si>
  <si>
    <t>対象外事業費（内容）</t>
  </si>
  <si>
    <r>
      <t>土地取得資金</t>
    </r>
    <r>
      <rPr>
        <sz val="10"/>
        <rFont val="ＭＳ 明朝"/>
        <family val="1"/>
      </rPr>
      <t xml:space="preserve">
</t>
    </r>
    <r>
      <rPr>
        <sz val="6"/>
        <rFont val="ＭＳ 明朝"/>
        <family val="1"/>
      </rPr>
      <t>※福祉貸付資金を利用する場合</t>
    </r>
  </si>
  <si>
    <t>控除する補助金額</t>
  </si>
  <si>
    <t>　　　　　　（金額）</t>
  </si>
  <si>
    <t>区     分</t>
  </si>
  <si>
    <t>融資限度面積</t>
  </si>
  <si>
    <t>基準事業費</t>
  </si>
  <si>
    <t>参考(全体分)</t>
  </si>
  <si>
    <t>　補助金・交付金</t>
  </si>
  <si>
    <t>機構融資対象事業費
小計</t>
  </si>
  <si>
    <t>取得費</t>
  </si>
  <si>
    <t>　共同募金</t>
  </si>
  <si>
    <t>千円</t>
  </si>
  <si>
    <t>建物の延床面積</t>
  </si>
  <si>
    <t>㎡</t>
  </si>
  <si>
    <t>　贈与金</t>
  </si>
  <si>
    <t>対象外事業費</t>
  </si>
  <si>
    <t>面  積</t>
  </si>
  <si>
    <t>土地の購入面積</t>
  </si>
  <si>
    <t>　その他借入金</t>
  </si>
  <si>
    <t>単  価</t>
  </si>
  <si>
    <t>円/㎡</t>
  </si>
  <si>
    <t>　自己資金</t>
  </si>
  <si>
    <t>合計</t>
  </si>
  <si>
    <t>控除する補助金額
（土地分)</t>
  </si>
  <si>
    <t>借入希望金額(Ⅱ)</t>
  </si>
  <si>
    <t>参考(全体分)</t>
  </si>
  <si>
    <t>注）融資率が異なる事業の合築（特別養護老人ホームと障害者支援施設の合築など)の場合は、融資率別に事業費をご記入ください。また、機構融資対象外事業がある場合（福祉貸付資金を利用しない土地取得資金を含む）は対象外事業費に事業費をご記入ください。</t>
  </si>
  <si>
    <t>全体の土地取得費</t>
  </si>
  <si>
    <t>【機構以外の借入金の状況】</t>
  </si>
  <si>
    <t>全体の土地購入面積</t>
  </si>
  <si>
    <t>　　借入先①</t>
  </si>
  <si>
    <t>　　借入先②</t>
  </si>
  <si>
    <t>(g）</t>
  </si>
  <si>
    <t>(h)</t>
  </si>
  <si>
    <t>(i)</t>
  </si>
  <si>
    <t>{(g)－(h)}×(i)</t>
  </si>
  <si>
    <t>借入金額</t>
  </si>
  <si>
    <t>↑↑↑作成支援の領域↑↑↑</t>
  </si>
  <si>
    <t>償還期間（年）</t>
  </si>
  <si>
    <t>　　　　（月）</t>
  </si>
  <si>
    <t>機構以外の借入金状況</t>
  </si>
  <si>
    <t>借入先</t>
  </si>
  <si>
    <t>借入金額</t>
  </si>
  <si>
    <t>償還期間
（うち据置期間）</t>
  </si>
  <si>
    <t>利率</t>
  </si>
  <si>
    <t>固定/変動
/一部固定</t>
  </si>
  <si>
    <r>
      <t xml:space="preserve">協調融資
</t>
    </r>
    <r>
      <rPr>
        <sz val="6"/>
        <rFont val="ＭＳ 明朝"/>
        <family val="1"/>
      </rPr>
      <t>（該当・非該当）</t>
    </r>
  </si>
  <si>
    <r>
      <t xml:space="preserve">抵当権設定
</t>
    </r>
    <r>
      <rPr>
        <sz val="6"/>
        <rFont val="ＭＳ 明朝"/>
        <family val="1"/>
      </rPr>
      <t>（該当・非該当）</t>
    </r>
  </si>
  <si>
    <t>据置期間（年）</t>
  </si>
  <si>
    <t>固定/変動/一部固定</t>
  </si>
  <si>
    <t>協調融資</t>
  </si>
  <si>
    <t>抵当権設定</t>
  </si>
  <si>
    <t>　　借入先③</t>
  </si>
  <si>
    <t>（２）収支（計画）状況</t>
  </si>
  <si>
    <t>年月日</t>
  </si>
  <si>
    <t>支  払  費  目</t>
  </si>
  <si>
    <t>工事費等</t>
  </si>
  <si>
    <t>月</t>
  </si>
  <si>
    <t>月</t>
  </si>
  <si>
    <t>日</t>
  </si>
  <si>
    <t>収入合計</t>
  </si>
  <si>
    <t>④土　地</t>
  </si>
  <si>
    <t>取得資金</t>
  </si>
  <si>
    <t>収              入（A）</t>
  </si>
  <si>
    <t>支　　　　　　　　　　　出（B）</t>
  </si>
  <si>
    <r>
      <rPr>
        <b/>
        <sz val="10.5"/>
        <rFont val="ＭＳ 明朝"/>
        <family val="1"/>
      </rPr>
      <t>（参　考）</t>
    </r>
    <r>
      <rPr>
        <sz val="10.5"/>
        <rFont val="ＭＳ 明朝"/>
        <family val="1"/>
      </rPr>
      <t xml:space="preserve">
（A）-（B）</t>
    </r>
  </si>
  <si>
    <t>受 入 先</t>
  </si>
  <si>
    <t>金額（千円）</t>
  </si>
  <si>
    <t>支 払 先</t>
  </si>
  <si>
    <t>①建  築</t>
  </si>
  <si>
    <t>②設計</t>
  </si>
  <si>
    <t>③設備</t>
  </si>
  <si>
    <t>監理費</t>
  </si>
  <si>
    <t>備品費</t>
  </si>
  <si>
    <t>支出合計</t>
  </si>
  <si>
    <t>3/3</t>
  </si>
  <si>
    <t>借入法人住所、法人名、代表者名を記入の上、押印してください。</t>
  </si>
  <si>
    <t>☑</t>
  </si>
  <si>
    <t>□</t>
  </si>
  <si>
    <t>どちらか一方を選択してください</t>
  </si>
  <si>
    <t>ご確認後、必ずチェックを入れてください</t>
  </si>
  <si>
    <t>金銭消費貸借契約締結後に、連帯保証人方式から保証人不要制度への変更は、機構の要件を満たさなければ</t>
  </si>
  <si>
    <t>原則月賦償還となりますので、月賦償還へチェックをいれてください</t>
  </si>
  <si>
    <t>元金の返済を遅延した場合には、その延滞日数に応じ、当該元金に年14.5％の割合を乗じて計算した</t>
  </si>
  <si>
    <t>【借入者兼担保提供者】</t>
  </si>
  <si>
    <t>名称又は氏名</t>
  </si>
  <si>
    <t>借入者の法人名が反映されているかご確認ください</t>
  </si>
  <si>
    <t xml:space="preserve"> 貸付番号は貸付内定通知書の左上に記載されている9桁の番号です。</t>
  </si>
  <si>
    <t>千円　（</t>
  </si>
  <si>
    <t>✔</t>
  </si>
  <si>
    <t xml:space="preserve"> 次シートに様式がありますので、ご作成ください。</t>
  </si>
  <si>
    <t>　  （２）確認申請書第一面～第五面（写）</t>
  </si>
  <si>
    <t>キ.　 連帯保証人になられる方及び担保提供を行われる方への機構貸付資金に対する責務説明</t>
  </si>
  <si>
    <t>　※連帯保証人及び借入者以外の担保提供者がいる場合</t>
  </si>
  <si>
    <r>
      <t>ク</t>
    </r>
    <r>
      <rPr>
        <sz val="12"/>
        <rFont val="ＭＳ 明朝"/>
        <family val="1"/>
      </rPr>
      <t>．貸付内定通知書「その他の条件」に記載がある場合に提出する書類</t>
    </r>
  </si>
  <si>
    <t>【事務担当者】</t>
  </si>
  <si>
    <t>氏名：</t>
  </si>
  <si>
    <t>役職：</t>
  </si>
  <si>
    <t>ＴＥＬ：</t>
  </si>
  <si>
    <t>Ｅ－ｍａｉｌ：</t>
  </si>
  <si>
    <t>　事務担当者住所：（借入者住所と異なる場合は記入してください。）</t>
  </si>
  <si>
    <t>（〒　‐　）</t>
  </si>
  <si>
    <t>※</t>
  </si>
  <si>
    <t xml:space="preserve"> 書類を添えて届出いたします。</t>
  </si>
  <si>
    <t>貸付内定(変更)通知書のとおり</t>
  </si>
  <si>
    <t>変更希望</t>
  </si>
  <si>
    <t>(償還期間   年   ヵ月→   年   ヵ月、据置期間   年   ヵ月→   年   ヵ月)</t>
  </si>
  <si>
    <t>※</t>
  </si>
  <si>
    <t>貸付内定(変更)通知書のとおり　</t>
  </si>
  <si>
    <t>変更希望</t>
  </si>
  <si>
    <t>※</t>
  </si>
  <si>
    <t>連帯保証人を選択</t>
  </si>
  <si>
    <t>保証人不要制度を選択（通常利率に一定率を上乗せする）</t>
  </si>
  <si>
    <t>※</t>
  </si>
  <si>
    <t>金銭消費貸借契約締結後に、保証人不要制度から連帯保証人方式への変更はできないことを了解している。</t>
  </si>
  <si>
    <t>※</t>
  </si>
  <si>
    <t>　　変更はできないことを了解している。</t>
  </si>
  <si>
    <t>をご確認後、必ずチェックをいれてください</t>
  </si>
  <si>
    <t>月賦償還</t>
  </si>
  <si>
    <t>３箇月賦償還</t>
  </si>
  <si>
    <t>その他（                    ）</t>
  </si>
  <si>
    <t>貸付金が事業完成時の再査定により減額となった場合には、請求による一部繰上償還又は受入金より相殺する</t>
  </si>
  <si>
    <t>※</t>
  </si>
  <si>
    <t>　</t>
  </si>
  <si>
    <t>ことを了解している。</t>
  </si>
  <si>
    <t>同意する</t>
  </si>
  <si>
    <t>※</t>
  </si>
  <si>
    <t>貸付金を定められた使途以外に使用した場合、違約金を請求する場合があることを了解している。</t>
  </si>
  <si>
    <t>※</t>
  </si>
  <si>
    <t>※</t>
  </si>
  <si>
    <t>毎会計年度終了後、事業報告書、貸借対照表、損益計算書等を提出することについて了解している。</t>
  </si>
  <si>
    <t>※</t>
  </si>
  <si>
    <t>延滞損害金を支払うことを了解している。</t>
  </si>
  <si>
    <t>※</t>
  </si>
  <si>
    <t>※</t>
  </si>
  <si>
    <t>※</t>
  </si>
  <si>
    <t>☑欄</t>
  </si>
  <si>
    <t>（１）事業実施計画（機構借入金額積算内訳を含む）</t>
  </si>
  <si>
    <t>※</t>
  </si>
  <si>
    <t xml:space="preserve">（２）収支（計画）状況                          </t>
  </si>
  <si>
    <t>※</t>
  </si>
  <si>
    <t xml:space="preserve">（添付書類）　　　　　　　　　　　　　　　　　　　　　　　　   　     </t>
  </si>
  <si>
    <t>ア．工事請負契約書（写）</t>
  </si>
  <si>
    <t>イ．工事代金内訳書「大項目」（写）</t>
  </si>
  <si>
    <r>
      <t>ウ</t>
    </r>
    <r>
      <rPr>
        <sz val="12"/>
        <rFont val="ＭＳ 明朝"/>
        <family val="1"/>
      </rPr>
      <t>．設計監理業務委託契約書（写）</t>
    </r>
  </si>
  <si>
    <r>
      <t>エ</t>
    </r>
    <r>
      <rPr>
        <sz val="12"/>
        <rFont val="ＭＳ 明朝"/>
        <family val="1"/>
      </rPr>
      <t>．（１）建物の確認済証（写）</t>
    </r>
  </si>
  <si>
    <r>
      <t>オ</t>
    </r>
    <r>
      <rPr>
        <sz val="12"/>
        <rFont val="ＭＳ 明朝"/>
        <family val="1"/>
      </rPr>
      <t>．土地売買契約書（写）</t>
    </r>
    <r>
      <rPr>
        <sz val="10"/>
        <rFont val="ＭＳ 明朝"/>
        <family val="1"/>
      </rPr>
      <t>※福祉貸付資金を利用する場合のみ</t>
    </r>
  </si>
  <si>
    <r>
      <t>カ</t>
    </r>
    <r>
      <rPr>
        <sz val="12"/>
        <rFont val="ＭＳ 明朝"/>
        <family val="1"/>
      </rPr>
      <t>．担保物件の登記簿謄本（写し可）</t>
    </r>
  </si>
  <si>
    <r>
      <t>　　　書及び承諾書（</t>
    </r>
    <r>
      <rPr>
        <b/>
        <sz val="12"/>
        <rFont val="ＭＳ 明朝"/>
        <family val="1"/>
      </rPr>
      <t>自署及び捺印</t>
    </r>
    <r>
      <rPr>
        <sz val="12"/>
        <rFont val="ＭＳ 明朝"/>
        <family val="1"/>
      </rPr>
      <t>されたもの）</t>
    </r>
  </si>
  <si>
    <t>内容の確認ができる書類</t>
  </si>
  <si>
    <r>
      <t>ケ</t>
    </r>
    <r>
      <rPr>
        <sz val="12"/>
        <rFont val="ＭＳ 明朝"/>
        <family val="1"/>
      </rPr>
      <t>．補助金及び交付金の額が内示額より変更になった場合変更内容がわかる書類</t>
    </r>
  </si>
  <si>
    <r>
      <t>コ</t>
    </r>
    <r>
      <rPr>
        <sz val="12"/>
        <rFont val="ＭＳ 明朝"/>
        <family val="1"/>
      </rPr>
      <t>．工事履行保証保険証券（写）</t>
    </r>
  </si>
  <si>
    <t>ＦＡＸ：</t>
  </si>
  <si>
    <t>（〒</t>
  </si>
  <si>
    <t>－</t>
  </si>
  <si>
    <t>）</t>
  </si>
  <si>
    <t>□　(固定金利　→   １０年経過毎金利見直し制度）</t>
  </si>
  <si>
    <t>□　(１０年経過毎金利見直し制度　→  固定金利 ）</t>
  </si>
  <si>
    <t>実印</t>
  </si>
  <si>
    <t>担保提供者の責務について了解している。</t>
  </si>
  <si>
    <t>繰上償還を希望する場合には、金銭消費貸借契約書における利率と異なり機構が定める利率を基準とする弁済</t>
  </si>
  <si>
    <t>ことについて了解している。</t>
  </si>
  <si>
    <t>補償金の支払いが生じ、契約内容と繰上償還を希望する時点での割引率によっては、相当額の弁済補償金となる</t>
  </si>
  <si>
    <r>
      <t>１．償還期間</t>
    </r>
    <r>
      <rPr>
        <b/>
        <sz val="9"/>
        <rFont val="ＭＳ 明朝"/>
        <family val="1"/>
      </rPr>
      <t>（金銭消費貸借契約書表題部を参照）</t>
    </r>
  </si>
  <si>
    <r>
      <t>２．金利の選択</t>
    </r>
    <r>
      <rPr>
        <b/>
        <sz val="9"/>
        <rFont val="ＭＳ 明朝"/>
        <family val="1"/>
      </rPr>
      <t>（金銭消費貸借契約書表題部を参照）</t>
    </r>
  </si>
  <si>
    <r>
      <t>３．連帯保証人又はその免除にかかる保証人不要制度の選択</t>
    </r>
    <r>
      <rPr>
        <b/>
        <sz val="9"/>
        <rFont val="ＭＳ 明朝"/>
        <family val="1"/>
      </rPr>
      <t>（一定率の上乗せ有無について）</t>
    </r>
  </si>
  <si>
    <t>５．担保提供者の責務</t>
  </si>
  <si>
    <r>
      <t>６．償還方法の選択</t>
    </r>
    <r>
      <rPr>
        <b/>
        <sz val="9"/>
        <rFont val="ＭＳ 明朝"/>
        <family val="1"/>
      </rPr>
      <t>（金銭消費貸借契約書表題部を参照）</t>
    </r>
  </si>
  <si>
    <r>
      <t>８．担保物件（建物）のために加入する損害保険の保険金請求権への質権設定</t>
    </r>
    <r>
      <rPr>
        <b/>
        <sz val="9"/>
        <rFont val="ＭＳ 明朝"/>
        <family val="1"/>
      </rPr>
      <t>（金銭消費貸借契約書特約条項第12条を参照）</t>
    </r>
  </si>
  <si>
    <r>
      <t>９．資金交付に関する条件</t>
    </r>
    <r>
      <rPr>
        <b/>
        <sz val="9"/>
        <rFont val="ＭＳ 明朝"/>
        <family val="1"/>
      </rPr>
      <t>（金銭消費貸借契約書特約条項第5条二を参照）</t>
    </r>
  </si>
  <si>
    <r>
      <t>１０．違約金</t>
    </r>
    <r>
      <rPr>
        <b/>
        <sz val="9"/>
        <rFont val="ＭＳ 明朝"/>
        <family val="1"/>
      </rPr>
      <t>（金銭消費貸借契約書特約条項第2条を参照）</t>
    </r>
  </si>
  <si>
    <r>
      <t>１４．延滞に関すること</t>
    </r>
    <r>
      <rPr>
        <b/>
        <sz val="9"/>
        <rFont val="ＭＳ 明朝"/>
        <family val="1"/>
      </rPr>
      <t>（金銭消費貸借契約書特約条項第9条を参照）</t>
    </r>
  </si>
  <si>
    <t>原則として抵当権設定後の資金交付となること、抵当権設定前の資金交付には条件があることを了解している。</t>
  </si>
  <si>
    <t>☑</t>
  </si>
  <si>
    <t>令和</t>
  </si>
  <si>
    <t>令和</t>
  </si>
  <si>
    <t>例：2019/5/1</t>
  </si>
  <si>
    <r>
      <t>１１．任意繰上償還</t>
    </r>
    <r>
      <rPr>
        <b/>
        <sz val="9"/>
        <rFont val="ＭＳ 明朝"/>
        <family val="1"/>
      </rPr>
      <t>（金銭消費貸借契約書特約条項第18条を参照）</t>
    </r>
  </si>
  <si>
    <r>
      <t>１２．融資事業の完成確認に関すること</t>
    </r>
    <r>
      <rPr>
        <b/>
        <sz val="9"/>
        <rFont val="ＭＳ 明朝"/>
        <family val="1"/>
      </rPr>
      <t>（金銭消費貸借契約書特約条項第21条2を参照）</t>
    </r>
  </si>
  <si>
    <r>
      <t>１３．事業報告書に関すること</t>
    </r>
    <r>
      <rPr>
        <b/>
        <sz val="9"/>
        <rFont val="ＭＳ 明朝"/>
        <family val="1"/>
      </rPr>
      <t>（金銭消費貸借契約書特約条項第23条を参照）</t>
    </r>
  </si>
  <si>
    <t>事業完成後３カ月以内に事業完成報告書の提出が必要であることを了解している。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</si>
</sst>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t;=10000]##&quot;,&quot;###&quot;,&quot;#\ ;[&gt;=10]###&quot;,&quot;#;General"/>
    <numFmt numFmtId="178" formatCode="#######&quot;名&quot;"/>
    <numFmt numFmtId="179" formatCode="[&lt;=999]000;[&lt;=99999]000\-00;000\-0000"/>
    <numFmt numFmtId="180" formatCode="#,##0.00_);[Red]\(#,##0.00\)"/>
    <numFmt numFmtId="181" formatCode="#,##0.00_ ;[Red]\-#,##0.00\ "/>
    <numFmt numFmtId="182" formatCode="#,###,###&quot;千円&quot;"/>
    <numFmt numFmtId="183" formatCode="#######&quot;年&quot;"/>
    <numFmt numFmtId="184" formatCode="#######&quot;カ月&quot;"/>
    <numFmt numFmtId="185" formatCode="#######&quot;千円&quot;"/>
    <numFmt numFmtId="186" formatCode="#,##0;[Red]#,##0"/>
    <numFmt numFmtId="187" formatCode="#,##0_ ;[Red]\-#,##0\ "/>
    <numFmt numFmtId="188" formatCode="[&lt;=99999999]####\-####;\(00\)\ ####\-####"/>
    <numFmt numFmtId="189" formatCode="#,##0.00_ "/>
    <numFmt numFmtId="190" formatCode="#,##0_ "/>
    <numFmt numFmtId="191" formatCode="###\-####"/>
  </numFmts>
  <fonts count="82">
    <font>
      <sz val="11"/>
      <name val="ＭＳ Ｐゴシック"/>
      <family val="3"/>
    </font>
    <font>
      <sz val="11"/>
      <color indexed="8"/>
      <name val="ＭＳ Ｐゴシック"/>
      <family val="3"/>
    </font>
    <font>
      <sz val="6"/>
      <name val="ＭＳ Ｐゴシック"/>
      <family val="3"/>
    </font>
    <font>
      <sz val="12"/>
      <name val="ＭＳ 明朝"/>
      <family val="1"/>
    </font>
    <font>
      <sz val="12"/>
      <name val="ＭＳ Ｐゴシック"/>
      <family val="3"/>
    </font>
    <font>
      <sz val="10.5"/>
      <name val="ＭＳ 明朝"/>
      <family val="1"/>
    </font>
    <font>
      <sz val="11"/>
      <name val="ＭＳ 明朝"/>
      <family val="1"/>
    </font>
    <font>
      <sz val="10.5"/>
      <name val="Century"/>
      <family val="1"/>
    </font>
    <font>
      <sz val="22"/>
      <name val="ＭＳ 明朝"/>
      <family val="1"/>
    </font>
    <font>
      <sz val="13"/>
      <name val="ＭＳ 明朝"/>
      <family val="1"/>
    </font>
    <font>
      <sz val="13"/>
      <name val="ＭＳ Ｐゴシック"/>
      <family val="3"/>
    </font>
    <font>
      <b/>
      <sz val="14"/>
      <name val="ＭＳ 明朝"/>
      <family val="1"/>
    </font>
    <font>
      <sz val="14"/>
      <name val="ＭＳ 明朝"/>
      <family val="1"/>
    </font>
    <font>
      <sz val="10"/>
      <name val="ＭＳ 明朝"/>
      <family val="1"/>
    </font>
    <font>
      <sz val="22"/>
      <color indexed="10"/>
      <name val="ＭＳ 明朝"/>
      <family val="1"/>
    </font>
    <font>
      <sz val="9"/>
      <name val="ＭＳ 明朝"/>
      <family val="1"/>
    </font>
    <font>
      <sz val="14"/>
      <name val="ＭＳ Ｐゴシック"/>
      <family val="3"/>
    </font>
    <font>
      <sz val="18"/>
      <name val="ＭＳ 明朝"/>
      <family val="1"/>
    </font>
    <font>
      <b/>
      <sz val="12"/>
      <name val="ＭＳ 明朝"/>
      <family val="1"/>
    </font>
    <font>
      <sz val="6"/>
      <name val="ＭＳ 明朝"/>
      <family val="1"/>
    </font>
    <font>
      <sz val="20"/>
      <name val="ＭＳ 明朝"/>
      <family val="1"/>
    </font>
    <font>
      <b/>
      <sz val="14"/>
      <name val="ＭＳ ゴシック"/>
      <family val="3"/>
    </font>
    <font>
      <sz val="10"/>
      <name val="ＭＳ ゴシック"/>
      <family val="3"/>
    </font>
    <font>
      <b/>
      <sz val="8"/>
      <name val="ＭＳ 明朝"/>
      <family val="1"/>
    </font>
    <font>
      <sz val="16"/>
      <name val="ＭＳ 明朝"/>
      <family val="1"/>
    </font>
    <font>
      <b/>
      <u val="single"/>
      <sz val="12"/>
      <color indexed="10"/>
      <name val="ＭＳ 明朝"/>
      <family val="1"/>
    </font>
    <font>
      <b/>
      <sz val="12"/>
      <name val="ＭＳ ゴシック"/>
      <family val="3"/>
    </font>
    <font>
      <sz val="8"/>
      <name val="ＭＳ 明朝"/>
      <family val="1"/>
    </font>
    <font>
      <sz val="7"/>
      <name val="ＭＳ 明朝"/>
      <family val="1"/>
    </font>
    <font>
      <sz val="10"/>
      <name val="ＭＳ Ｐ明朝"/>
      <family val="1"/>
    </font>
    <font>
      <sz val="9"/>
      <name val="ＭＳ Ｐ明朝"/>
      <family val="1"/>
    </font>
    <font>
      <sz val="9.5"/>
      <name val="ＭＳ 明朝"/>
      <family val="1"/>
    </font>
    <font>
      <b/>
      <sz val="11"/>
      <name val="ＭＳ 明朝"/>
      <family val="1"/>
    </font>
    <font>
      <sz val="11"/>
      <name val="ＭＳ ゴシック"/>
      <family val="3"/>
    </font>
    <font>
      <sz val="14"/>
      <name val="ＭＳ ゴシック"/>
      <family val="3"/>
    </font>
    <font>
      <b/>
      <sz val="10.5"/>
      <name val="ＭＳ 明朝"/>
      <family val="1"/>
    </font>
    <font>
      <u val="single"/>
      <sz val="12"/>
      <color indexed="12"/>
      <name val="ＭＳ 明朝"/>
      <family val="1"/>
    </font>
    <font>
      <u val="single"/>
      <sz val="11"/>
      <color indexed="36"/>
      <name val="ＭＳ Ｐゴシック"/>
      <family val="3"/>
    </font>
    <font>
      <b/>
      <sz val="13"/>
      <name val="ＭＳ 明朝"/>
      <family val="1"/>
    </font>
    <font>
      <b/>
      <sz val="14"/>
      <name val="ＭＳ Ｐゴシック"/>
      <family val="3"/>
    </font>
    <font>
      <b/>
      <sz val="12"/>
      <name val="Century"/>
      <family val="1"/>
    </font>
    <font>
      <b/>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8"/>
      <color indexed="10"/>
      <name val="ＭＳ 明朝"/>
      <family val="1"/>
    </font>
    <font>
      <sz val="11.5"/>
      <color indexed="8"/>
      <name val="メイリオ"/>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8.25"/>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Cambria"/>
      <family val="3"/>
    </font>
    <font>
      <b/>
      <sz val="18"/>
      <color rgb="FFFF0000"/>
      <name val="ＭＳ 明朝"/>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50"/>
        <bgColor indexed="64"/>
      </patternFill>
    </fill>
    <fill>
      <patternFill patternType="solid">
        <fgColor indexed="49"/>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rgb="FFFFFF99"/>
        <bgColor indexed="64"/>
      </patternFill>
    </fill>
    <fill>
      <patternFill patternType="solid">
        <fgColor indexed="55"/>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style="medium"/>
      <right style="thick">
        <color indexed="8"/>
      </right>
      <top style="medium"/>
      <bottom/>
    </border>
    <border>
      <left/>
      <right style="thick"/>
      <top style="medium"/>
      <bottom/>
    </border>
    <border>
      <left/>
      <right/>
      <top style="medium"/>
      <bottom/>
    </border>
    <border>
      <left style="medium"/>
      <right/>
      <top/>
      <bottom/>
    </border>
    <border>
      <left/>
      <right/>
      <top style="thin"/>
      <bottom/>
    </border>
    <border>
      <left/>
      <right/>
      <top style="thin"/>
      <bottom style="dotted">
        <color indexed="8"/>
      </bottom>
    </border>
    <border>
      <left style="medium"/>
      <right/>
      <top/>
      <bottom style="medium"/>
    </border>
    <border>
      <left/>
      <right/>
      <top style="dotted"/>
      <bottom style="medium"/>
    </border>
    <border>
      <left/>
      <right/>
      <top style="dotted">
        <color indexed="8"/>
      </top>
      <bottom style="medium"/>
    </border>
    <border>
      <left style="medium"/>
      <right/>
      <top style="medium"/>
      <bottom style="thin"/>
    </border>
    <border>
      <left/>
      <right/>
      <top style="medium"/>
      <bottom style="thin"/>
    </border>
    <border>
      <left/>
      <right style="thick">
        <color indexed="8"/>
      </right>
      <top style="medium"/>
      <bottom style="thin"/>
    </border>
    <border>
      <left/>
      <right style="thick"/>
      <top style="medium"/>
      <bottom style="thin"/>
    </border>
    <border>
      <left style="medium"/>
      <right/>
      <top style="thin"/>
      <bottom style="thin"/>
    </border>
    <border>
      <left/>
      <right/>
      <top style="thin"/>
      <bottom style="thin"/>
    </border>
    <border>
      <left/>
      <right style="thick">
        <color indexed="8"/>
      </right>
      <top style="thin"/>
      <bottom style="thin"/>
    </border>
    <border>
      <left/>
      <right style="thick"/>
      <top/>
      <bottom style="thin"/>
    </border>
    <border>
      <left/>
      <right/>
      <top/>
      <bottom style="thin"/>
    </border>
    <border>
      <left style="medium"/>
      <right/>
      <top style="thin"/>
      <bottom/>
    </border>
    <border>
      <left/>
      <right style="thick">
        <color indexed="8"/>
      </right>
      <top style="thin"/>
      <bottom/>
    </border>
    <border>
      <left/>
      <right style="thick"/>
      <top/>
      <bottom/>
    </border>
    <border>
      <left style="medium"/>
      <right/>
      <top/>
      <bottom style="thin"/>
    </border>
    <border>
      <left/>
      <right/>
      <top style="dotted"/>
      <bottom style="thin"/>
    </border>
    <border>
      <left/>
      <right style="thick">
        <color indexed="8"/>
      </right>
      <top style="dotted"/>
      <bottom style="thin"/>
    </border>
    <border>
      <left/>
      <right style="thick"/>
      <top style="dotted"/>
      <bottom style="thin"/>
    </border>
    <border>
      <left/>
      <right style="thin"/>
      <top style="dotted"/>
      <bottom style="thin"/>
    </border>
    <border>
      <left/>
      <right style="thick">
        <color indexed="8"/>
      </right>
      <top/>
      <bottom style="thin"/>
    </border>
    <border>
      <left/>
      <right/>
      <top style="medium"/>
      <bottom style="medium">
        <color indexed="8"/>
      </bottom>
    </border>
    <border>
      <left/>
      <right style="medium"/>
      <top style="medium"/>
      <bottom style="medium"/>
    </border>
    <border>
      <left style="thin"/>
      <right style="medium"/>
      <top style="medium"/>
      <bottom style="thin"/>
    </border>
    <border>
      <left style="medium"/>
      <right>
        <color indexed="63"/>
      </right>
      <top style="medium"/>
      <bottom>
        <color indexed="63"/>
      </bottom>
    </border>
    <border>
      <left style="thin"/>
      <right style="medium"/>
      <top style="thin"/>
      <bottom style="thin"/>
    </border>
    <border>
      <left style="thin"/>
      <right style="medium"/>
      <top style="thin"/>
      <bottom>
        <color indexed="63"/>
      </bottom>
    </border>
    <border>
      <left style="medium"/>
      <right>
        <color indexed="63"/>
      </right>
      <top style="thin"/>
      <bottom style="medium"/>
    </border>
    <border>
      <left style="thin"/>
      <right style="medium"/>
      <top style="thin"/>
      <bottom style="medium"/>
    </border>
    <border>
      <left style="thin"/>
      <right style="medium"/>
      <top>
        <color indexed="63"/>
      </top>
      <bottom style="thin"/>
    </border>
    <border>
      <left>
        <color indexed="63"/>
      </left>
      <right style="medium"/>
      <top style="medium"/>
      <bottom>
        <color indexed="63"/>
      </bottom>
    </border>
    <border>
      <left/>
      <right style="thin"/>
      <top style="thin"/>
      <bottom style="thin"/>
    </border>
    <border>
      <left style="thin"/>
      <right style="thin"/>
      <top style="thin"/>
      <bottom>
        <color indexed="63"/>
      </bottom>
    </border>
    <border>
      <left style="thin"/>
      <right style="thin"/>
      <top style="hair"/>
      <bottom style="hair"/>
    </border>
    <border>
      <left style="thin"/>
      <right style="medium"/>
      <top style="medium"/>
      <bottom>
        <color indexed="63"/>
      </bottom>
    </border>
    <border>
      <left>
        <color indexed="63"/>
      </left>
      <right style="thin"/>
      <top style="thin"/>
      <bottom style="medium"/>
    </border>
    <border>
      <left style="thin"/>
      <right/>
      <top style="thin"/>
      <bottom style="thin"/>
    </border>
    <border>
      <left style="thin"/>
      <right style="thin"/>
      <top style="thin"/>
      <bottom style="thin"/>
    </border>
    <border>
      <left style="thin"/>
      <right/>
      <top style="dotted"/>
      <bottom/>
    </border>
    <border>
      <left/>
      <right/>
      <top style="dotted"/>
      <bottom/>
    </border>
    <border>
      <left style="medium"/>
      <right style="thin"/>
      <top style="medium"/>
      <bottom style="thin"/>
    </border>
    <border>
      <left style="medium"/>
      <right style="thin"/>
      <top style="thin"/>
      <bottom style="thin"/>
    </border>
    <border>
      <left style="thin"/>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border>
    <border>
      <left style="medium"/>
      <right style="thin"/>
      <top style="thin"/>
      <bottom style="medium"/>
    </border>
    <border>
      <left style="thin"/>
      <right/>
      <top/>
      <bottom style="medium"/>
    </border>
    <border>
      <left/>
      <right style="thin"/>
      <top/>
      <bottom style="medium"/>
    </border>
    <border>
      <left/>
      <right style="thin"/>
      <top style="thin"/>
      <bottom/>
    </border>
    <border>
      <left style="thin"/>
      <right/>
      <top style="thin"/>
      <bottom/>
    </border>
    <border>
      <left>
        <color indexed="63"/>
      </left>
      <right style="medium"/>
      <top>
        <color indexed="63"/>
      </top>
      <bottom>
        <color indexed="63"/>
      </bottom>
    </border>
    <border>
      <left/>
      <right style="thin"/>
      <top style="hair"/>
      <bottom style="thin"/>
    </border>
    <border>
      <left/>
      <right style="thin"/>
      <top style="hair"/>
      <bottom style="hair"/>
    </border>
    <border>
      <left/>
      <right style="thin"/>
      <top/>
      <bottom style="hair"/>
    </border>
    <border>
      <left/>
      <right style="thin"/>
      <top style="dashed"/>
      <bottom/>
    </border>
    <border>
      <left style="medium"/>
      <right/>
      <top style="dotted"/>
      <bottom/>
    </border>
    <border>
      <left/>
      <right style="medium"/>
      <top style="dotted"/>
      <bottom/>
    </border>
    <border>
      <left/>
      <right style="thin"/>
      <top style="dotted"/>
      <bottom/>
    </border>
    <border>
      <left>
        <color indexed="63"/>
      </left>
      <right>
        <color indexed="63"/>
      </right>
      <top style="double"/>
      <bottom style="medium"/>
    </border>
    <border>
      <left style="double"/>
      <right>
        <color indexed="63"/>
      </right>
      <top style="double"/>
      <bottom style="medium"/>
    </border>
    <border>
      <left style="thin"/>
      <right style="thin"/>
      <top>
        <color indexed="63"/>
      </top>
      <bottom style="medium"/>
    </border>
    <border>
      <left/>
      <right style="medium"/>
      <top style="medium"/>
      <bottom style="thin"/>
    </border>
    <border>
      <left style="thin"/>
      <right/>
      <top style="medium"/>
      <bottom style="thin"/>
    </border>
    <border>
      <left style="double"/>
      <right>
        <color indexed="63"/>
      </right>
      <top>
        <color indexed="63"/>
      </top>
      <bottom style="thin"/>
    </border>
    <border>
      <left style="thin"/>
      <right style="thin"/>
      <top>
        <color indexed="63"/>
      </top>
      <bottom style="thin"/>
    </border>
    <border>
      <left style="medium"/>
      <right style="medium"/>
      <top style="medium"/>
      <bottom style="thin"/>
    </border>
    <border>
      <left/>
      <right style="medium"/>
      <top style="thin"/>
      <bottom style="thin"/>
    </border>
    <border>
      <left style="double"/>
      <right>
        <color indexed="63"/>
      </right>
      <top style="thin"/>
      <bottom style="thin"/>
    </border>
    <border>
      <left style="medium"/>
      <right style="medium"/>
      <top style="thin"/>
      <bottom style="thin"/>
    </border>
    <border>
      <left style="double"/>
      <right>
        <color indexed="63"/>
      </right>
      <top style="thin"/>
      <bottom>
        <color indexed="63"/>
      </bottom>
    </border>
    <border>
      <left>
        <color indexed="63"/>
      </left>
      <right>
        <color indexed="63"/>
      </right>
      <top style="thin"/>
      <bottom style="double"/>
    </border>
    <border>
      <left>
        <color indexed="63"/>
      </left>
      <right style="medium"/>
      <top style="thin"/>
      <bottom style="double"/>
    </border>
    <border>
      <left style="thin"/>
      <right>
        <color indexed="63"/>
      </right>
      <top style="thin"/>
      <bottom style="double"/>
    </border>
    <border>
      <left style="thin"/>
      <right>
        <color indexed="63"/>
      </right>
      <top style="double"/>
      <bottom style="medium"/>
    </border>
    <border>
      <left style="thin"/>
      <right style="thin"/>
      <top style="double"/>
      <bottom style="medium"/>
    </border>
    <border>
      <left style="medium"/>
      <right style="medium"/>
      <top style="thin"/>
      <bottom style="medium"/>
    </border>
    <border>
      <left style="thin"/>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thin"/>
    </border>
    <border>
      <left/>
      <right/>
      <top/>
      <bottom style="medium"/>
    </border>
    <border>
      <left style="medium"/>
      <right/>
      <top style="thin"/>
      <bottom style="hair"/>
    </border>
    <border>
      <left/>
      <right/>
      <top style="thin"/>
      <bottom style="hair"/>
    </border>
    <border>
      <left/>
      <right style="medium"/>
      <top style="thin"/>
      <bottom style="hair"/>
    </border>
    <border>
      <left style="medium"/>
      <right/>
      <top style="hair"/>
      <bottom/>
    </border>
    <border>
      <left/>
      <right/>
      <top style="hair"/>
      <bottom/>
    </border>
    <border>
      <left/>
      <right style="medium"/>
      <top style="hair"/>
      <bottom/>
    </border>
    <border>
      <left style="medium"/>
      <right/>
      <top style="medium"/>
      <bottom style="medium"/>
    </border>
    <border>
      <left/>
      <right style="medium"/>
      <top style="thin"/>
      <bottom/>
    </border>
    <border>
      <left/>
      <right style="medium"/>
      <top/>
      <bottom style="thin"/>
    </border>
    <border>
      <left style="thin"/>
      <right/>
      <top style="dotted">
        <color indexed="8"/>
      </top>
      <bottom style="medium"/>
    </border>
    <border>
      <left/>
      <right style="medium"/>
      <top style="dotted">
        <color indexed="8"/>
      </top>
      <bottom style="medium"/>
    </border>
    <border>
      <left/>
      <right style="thin"/>
      <top style="medium"/>
      <bottom style="thin"/>
    </border>
    <border>
      <left/>
      <right style="thin">
        <color indexed="8"/>
      </right>
      <top style="thin"/>
      <bottom style="thin"/>
    </border>
    <border>
      <left/>
      <right style="medium"/>
      <top/>
      <bottom style="medium"/>
    </border>
    <border>
      <left style="thin">
        <color indexed="8"/>
      </left>
      <right/>
      <top style="thin"/>
      <bottom style="thin"/>
    </border>
    <border>
      <left/>
      <right style="medium"/>
      <top style="thin"/>
      <bottom style="dotted"/>
    </border>
    <border>
      <left style="thin"/>
      <right/>
      <top style="dotted"/>
      <bottom style="thin"/>
    </border>
    <border>
      <left/>
      <right style="medium"/>
      <top style="dotted"/>
      <bottom style="thin"/>
    </border>
    <border diagonalUp="1">
      <left style="thin"/>
      <right/>
      <top style="medium"/>
      <bottom style="thin"/>
      <diagonal style="thin"/>
    </border>
    <border diagonalUp="1">
      <left/>
      <right style="medium"/>
      <top style="medium"/>
      <bottom style="thin"/>
      <diagonal style="thin"/>
    </border>
    <border>
      <left style="thin"/>
      <right/>
      <top style="thin"/>
      <bottom style="dotted">
        <color indexed="8"/>
      </bottom>
    </border>
    <border>
      <left/>
      <right style="medium"/>
      <top style="thin"/>
      <bottom style="dotted">
        <color indexed="8"/>
      </bottom>
    </border>
    <border>
      <left/>
      <right style="medium">
        <color indexed="8"/>
      </right>
      <top style="medium"/>
      <bottom style="medium"/>
    </border>
    <border>
      <left style="double"/>
      <right/>
      <top style="double"/>
      <bottom/>
    </border>
    <border>
      <left/>
      <right style="double"/>
      <top style="double"/>
      <bottom/>
    </border>
    <border>
      <left style="double"/>
      <right>
        <color indexed="63"/>
      </right>
      <top>
        <color indexed="63"/>
      </top>
      <bottom style="double"/>
    </border>
    <border>
      <left>
        <color indexed="63"/>
      </left>
      <right style="double"/>
      <top>
        <color indexed="63"/>
      </top>
      <bottom style="double"/>
    </border>
    <border>
      <left style="thin"/>
      <right style="thin"/>
      <top style="thin"/>
      <bottom style="dotted"/>
    </border>
    <border>
      <left style="thin"/>
      <right style="thin"/>
      <top style="dotted"/>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diagonalDown="1">
      <left style="thin"/>
      <right style="thin"/>
      <top style="thin"/>
      <bottom/>
      <diagonal style="thin"/>
    </border>
    <border>
      <left style="dotted"/>
      <right style="dotted"/>
      <top style="dotted"/>
      <bottom style="dotted"/>
    </border>
    <border>
      <left style="dotted"/>
      <right style="thin"/>
      <top style="dotted"/>
      <bottom style="dotted"/>
    </border>
    <border>
      <left style="dotted"/>
      <right style="dotted"/>
      <top style="dotted"/>
      <bottom style="thin"/>
    </border>
    <border>
      <left style="double"/>
      <right style="thin"/>
      <top/>
      <bottom style="double"/>
    </border>
    <border>
      <left style="thin"/>
      <right style="thin"/>
      <top/>
      <bottom style="double"/>
    </border>
    <border>
      <left style="thin"/>
      <right style="double"/>
      <top/>
      <bottom style="double"/>
    </border>
    <border>
      <left style="double"/>
      <right style="double"/>
      <top/>
      <bottom style="double"/>
    </border>
    <border>
      <left/>
      <right style="double"/>
      <top style="thin"/>
      <bottom/>
    </border>
    <border>
      <left/>
      <right style="double"/>
      <top/>
      <bottom style="thin"/>
    </border>
    <border>
      <left style="thin"/>
      <right/>
      <top style="thin"/>
      <bottom style="hair"/>
    </border>
    <border>
      <left/>
      <right style="thin"/>
      <top style="thin"/>
      <bottom style="hair"/>
    </border>
    <border>
      <left style="dotted"/>
      <right style="dotted"/>
      <top style="hair"/>
      <bottom style="thin"/>
    </border>
    <border>
      <left style="dotted"/>
      <right style="thin"/>
      <top style="hair"/>
      <bottom style="thin"/>
    </border>
    <border>
      <left style="medium"/>
      <right style="thin"/>
      <top style="thin"/>
      <bottom>
        <color indexed="63"/>
      </bottom>
    </border>
    <border>
      <left style="medium"/>
      <right style="thin"/>
      <top>
        <color indexed="63"/>
      </top>
      <bottom style="thin"/>
    </border>
    <border>
      <left style="thin"/>
      <right style="dotted"/>
      <top style="thin"/>
      <bottom style="dotted"/>
    </border>
    <border>
      <left style="dotted"/>
      <right style="dotted"/>
      <top style="thin"/>
      <bottom style="dotted"/>
    </border>
    <border>
      <left style="thin"/>
      <right style="thin"/>
      <top style="medium"/>
      <bottom>
        <color indexed="63"/>
      </bottom>
    </border>
    <border>
      <left style="thin"/>
      <right/>
      <top style="dotted"/>
      <bottom style="dotted"/>
    </border>
    <border>
      <left/>
      <right/>
      <top style="dotted"/>
      <bottom style="dotted"/>
    </border>
    <border>
      <left style="thin"/>
      <right style="dotted"/>
      <top style="dotted"/>
      <bottom style="dotted"/>
    </border>
    <border>
      <left style="thin"/>
      <right/>
      <top style="hair"/>
      <bottom style="thin"/>
    </border>
    <border>
      <left/>
      <right style="dotted"/>
      <top style="hair"/>
      <bottom style="thin"/>
    </border>
    <border>
      <left style="thin"/>
      <right style="medium"/>
      <top>
        <color indexed="63"/>
      </top>
      <bottom>
        <color indexed="63"/>
      </bottom>
    </border>
    <border>
      <left style="thin"/>
      <right style="medium"/>
      <top>
        <color indexed="63"/>
      </top>
      <bottom style="hair"/>
    </border>
    <border>
      <left/>
      <right/>
      <top style="thin"/>
      <bottom style="dotted"/>
    </border>
    <border>
      <left style="thin"/>
      <right style="dotted"/>
      <top style="dotted"/>
      <bottom style="thin"/>
    </border>
    <border diagonalDown="1">
      <left style="thin"/>
      <right style="dotted"/>
      <top style="thin"/>
      <bottom style="thin"/>
      <diagonal style="thin"/>
    </border>
    <border diagonalDown="1">
      <left style="dotted"/>
      <right style="dotted"/>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style="thin"/>
      <top style="hair"/>
      <bottom style="hair"/>
    </border>
    <border>
      <left style="dotted"/>
      <right style="thin"/>
      <top style="thin"/>
      <bottom style="dotted"/>
    </border>
    <border>
      <left style="dotted"/>
      <right style="thin"/>
      <top style="dotted"/>
      <bottom style="thin"/>
    </border>
    <border>
      <left style="dotted"/>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medium"/>
      <top/>
      <bottom style="medium"/>
    </border>
    <border>
      <left style="thin"/>
      <right style="thin"/>
      <top style="hair"/>
      <bottom style="thin"/>
    </border>
    <border>
      <left style="thin"/>
      <right/>
      <top style="thin"/>
      <bottom style="dashed"/>
    </border>
    <border>
      <left/>
      <right/>
      <top style="thin"/>
      <bottom style="dashed"/>
    </border>
    <border>
      <left/>
      <right style="thin"/>
      <top style="thin"/>
      <bottom style="dashed"/>
    </border>
    <border>
      <left style="thin"/>
      <right style="thin"/>
      <top style="thin"/>
      <bottom style="dashed"/>
    </border>
    <border>
      <left style="thin"/>
      <right style="thin"/>
      <top style="dashed"/>
      <bottom/>
    </border>
    <border>
      <left style="thin"/>
      <right>
        <color indexed="63"/>
      </right>
      <top style="dashed"/>
      <bottom>
        <color indexed="63"/>
      </bottom>
    </border>
    <border>
      <left style="thin"/>
      <right style="thin"/>
      <top style="dashed"/>
      <bottom style="hair"/>
    </border>
    <border>
      <left style="thin"/>
      <right/>
      <top style="dashed"/>
      <bottom style="hair"/>
    </border>
    <border>
      <left style="thin"/>
      <right/>
      <top style="hair"/>
      <bottom style="hair"/>
    </border>
    <border>
      <left style="thin"/>
      <right style="medium"/>
      <top style="hair"/>
      <bottom style="thin"/>
    </border>
    <border>
      <left>
        <color indexed="63"/>
      </left>
      <right>
        <color indexed="63"/>
      </right>
      <top style="dashed"/>
      <bottom>
        <color indexed="63"/>
      </bottom>
    </border>
    <border>
      <left style="medium"/>
      <right>
        <color indexed="63"/>
      </right>
      <top>
        <color indexed="63"/>
      </top>
      <bottom style="double"/>
    </border>
    <border>
      <left/>
      <right/>
      <top style="hair"/>
      <bottom style="hair"/>
    </border>
    <border>
      <left style="thin"/>
      <right style="thin"/>
      <top style="double"/>
      <bottom style="thin"/>
    </border>
    <border>
      <left style="thin"/>
      <right style="medium"/>
      <top style="double"/>
      <bottom style="thin"/>
    </border>
    <border>
      <left style="medium"/>
      <right>
        <color indexed="63"/>
      </right>
      <top style="double"/>
      <bottom>
        <color indexed="63"/>
      </bottom>
    </border>
    <border>
      <left>
        <color indexed="63"/>
      </left>
      <right style="thin"/>
      <top style="double"/>
      <bottom>
        <color indexed="63"/>
      </bottom>
    </border>
    <border>
      <left/>
      <right/>
      <top style="hair"/>
      <bottom style="thin"/>
    </border>
    <border>
      <left>
        <color indexed="63"/>
      </left>
      <right style="medium"/>
      <top style="thin"/>
      <bottom style="medium"/>
    </border>
    <border>
      <left style="double"/>
      <right>
        <color indexed="63"/>
      </right>
      <top style="medium"/>
      <bottom style="medium"/>
    </border>
    <border>
      <left style="medium"/>
      <right>
        <color indexed="63"/>
      </right>
      <top style="double"/>
      <bottom style="medium"/>
    </border>
    <border>
      <left>
        <color indexed="63"/>
      </left>
      <right style="medium"/>
      <top style="double"/>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thin"/>
      <bottom style="medium"/>
    </border>
    <border>
      <left style="double"/>
      <right>
        <color indexed="63"/>
      </right>
      <top style="medium"/>
      <bottom style="thin"/>
    </border>
    <border>
      <left style="double"/>
      <right>
        <color indexed="63"/>
      </right>
      <top style="thin"/>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8" fillId="30" borderId="4" applyNumberFormat="0" applyAlignment="0" applyProtection="0"/>
    <xf numFmtId="0" fontId="1" fillId="0" borderId="0">
      <alignment vertical="center"/>
      <protection/>
    </xf>
    <xf numFmtId="0" fontId="6" fillId="0" borderId="0">
      <alignment/>
      <protection/>
    </xf>
    <xf numFmtId="0" fontId="0" fillId="0" borderId="0">
      <alignment/>
      <protection/>
    </xf>
    <xf numFmtId="0" fontId="37" fillId="0" borderId="0" applyNumberFormat="0" applyFill="0" applyBorder="0" applyAlignment="0" applyProtection="0"/>
    <xf numFmtId="0" fontId="79" fillId="31" borderId="0" applyNumberFormat="0" applyBorder="0" applyAlignment="0" applyProtection="0"/>
  </cellStyleXfs>
  <cellXfs count="880">
    <xf numFmtId="0" fontId="0" fillId="0" borderId="0" xfId="0" applyAlignment="1">
      <alignment/>
    </xf>
    <xf numFmtId="0" fontId="4" fillId="0" borderId="0" xfId="0" applyFont="1" applyAlignment="1">
      <alignment/>
    </xf>
    <xf numFmtId="0" fontId="10" fillId="0" borderId="0" xfId="0" applyFont="1" applyAlignment="1">
      <alignment/>
    </xf>
    <xf numFmtId="0" fontId="0" fillId="0" borderId="0" xfId="0" applyFont="1" applyAlignment="1">
      <alignment/>
    </xf>
    <xf numFmtId="0" fontId="3" fillId="32" borderId="0" xfId="0" applyFont="1" applyFill="1" applyAlignment="1">
      <alignment vertical="center" shrinkToFit="1"/>
    </xf>
    <xf numFmtId="0" fontId="9" fillId="0" borderId="0" xfId="0" applyFont="1" applyAlignment="1">
      <alignment/>
    </xf>
    <xf numFmtId="0" fontId="3"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3"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xf>
    <xf numFmtId="0" fontId="5" fillId="32" borderId="0" xfId="0" applyFont="1" applyFill="1" applyAlignment="1">
      <alignment vertical="center"/>
    </xf>
    <xf numFmtId="0" fontId="6" fillId="32" borderId="0" xfId="0" applyFont="1" applyFill="1" applyAlignment="1">
      <alignment horizontal="center" vertical="center"/>
    </xf>
    <xf numFmtId="0" fontId="7" fillId="32" borderId="0" xfId="0" applyFont="1" applyFill="1" applyAlignment="1">
      <alignment vertical="center"/>
    </xf>
    <xf numFmtId="0" fontId="5" fillId="32" borderId="0" xfId="0" applyFont="1" applyFill="1" applyAlignment="1">
      <alignment horizontal="distributed" vertical="center"/>
    </xf>
    <xf numFmtId="0" fontId="6" fillId="32" borderId="0" xfId="0" applyFont="1" applyFill="1" applyAlignment="1">
      <alignment vertical="center"/>
    </xf>
    <xf numFmtId="0" fontId="9" fillId="32" borderId="0" xfId="0" applyFont="1" applyFill="1" applyAlignment="1">
      <alignment vertical="center"/>
    </xf>
    <xf numFmtId="0" fontId="10" fillId="32" borderId="0" xfId="0" applyFont="1" applyFill="1" applyAlignment="1">
      <alignment/>
    </xf>
    <xf numFmtId="0" fontId="15" fillId="32" borderId="0" xfId="0" applyFont="1" applyFill="1" applyAlignment="1">
      <alignment vertical="center"/>
    </xf>
    <xf numFmtId="0" fontId="9" fillId="32" borderId="0" xfId="0" applyFont="1" applyFill="1" applyAlignment="1">
      <alignment/>
    </xf>
    <xf numFmtId="0" fontId="6" fillId="32" borderId="0" xfId="0" applyFont="1" applyFill="1" applyAlignment="1">
      <alignment vertical="center" shrinkToFit="1"/>
    </xf>
    <xf numFmtId="0" fontId="0" fillId="32" borderId="0" xfId="0" applyFill="1" applyAlignment="1">
      <alignment/>
    </xf>
    <xf numFmtId="0" fontId="12" fillId="32" borderId="10" xfId="0" applyFont="1" applyFill="1" applyBorder="1" applyAlignment="1">
      <alignment/>
    </xf>
    <xf numFmtId="0" fontId="11" fillId="32" borderId="0" xfId="0" applyFont="1" applyFill="1" applyAlignment="1">
      <alignment vertical="center"/>
    </xf>
    <xf numFmtId="0" fontId="12" fillId="32" borderId="0" xfId="0" applyFont="1" applyFill="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32" borderId="20" xfId="0" applyFont="1" applyFill="1" applyBorder="1" applyAlignment="1">
      <alignment vertical="center"/>
    </xf>
    <xf numFmtId="0" fontId="3" fillId="32" borderId="21" xfId="0" applyFont="1" applyFill="1" applyBorder="1" applyAlignment="1">
      <alignment vertical="center"/>
    </xf>
    <xf numFmtId="0" fontId="3" fillId="32" borderId="22" xfId="0" applyFont="1" applyFill="1" applyBorder="1" applyAlignment="1">
      <alignment vertical="center"/>
    </xf>
    <xf numFmtId="0" fontId="3" fillId="32" borderId="23" xfId="0" applyFont="1" applyFill="1" applyBorder="1" applyAlignment="1">
      <alignment vertical="center"/>
    </xf>
    <xf numFmtId="0" fontId="3" fillId="32" borderId="24" xfId="0" applyFont="1" applyFill="1" applyBorder="1" applyAlignment="1">
      <alignment vertical="center"/>
    </xf>
    <xf numFmtId="0" fontId="3" fillId="32" borderId="25" xfId="0" applyFont="1" applyFill="1" applyBorder="1" applyAlignment="1">
      <alignment vertical="center"/>
    </xf>
    <xf numFmtId="0" fontId="3" fillId="32" borderId="26" xfId="0" applyFont="1" applyFill="1" applyBorder="1" applyAlignment="1">
      <alignment vertical="center"/>
    </xf>
    <xf numFmtId="0" fontId="3" fillId="32" borderId="27" xfId="0" applyFont="1" applyFill="1" applyBorder="1" applyAlignment="1">
      <alignment vertical="center"/>
    </xf>
    <xf numFmtId="0" fontId="3" fillId="32" borderId="28" xfId="0" applyFont="1" applyFill="1" applyBorder="1" applyAlignment="1">
      <alignment vertical="center"/>
    </xf>
    <xf numFmtId="0" fontId="3" fillId="32" borderId="29" xfId="0" applyFont="1" applyFill="1" applyBorder="1" applyAlignment="1">
      <alignment vertical="center"/>
    </xf>
    <xf numFmtId="0" fontId="3" fillId="32" borderId="30" xfId="0" applyFont="1" applyFill="1" applyBorder="1" applyAlignment="1">
      <alignment vertical="center"/>
    </xf>
    <xf numFmtId="0" fontId="3" fillId="32" borderId="31" xfId="0" applyFont="1" applyFill="1" applyBorder="1" applyAlignment="1">
      <alignment vertical="center"/>
    </xf>
    <xf numFmtId="0" fontId="3" fillId="32" borderId="32" xfId="0" applyFont="1" applyFill="1" applyBorder="1" applyAlignment="1">
      <alignment vertical="center"/>
    </xf>
    <xf numFmtId="0" fontId="3" fillId="32" borderId="33" xfId="0" applyFont="1" applyFill="1" applyBorder="1" applyAlignment="1">
      <alignment vertical="center"/>
    </xf>
    <xf numFmtId="0" fontId="3" fillId="32" borderId="34" xfId="0" applyFont="1" applyFill="1" applyBorder="1" applyAlignment="1">
      <alignment vertical="center"/>
    </xf>
    <xf numFmtId="0" fontId="3" fillId="32" borderId="35" xfId="0" applyFont="1" applyFill="1" applyBorder="1" applyAlignment="1">
      <alignment vertical="center"/>
    </xf>
    <xf numFmtId="0" fontId="3" fillId="32" borderId="36" xfId="0" applyFont="1" applyFill="1" applyBorder="1" applyAlignment="1">
      <alignment vertical="center"/>
    </xf>
    <xf numFmtId="0" fontId="3" fillId="32" borderId="37" xfId="0" applyFont="1" applyFill="1" applyBorder="1" applyAlignment="1">
      <alignment vertical="center"/>
    </xf>
    <xf numFmtId="0" fontId="3" fillId="0" borderId="0" xfId="0" applyFont="1" applyAlignment="1">
      <alignment horizontal="right" vertical="center"/>
    </xf>
    <xf numFmtId="0" fontId="3" fillId="33" borderId="0" xfId="0" applyFont="1" applyFill="1" applyAlignment="1">
      <alignment horizontal="right" vertical="center"/>
    </xf>
    <xf numFmtId="0" fontId="0" fillId="32" borderId="0" xfId="0" applyFont="1" applyFill="1" applyAlignment="1">
      <alignment/>
    </xf>
    <xf numFmtId="0" fontId="12" fillId="32" borderId="38" xfId="0" applyFont="1" applyFill="1" applyBorder="1" applyAlignment="1">
      <alignment horizontal="left"/>
    </xf>
    <xf numFmtId="0" fontId="12" fillId="32" borderId="38" xfId="0" applyFont="1" applyFill="1" applyBorder="1" applyAlignment="1">
      <alignment/>
    </xf>
    <xf numFmtId="0" fontId="12" fillId="32" borderId="10" xfId="0" applyFont="1" applyFill="1" applyBorder="1" applyAlignment="1">
      <alignment horizontal="center"/>
    </xf>
    <xf numFmtId="0" fontId="12" fillId="32" borderId="39" xfId="0" applyFont="1" applyFill="1" applyBorder="1" applyAlignment="1">
      <alignment horizontal="center"/>
    </xf>
    <xf numFmtId="0" fontId="3" fillId="0" borderId="0" xfId="0" applyFont="1" applyAlignment="1">
      <alignment horizontal="left" vertical="center"/>
    </xf>
    <xf numFmtId="0" fontId="3" fillId="0" borderId="0" xfId="0" applyFont="1" applyAlignment="1">
      <alignment/>
    </xf>
    <xf numFmtId="0" fontId="6" fillId="32" borderId="0" xfId="0" applyFont="1" applyFill="1" applyAlignment="1">
      <alignment/>
    </xf>
    <xf numFmtId="49" fontId="3" fillId="32" borderId="0" xfId="65" applyNumberFormat="1" applyFont="1" applyFill="1" applyAlignment="1">
      <alignment horizontal="center" vertical="center" shrinkToFit="1"/>
      <protection/>
    </xf>
    <xf numFmtId="0" fontId="6" fillId="0" borderId="0" xfId="0" applyFont="1" applyAlignment="1">
      <alignment/>
    </xf>
    <xf numFmtId="38" fontId="6" fillId="0" borderId="0" xfId="51" applyFont="1" applyAlignment="1">
      <alignment vertical="center"/>
    </xf>
    <xf numFmtId="0" fontId="24" fillId="32" borderId="0" xfId="0" applyFont="1" applyFill="1" applyAlignment="1">
      <alignment horizontal="left" vertical="center"/>
    </xf>
    <xf numFmtId="38" fontId="15" fillId="0" borderId="0" xfId="51" applyFont="1" applyAlignment="1">
      <alignment vertical="center"/>
    </xf>
    <xf numFmtId="0" fontId="13" fillId="32" borderId="0" xfId="0" applyFont="1" applyFill="1" applyAlignment="1">
      <alignment/>
    </xf>
    <xf numFmtId="0" fontId="15" fillId="0" borderId="20" xfId="65" applyFont="1" applyBorder="1" applyAlignment="1">
      <alignment vertical="center" wrapText="1"/>
      <protection/>
    </xf>
    <xf numFmtId="0" fontId="27" fillId="33" borderId="40" xfId="65" applyFont="1" applyFill="1" applyBorder="1" applyAlignment="1">
      <alignment horizontal="center" vertical="center" shrinkToFit="1"/>
      <protection/>
    </xf>
    <xf numFmtId="0" fontId="13" fillId="32" borderId="41" xfId="0" applyFont="1" applyFill="1" applyBorder="1" applyAlignment="1">
      <alignment vertical="top"/>
    </xf>
    <xf numFmtId="0" fontId="15" fillId="0" borderId="24" xfId="65" applyFont="1" applyBorder="1" applyAlignment="1">
      <alignment vertical="center" wrapText="1"/>
      <protection/>
    </xf>
    <xf numFmtId="0" fontId="27" fillId="33" borderId="42" xfId="65" applyFont="1" applyFill="1" applyBorder="1" applyAlignment="1">
      <alignment horizontal="center" vertical="center" shrinkToFit="1"/>
      <protection/>
    </xf>
    <xf numFmtId="58" fontId="15" fillId="33" borderId="42" xfId="65" applyNumberFormat="1" applyFont="1" applyFill="1" applyBorder="1" applyAlignment="1">
      <alignment horizontal="center" vertical="center" shrinkToFit="1"/>
      <protection/>
    </xf>
    <xf numFmtId="0" fontId="15" fillId="0" borderId="29" xfId="65" applyFont="1" applyBorder="1" applyAlignment="1">
      <alignment vertical="center" wrapText="1"/>
      <protection/>
    </xf>
    <xf numFmtId="58" fontId="15" fillId="33" borderId="43" xfId="65" applyNumberFormat="1" applyFont="1" applyFill="1" applyBorder="1" applyAlignment="1">
      <alignment horizontal="center" vertical="center" shrinkToFit="1"/>
      <protection/>
    </xf>
    <xf numFmtId="0" fontId="15" fillId="0" borderId="44" xfId="65" applyFont="1" applyBorder="1" applyAlignment="1">
      <alignment vertical="center" wrapText="1"/>
      <protection/>
    </xf>
    <xf numFmtId="58" fontId="15" fillId="33" borderId="45" xfId="65" applyNumberFormat="1" applyFont="1" applyFill="1" applyBorder="1" applyAlignment="1">
      <alignment horizontal="center" vertical="center" shrinkToFit="1"/>
      <protection/>
    </xf>
    <xf numFmtId="0" fontId="15" fillId="34" borderId="20" xfId="65" applyFont="1" applyFill="1" applyBorder="1" applyAlignment="1">
      <alignment vertical="center" shrinkToFit="1"/>
      <protection/>
    </xf>
    <xf numFmtId="3" fontId="15" fillId="34" borderId="40" xfId="65" applyNumberFormat="1" applyFont="1" applyFill="1" applyBorder="1" applyAlignment="1">
      <alignment horizontal="right" vertical="center" wrapText="1"/>
      <protection/>
    </xf>
    <xf numFmtId="0" fontId="28" fillId="34" borderId="24" xfId="65" applyFont="1" applyFill="1" applyBorder="1" applyAlignment="1">
      <alignment vertical="center" shrinkToFit="1"/>
      <protection/>
    </xf>
    <xf numFmtId="3" fontId="15" fillId="34" borderId="46" xfId="65" applyNumberFormat="1" applyFont="1" applyFill="1" applyBorder="1" applyAlignment="1">
      <alignment horizontal="right" vertical="center" wrapText="1"/>
      <protection/>
    </xf>
    <xf numFmtId="0" fontId="13" fillId="32" borderId="0" xfId="0" applyFont="1" applyFill="1" applyAlignment="1">
      <alignment horizontal="center" vertical="center"/>
    </xf>
    <xf numFmtId="0" fontId="15" fillId="32" borderId="0" xfId="0" applyFont="1" applyFill="1" applyAlignment="1">
      <alignment horizontal="center" vertical="center"/>
    </xf>
    <xf numFmtId="0" fontId="13" fillId="32" borderId="0" xfId="0" applyFont="1" applyFill="1" applyAlignment="1">
      <alignment horizontal="center" vertical="top"/>
    </xf>
    <xf numFmtId="0" fontId="15" fillId="34" borderId="24" xfId="65" applyFont="1" applyFill="1" applyBorder="1" applyAlignment="1">
      <alignment vertical="center" shrinkToFit="1"/>
      <protection/>
    </xf>
    <xf numFmtId="3" fontId="15" fillId="34" borderId="42" xfId="65" applyNumberFormat="1" applyFont="1" applyFill="1" applyBorder="1" applyAlignment="1">
      <alignment horizontal="right" vertical="center" wrapText="1"/>
      <protection/>
    </xf>
    <xf numFmtId="0" fontId="13" fillId="32" borderId="0" xfId="0" applyFont="1" applyFill="1" applyAlignment="1">
      <alignment horizontal="right"/>
    </xf>
    <xf numFmtId="38" fontId="15" fillId="33" borderId="47" xfId="51" applyFont="1" applyFill="1" applyBorder="1" applyAlignment="1" applyProtection="1">
      <alignment horizontal="right" vertical="center"/>
      <protection locked="0"/>
    </xf>
    <xf numFmtId="0" fontId="15" fillId="3" borderId="24" xfId="65" applyFont="1" applyFill="1" applyBorder="1" applyAlignment="1">
      <alignment vertical="center" shrinkToFit="1"/>
      <protection/>
    </xf>
    <xf numFmtId="3" fontId="15" fillId="3" borderId="42" xfId="65" applyNumberFormat="1" applyFont="1" applyFill="1" applyBorder="1" applyAlignment="1">
      <alignment horizontal="right" vertical="center" wrapText="1"/>
      <protection/>
    </xf>
    <xf numFmtId="38" fontId="15" fillId="0" borderId="48" xfId="51" applyFont="1" applyBorder="1" applyAlignment="1">
      <alignment vertical="center"/>
    </xf>
    <xf numFmtId="38" fontId="15" fillId="33" borderId="42" xfId="51" applyFont="1" applyFill="1" applyBorder="1" applyAlignment="1" applyProtection="1">
      <alignment horizontal="right" vertical="center"/>
      <protection locked="0"/>
    </xf>
    <xf numFmtId="0" fontId="15" fillId="35" borderId="29" xfId="65" applyFont="1" applyFill="1" applyBorder="1" applyAlignment="1">
      <alignment vertical="center" shrinkToFit="1"/>
      <protection/>
    </xf>
    <xf numFmtId="3" fontId="15" fillId="35" borderId="43" xfId="65" applyNumberFormat="1" applyFont="1" applyFill="1" applyBorder="1" applyAlignment="1">
      <alignment horizontal="right" vertical="center" wrapText="1"/>
      <protection/>
    </xf>
    <xf numFmtId="0" fontId="15" fillId="0" borderId="20" xfId="65" applyFont="1" applyBorder="1" applyAlignment="1">
      <alignment vertical="center" shrinkToFit="1"/>
      <protection/>
    </xf>
    <xf numFmtId="3" fontId="15" fillId="33" borderId="40" xfId="65" applyNumberFormat="1" applyFont="1" applyFill="1" applyBorder="1" applyAlignment="1">
      <alignment horizontal="right" vertical="center" wrapText="1"/>
      <protection/>
    </xf>
    <xf numFmtId="0" fontId="15" fillId="0" borderId="32" xfId="65" applyFont="1" applyBorder="1" applyAlignment="1">
      <alignment vertical="center" shrinkToFit="1"/>
      <protection/>
    </xf>
    <xf numFmtId="3" fontId="15" fillId="33" borderId="46" xfId="65" applyNumberFormat="1" applyFont="1" applyFill="1" applyBorder="1" applyAlignment="1">
      <alignment horizontal="right" vertical="center" wrapText="1"/>
      <protection/>
    </xf>
    <xf numFmtId="3" fontId="6" fillId="34" borderId="49" xfId="0" applyNumberFormat="1" applyFont="1" applyFill="1" applyBorder="1" applyAlignment="1">
      <alignment horizontal="center" vertical="center"/>
    </xf>
    <xf numFmtId="0" fontId="15" fillId="0" borderId="24" xfId="65" applyFont="1" applyBorder="1" applyAlignment="1">
      <alignment vertical="center" shrinkToFit="1"/>
      <protection/>
    </xf>
    <xf numFmtId="3" fontId="15" fillId="33" borderId="42" xfId="65" applyNumberFormat="1" applyFont="1" applyFill="1" applyBorder="1" applyAlignment="1">
      <alignment horizontal="right" vertical="center" wrapText="1"/>
      <protection/>
    </xf>
    <xf numFmtId="38" fontId="6" fillId="34" borderId="50" xfId="52" applyFont="1" applyFill="1" applyBorder="1" applyAlignment="1" quotePrefix="1">
      <alignment horizontal="center" vertical="center"/>
    </xf>
    <xf numFmtId="0" fontId="15" fillId="0" borderId="29" xfId="65" applyFont="1" applyBorder="1" applyAlignment="1">
      <alignment vertical="center" shrinkToFit="1"/>
      <protection/>
    </xf>
    <xf numFmtId="3" fontId="15" fillId="33" borderId="43" xfId="65" applyNumberFormat="1" applyFont="1" applyFill="1" applyBorder="1" applyAlignment="1">
      <alignment horizontal="right" vertical="center" wrapText="1"/>
      <protection/>
    </xf>
    <xf numFmtId="0" fontId="15" fillId="36" borderId="41" xfId="65" applyFont="1" applyFill="1" applyBorder="1" applyAlignment="1">
      <alignment vertical="center" shrinkToFit="1"/>
      <protection/>
    </xf>
    <xf numFmtId="3" fontId="15" fillId="36" borderId="51" xfId="65" applyNumberFormat="1" applyFont="1" applyFill="1" applyBorder="1" applyAlignment="1">
      <alignment horizontal="right" vertical="center" wrapText="1"/>
      <protection/>
    </xf>
    <xf numFmtId="0" fontId="15" fillId="0" borderId="44" xfId="65" applyFont="1" applyBorder="1" applyAlignment="1">
      <alignment vertical="center" shrinkToFit="1"/>
      <protection/>
    </xf>
    <xf numFmtId="3" fontId="15" fillId="33" borderId="45" xfId="65" applyNumberFormat="1" applyFont="1" applyFill="1" applyBorder="1" applyAlignment="1">
      <alignment horizontal="right" vertical="center" wrapText="1"/>
      <protection/>
    </xf>
    <xf numFmtId="0" fontId="15" fillId="37" borderId="20" xfId="65" applyFont="1" applyFill="1" applyBorder="1" applyAlignment="1">
      <alignment vertical="center" shrinkToFit="1"/>
      <protection/>
    </xf>
    <xf numFmtId="0" fontId="15" fillId="37" borderId="40" xfId="65" applyFont="1" applyFill="1" applyBorder="1" applyAlignment="1">
      <alignment horizontal="right" vertical="center" wrapText="1"/>
      <protection/>
    </xf>
    <xf numFmtId="38" fontId="15" fillId="0" borderId="44" xfId="51" applyFont="1" applyBorder="1" applyAlignment="1">
      <alignment vertical="center"/>
    </xf>
    <xf numFmtId="38" fontId="15" fillId="0" borderId="52" xfId="51" applyFont="1" applyBorder="1" applyAlignment="1">
      <alignment vertical="center"/>
    </xf>
    <xf numFmtId="38" fontId="15" fillId="33" borderId="45" xfId="51" applyFont="1" applyFill="1" applyBorder="1" applyAlignment="1" applyProtection="1">
      <alignment horizontal="right" vertical="center"/>
      <protection locked="0"/>
    </xf>
    <xf numFmtId="0" fontId="15" fillId="37" borderId="29" xfId="65" applyFont="1" applyFill="1" applyBorder="1" applyAlignment="1">
      <alignment vertical="center" shrinkToFit="1"/>
      <protection/>
    </xf>
    <xf numFmtId="3" fontId="15" fillId="37" borderId="43" xfId="65" applyNumberFormat="1" applyFont="1" applyFill="1" applyBorder="1" applyAlignment="1">
      <alignment horizontal="right" vertical="center" wrapText="1"/>
      <protection/>
    </xf>
    <xf numFmtId="0" fontId="15" fillId="33" borderId="47" xfId="51" applyNumberFormat="1" applyFont="1" applyFill="1" applyBorder="1" applyAlignment="1" applyProtection="1">
      <alignment horizontal="right" vertical="center"/>
      <protection locked="0"/>
    </xf>
    <xf numFmtId="38" fontId="30" fillId="0" borderId="24" xfId="51" applyFont="1" applyBorder="1" applyAlignment="1">
      <alignment vertical="center"/>
    </xf>
    <xf numFmtId="38" fontId="30" fillId="0" borderId="48" xfId="51" applyFont="1" applyBorder="1" applyAlignment="1">
      <alignment vertical="center"/>
    </xf>
    <xf numFmtId="189" fontId="15" fillId="33" borderId="42" xfId="51" applyNumberFormat="1" applyFont="1" applyFill="1" applyBorder="1" applyAlignment="1" applyProtection="1">
      <alignment horizontal="right" vertical="center"/>
      <protection locked="0"/>
    </xf>
    <xf numFmtId="38" fontId="30" fillId="0" borderId="53" xfId="51" applyFont="1" applyBorder="1" applyAlignment="1">
      <alignment vertical="center"/>
    </xf>
    <xf numFmtId="190" fontId="15" fillId="33" borderId="54" xfId="51" applyNumberFormat="1" applyFont="1" applyFill="1" applyBorder="1" applyAlignment="1" applyProtection="1">
      <alignment horizontal="right" vertical="center"/>
      <protection locked="0"/>
    </xf>
    <xf numFmtId="38" fontId="3" fillId="0" borderId="55" xfId="51" applyFont="1" applyBorder="1" applyAlignment="1">
      <alignment vertical="center"/>
    </xf>
    <xf numFmtId="38" fontId="3" fillId="33" borderId="56" xfId="51" applyFont="1" applyFill="1" applyBorder="1" applyAlignment="1">
      <alignment vertical="center"/>
    </xf>
    <xf numFmtId="40" fontId="15" fillId="33" borderId="54" xfId="51" applyNumberFormat="1" applyFont="1" applyFill="1" applyBorder="1" applyAlignment="1" applyProtection="1">
      <alignment horizontal="right" vertical="center"/>
      <protection locked="0"/>
    </xf>
    <xf numFmtId="0" fontId="15" fillId="0" borderId="57" xfId="65" applyFont="1" applyBorder="1" applyAlignment="1">
      <alignment vertical="center" wrapText="1"/>
      <protection/>
    </xf>
    <xf numFmtId="0" fontId="15" fillId="33" borderId="40" xfId="65" applyFont="1" applyFill="1" applyBorder="1" applyAlignment="1">
      <alignment horizontal="right" vertical="center" wrapText="1"/>
      <protection/>
    </xf>
    <xf numFmtId="0" fontId="6" fillId="0" borderId="0" xfId="0" applyFont="1" applyAlignment="1">
      <alignment horizontal="left" vertical="top" wrapText="1"/>
    </xf>
    <xf numFmtId="0" fontId="15" fillId="0" borderId="58" xfId="65" applyFont="1" applyBorder="1" applyAlignment="1">
      <alignment vertical="center" wrapText="1"/>
      <protection/>
    </xf>
    <xf numFmtId="0" fontId="15" fillId="33" borderId="42" xfId="65" applyFont="1" applyFill="1" applyBorder="1" applyAlignment="1">
      <alignment horizontal="right" vertical="center" wrapText="1"/>
      <protection/>
    </xf>
    <xf numFmtId="0" fontId="32" fillId="32" borderId="0" xfId="0" applyFont="1" applyFill="1" applyAlignment="1">
      <alignment horizontal="left" vertical="top" wrapText="1"/>
    </xf>
    <xf numFmtId="0" fontId="13" fillId="32" borderId="0" xfId="0" applyFont="1" applyFill="1" applyAlignment="1">
      <alignment horizontal="left" vertical="top" wrapText="1"/>
    </xf>
    <xf numFmtId="38" fontId="6" fillId="0" borderId="0" xfId="52" applyFont="1" applyAlignment="1">
      <alignment vertical="center"/>
    </xf>
    <xf numFmtId="183" fontId="6" fillId="33" borderId="59" xfId="0" applyNumberFormat="1" applyFont="1" applyFill="1" applyBorder="1" applyAlignment="1">
      <alignment horizontal="right" vertical="center" wrapText="1"/>
    </xf>
    <xf numFmtId="184" fontId="6" fillId="33" borderId="60" xfId="0" applyNumberFormat="1" applyFont="1" applyFill="1" applyBorder="1" applyAlignment="1">
      <alignment horizontal="left" vertical="center" wrapText="1"/>
    </xf>
    <xf numFmtId="10" fontId="15" fillId="33" borderId="42" xfId="65" applyNumberFormat="1" applyFont="1" applyFill="1" applyBorder="1" applyAlignment="1">
      <alignment horizontal="right" vertical="center" wrapText="1"/>
      <protection/>
    </xf>
    <xf numFmtId="183" fontId="6" fillId="33" borderId="61" xfId="0" applyNumberFormat="1" applyFont="1" applyFill="1" applyBorder="1" applyAlignment="1">
      <alignment horizontal="right" vertical="center" wrapText="1"/>
    </xf>
    <xf numFmtId="184" fontId="6" fillId="33" borderId="62" xfId="0" applyNumberFormat="1" applyFont="1" applyFill="1" applyBorder="1" applyAlignment="1">
      <alignment horizontal="left" vertical="center" wrapText="1"/>
    </xf>
    <xf numFmtId="0" fontId="15" fillId="0" borderId="58" xfId="65" applyFont="1" applyBorder="1" applyAlignment="1">
      <alignment vertical="center" shrinkToFit="1"/>
      <protection/>
    </xf>
    <xf numFmtId="183" fontId="6" fillId="33" borderId="63" xfId="0" applyNumberFormat="1" applyFont="1" applyFill="1" applyBorder="1" applyAlignment="1">
      <alignment horizontal="right" vertical="center" wrapText="1"/>
    </xf>
    <xf numFmtId="184" fontId="6" fillId="33" borderId="64" xfId="0" applyNumberFormat="1" applyFont="1" applyFill="1" applyBorder="1" applyAlignment="1">
      <alignment horizontal="left" vertical="center" wrapText="1"/>
    </xf>
    <xf numFmtId="0" fontId="13" fillId="0" borderId="0" xfId="0" applyFont="1" applyAlignment="1">
      <alignment horizontal="center" vertical="center"/>
    </xf>
    <xf numFmtId="0" fontId="15" fillId="0" borderId="65" xfId="65" applyFont="1" applyBorder="1" applyAlignment="1">
      <alignment vertical="center" wrapText="1"/>
      <protection/>
    </xf>
    <xf numFmtId="0" fontId="15" fillId="33" borderId="45" xfId="65" applyFont="1" applyFill="1" applyBorder="1" applyAlignment="1">
      <alignment horizontal="right" vertical="center" wrapText="1"/>
      <protection/>
    </xf>
    <xf numFmtId="183" fontId="6" fillId="33" borderId="66" xfId="0" applyNumberFormat="1" applyFont="1" applyFill="1" applyBorder="1" applyAlignment="1">
      <alignment horizontal="right" vertical="center" wrapText="1"/>
    </xf>
    <xf numFmtId="184" fontId="6" fillId="33" borderId="67" xfId="0" applyNumberFormat="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xf>
    <xf numFmtId="186" fontId="6" fillId="0" borderId="0" xfId="0" applyNumberFormat="1" applyFont="1" applyAlignment="1">
      <alignment horizontal="center" vertical="center"/>
    </xf>
    <xf numFmtId="0" fontId="6" fillId="0" borderId="0" xfId="0" applyFont="1" applyAlignment="1">
      <alignment vertical="center" wrapText="1" shrinkToFit="1"/>
    </xf>
    <xf numFmtId="9" fontId="6" fillId="0" borderId="0" xfId="0" applyNumberFormat="1" applyFont="1" applyAlignment="1">
      <alignment/>
    </xf>
    <xf numFmtId="0" fontId="33" fillId="0" borderId="0" xfId="0" applyFont="1" applyAlignment="1">
      <alignment vertical="center"/>
    </xf>
    <xf numFmtId="0" fontId="34" fillId="0" borderId="0" xfId="0" applyFont="1" applyAlignment="1">
      <alignment vertical="center"/>
    </xf>
    <xf numFmtId="178" fontId="6" fillId="32" borderId="0" xfId="0" applyNumberFormat="1" applyFont="1" applyFill="1" applyAlignment="1">
      <alignment horizontal="center" vertical="center"/>
    </xf>
    <xf numFmtId="49" fontId="6" fillId="32" borderId="0" xfId="0" applyNumberFormat="1" applyFont="1" applyFill="1" applyAlignment="1">
      <alignment horizontal="right"/>
    </xf>
    <xf numFmtId="49" fontId="3" fillId="32" borderId="0" xfId="0" applyNumberFormat="1" applyFont="1" applyFill="1" applyAlignment="1">
      <alignment horizontal="right"/>
    </xf>
    <xf numFmtId="0" fontId="3" fillId="32" borderId="0" xfId="0" applyFont="1" applyFill="1" applyAlignment="1">
      <alignment/>
    </xf>
    <xf numFmtId="178" fontId="3" fillId="32" borderId="0" xfId="0" applyNumberFormat="1" applyFont="1" applyFill="1" applyAlignment="1">
      <alignment horizontal="center" vertical="center"/>
    </xf>
    <xf numFmtId="0" fontId="3" fillId="32" borderId="0" xfId="0" applyFont="1" applyFill="1" applyAlignment="1">
      <alignment horizontal="left" vertical="center" wrapText="1"/>
    </xf>
    <xf numFmtId="0" fontId="13" fillId="32" borderId="0" xfId="0" applyFont="1" applyFill="1" applyAlignment="1">
      <alignment horizontal="left" vertical="center" wrapText="1"/>
    </xf>
    <xf numFmtId="0" fontId="3" fillId="32" borderId="0" xfId="0" applyFont="1" applyFill="1" applyAlignment="1">
      <alignment horizontal="center" vertical="top"/>
    </xf>
    <xf numFmtId="0" fontId="3" fillId="32" borderId="0" xfId="0" applyFont="1" applyFill="1" applyAlignment="1">
      <alignment horizontal="right"/>
    </xf>
    <xf numFmtId="0" fontId="3" fillId="32" borderId="0" xfId="0" applyFont="1" applyFill="1" applyAlignment="1">
      <alignment horizontal="distributed" vertical="center" wrapText="1"/>
    </xf>
    <xf numFmtId="0" fontId="13" fillId="32" borderId="0" xfId="0" applyFont="1" applyFill="1" applyAlignment="1">
      <alignment horizontal="distributed" vertical="center" wrapText="1"/>
    </xf>
    <xf numFmtId="3" fontId="3" fillId="32" borderId="0" xfId="0" applyNumberFormat="1" applyFont="1" applyFill="1" applyAlignment="1">
      <alignment horizontal="center" vertical="center"/>
    </xf>
    <xf numFmtId="3" fontId="13" fillId="32" borderId="0" xfId="0" applyNumberFormat="1" applyFont="1" applyFill="1" applyAlignment="1">
      <alignment horizontal="center" vertical="center"/>
    </xf>
    <xf numFmtId="0" fontId="3" fillId="32" borderId="0" xfId="0" applyFont="1" applyFill="1" applyAlignment="1">
      <alignment horizontal="left" vertical="top" wrapText="1"/>
    </xf>
    <xf numFmtId="0" fontId="3" fillId="32" borderId="64" xfId="0" applyFont="1" applyFill="1" applyBorder="1" applyAlignment="1">
      <alignment horizontal="left" vertical="top" wrapText="1"/>
    </xf>
    <xf numFmtId="0" fontId="3" fillId="32" borderId="0" xfId="0" applyFont="1" applyFill="1" applyAlignment="1">
      <alignment horizontal="center" vertical="center" wrapText="1"/>
    </xf>
    <xf numFmtId="0" fontId="3" fillId="32" borderId="0" xfId="0" applyFont="1" applyFill="1" applyAlignment="1">
      <alignment horizontal="center" vertical="center"/>
    </xf>
    <xf numFmtId="0" fontId="6" fillId="32" borderId="0" xfId="0" applyFont="1" applyFill="1" applyAlignment="1">
      <alignment horizontal="left" vertical="top" wrapText="1"/>
    </xf>
    <xf numFmtId="0" fontId="13" fillId="32" borderId="0" xfId="0" applyFont="1" applyFill="1" applyAlignment="1">
      <alignment horizontal="center" vertical="center" wrapText="1"/>
    </xf>
    <xf numFmtId="12" fontId="3" fillId="32" borderId="0" xfId="0" applyNumberFormat="1" applyFont="1" applyFill="1" applyAlignment="1">
      <alignment horizontal="center" vertical="center"/>
    </xf>
    <xf numFmtId="38" fontId="6" fillId="32" borderId="0" xfId="51" applyFont="1" applyFill="1" applyAlignment="1">
      <alignment vertical="center"/>
    </xf>
    <xf numFmtId="38" fontId="6" fillId="32" borderId="0" xfId="52" applyFont="1" applyFill="1" applyAlignment="1">
      <alignment vertical="center"/>
    </xf>
    <xf numFmtId="38" fontId="15" fillId="32" borderId="0" xfId="51" applyFont="1" applyFill="1" applyAlignment="1">
      <alignment vertical="center"/>
    </xf>
    <xf numFmtId="38" fontId="21" fillId="32" borderId="0" xfId="51" applyFont="1" applyFill="1" applyAlignment="1">
      <alignment vertical="center"/>
    </xf>
    <xf numFmtId="38" fontId="12" fillId="32" borderId="0" xfId="51" applyFont="1" applyFill="1" applyAlignment="1">
      <alignment/>
    </xf>
    <xf numFmtId="38" fontId="3" fillId="32" borderId="53" xfId="51" applyFont="1" applyFill="1" applyBorder="1" applyAlignment="1">
      <alignment horizontal="center" vertical="center"/>
    </xf>
    <xf numFmtId="38" fontId="3" fillId="32" borderId="25" xfId="51" applyFont="1" applyFill="1" applyBorder="1" applyAlignment="1">
      <alignment vertical="center"/>
    </xf>
    <xf numFmtId="38" fontId="3" fillId="32" borderId="48" xfId="51" applyFont="1" applyFill="1" applyBorder="1" applyAlignment="1">
      <alignment vertical="center"/>
    </xf>
    <xf numFmtId="38" fontId="3" fillId="32" borderId="63" xfId="51" applyFont="1" applyFill="1" applyBorder="1" applyAlignment="1">
      <alignment horizontal="center" vertical="center"/>
    </xf>
    <xf numFmtId="38" fontId="3" fillId="32" borderId="15" xfId="51" applyFont="1" applyFill="1" applyBorder="1" applyAlignment="1">
      <alignment vertical="center"/>
    </xf>
    <xf numFmtId="38" fontId="3" fillId="32" borderId="68" xfId="51" applyFont="1" applyFill="1" applyBorder="1" applyAlignment="1">
      <alignment vertical="center"/>
    </xf>
    <xf numFmtId="38" fontId="3" fillId="32" borderId="69" xfId="51" applyFont="1" applyFill="1" applyBorder="1" applyAlignment="1">
      <alignment horizontal="center" vertical="center"/>
    </xf>
    <xf numFmtId="38" fontId="3" fillId="32" borderId="0" xfId="51" applyFont="1" applyFill="1" applyAlignment="1">
      <alignment vertical="center"/>
    </xf>
    <xf numFmtId="38" fontId="3" fillId="32" borderId="64" xfId="51" applyFont="1" applyFill="1" applyBorder="1" applyAlignment="1">
      <alignment vertical="center"/>
    </xf>
    <xf numFmtId="38" fontId="3" fillId="32" borderId="28" xfId="51" applyFont="1" applyFill="1" applyBorder="1" applyAlignment="1">
      <alignment vertical="center"/>
    </xf>
    <xf numFmtId="38" fontId="3" fillId="32" borderId="62" xfId="51" applyFont="1" applyFill="1" applyBorder="1" applyAlignment="1">
      <alignment vertical="center"/>
    </xf>
    <xf numFmtId="0" fontId="3" fillId="32" borderId="25" xfId="65" applyFont="1" applyFill="1" applyBorder="1" applyAlignment="1">
      <alignment vertical="center"/>
      <protection/>
    </xf>
    <xf numFmtId="0" fontId="3" fillId="32" borderId="48" xfId="65" applyFont="1" applyFill="1" applyBorder="1" applyAlignment="1">
      <alignment vertical="center"/>
      <protection/>
    </xf>
    <xf numFmtId="38" fontId="27" fillId="32" borderId="0" xfId="51" applyFont="1" applyFill="1" applyAlignment="1">
      <alignment horizontal="right"/>
    </xf>
    <xf numFmtId="38" fontId="15" fillId="32" borderId="0" xfId="51" applyFont="1" applyFill="1" applyAlignment="1">
      <alignment horizontal="center" vertical="center"/>
    </xf>
    <xf numFmtId="38" fontId="3" fillId="32" borderId="63" xfId="51" applyFont="1" applyFill="1" applyBorder="1" applyAlignment="1">
      <alignment vertical="center"/>
    </xf>
    <xf numFmtId="38" fontId="3" fillId="32" borderId="64" xfId="51" applyFont="1" applyFill="1" applyBorder="1" applyAlignment="1">
      <alignment horizontal="right" vertical="center"/>
    </xf>
    <xf numFmtId="38" fontId="3" fillId="32" borderId="14" xfId="51" applyFont="1" applyFill="1" applyBorder="1" applyAlignment="1">
      <alignment vertical="center"/>
    </xf>
    <xf numFmtId="38" fontId="3" fillId="32" borderId="70" xfId="51" applyFont="1" applyFill="1" applyBorder="1" applyAlignment="1">
      <alignment vertical="center"/>
    </xf>
    <xf numFmtId="38" fontId="12" fillId="32" borderId="0" xfId="51" applyFont="1" applyFill="1" applyAlignment="1">
      <alignment vertical="center"/>
    </xf>
    <xf numFmtId="38" fontId="3" fillId="32" borderId="0" xfId="51" applyFont="1" applyFill="1" applyAlignment="1">
      <alignment horizontal="right" vertical="center"/>
    </xf>
    <xf numFmtId="180" fontId="15" fillId="32" borderId="0" xfId="51" applyNumberFormat="1" applyFont="1" applyFill="1" applyAlignment="1">
      <alignment vertical="center"/>
    </xf>
    <xf numFmtId="38" fontId="15" fillId="32" borderId="0" xfId="51" applyFont="1" applyFill="1" applyAlignment="1">
      <alignment horizontal="right" vertical="center"/>
    </xf>
    <xf numFmtId="181" fontId="15" fillId="32" borderId="0" xfId="51" applyNumberFormat="1" applyFont="1" applyFill="1" applyAlignment="1">
      <alignment vertical="center"/>
    </xf>
    <xf numFmtId="38" fontId="3" fillId="32" borderId="0" xfId="51" applyFont="1" applyFill="1" applyAlignment="1">
      <alignment horizontal="center" vertical="center"/>
    </xf>
    <xf numFmtId="38" fontId="3" fillId="32" borderId="71" xfId="51" applyFont="1" applyFill="1" applyBorder="1" applyAlignment="1">
      <alignment horizontal="right" vertical="center" shrinkToFit="1"/>
    </xf>
    <xf numFmtId="38" fontId="13" fillId="32" borderId="72" xfId="51" applyFont="1" applyFill="1" applyBorder="1" applyAlignment="1">
      <alignment horizontal="center" vertical="center"/>
    </xf>
    <xf numFmtId="38" fontId="13" fillId="32" borderId="73" xfId="51" applyFont="1" applyFill="1" applyBorder="1" applyAlignment="1">
      <alignment horizontal="center" vertical="center" shrinkToFit="1"/>
    </xf>
    <xf numFmtId="38" fontId="3" fillId="32" borderId="74" xfId="51" applyFont="1" applyFill="1" applyBorder="1" applyAlignment="1">
      <alignment horizontal="center" vertical="center"/>
    </xf>
    <xf numFmtId="38" fontId="3" fillId="32" borderId="73" xfId="51" applyFont="1" applyFill="1" applyBorder="1" applyAlignment="1">
      <alignment horizontal="center" vertical="center"/>
    </xf>
    <xf numFmtId="38" fontId="13" fillId="32" borderId="64" xfId="51" applyFont="1" applyFill="1" applyBorder="1" applyAlignment="1">
      <alignment horizontal="center" vertical="center" shrinkToFit="1"/>
    </xf>
    <xf numFmtId="38" fontId="3" fillId="32" borderId="71" xfId="51" applyFont="1" applyFill="1" applyBorder="1" applyAlignment="1">
      <alignment horizontal="center" vertical="center"/>
    </xf>
    <xf numFmtId="38" fontId="3" fillId="32" borderId="62" xfId="51" applyFont="1" applyFill="1" applyBorder="1" applyAlignment="1">
      <alignment horizontal="center" vertical="center" shrinkToFit="1"/>
    </xf>
    <xf numFmtId="40" fontId="3" fillId="32" borderId="0" xfId="51" applyNumberFormat="1" applyFont="1" applyFill="1" applyAlignment="1">
      <alignment horizontal="center" vertical="center"/>
    </xf>
    <xf numFmtId="38" fontId="15" fillId="32" borderId="64" xfId="51" applyFont="1" applyFill="1" applyBorder="1" applyAlignment="1">
      <alignment horizontal="center" vertical="center"/>
    </xf>
    <xf numFmtId="38" fontId="13" fillId="32" borderId="62" xfId="51" applyFont="1" applyFill="1" applyBorder="1" applyAlignment="1">
      <alignment horizontal="center" vertical="center" shrinkToFit="1"/>
    </xf>
    <xf numFmtId="38" fontId="3" fillId="32" borderId="75" xfId="51" applyFont="1" applyFill="1" applyBorder="1" applyAlignment="1">
      <alignment vertical="center"/>
    </xf>
    <xf numFmtId="38" fontId="3" fillId="32" borderId="76" xfId="51" applyFont="1" applyFill="1" applyBorder="1" applyAlignment="1">
      <alignment vertical="center"/>
    </xf>
    <xf numFmtId="38" fontId="3" fillId="32" borderId="55" xfId="51" applyFont="1" applyFill="1" applyBorder="1" applyAlignment="1">
      <alignment vertical="center"/>
    </xf>
    <xf numFmtId="38" fontId="3" fillId="32" borderId="56" xfId="51" applyFont="1" applyFill="1" applyBorder="1" applyAlignment="1">
      <alignment vertical="center"/>
    </xf>
    <xf numFmtId="38" fontId="3" fillId="32" borderId="77" xfId="51" applyFont="1" applyFill="1" applyBorder="1" applyAlignment="1">
      <alignment horizontal="right" vertical="center"/>
    </xf>
    <xf numFmtId="38" fontId="3" fillId="32" borderId="77" xfId="51" applyFont="1" applyFill="1" applyBorder="1" applyAlignment="1">
      <alignment vertical="center"/>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33" fillId="32" borderId="0" xfId="0" applyFont="1" applyFill="1" applyAlignment="1">
      <alignment vertical="center"/>
    </xf>
    <xf numFmtId="0" fontId="27" fillId="32" borderId="49" xfId="0" applyFont="1" applyFill="1" applyBorder="1" applyAlignment="1">
      <alignment horizontal="center" shrinkToFit="1"/>
    </xf>
    <xf numFmtId="0" fontId="27" fillId="32" borderId="69" xfId="0" applyFont="1" applyFill="1" applyBorder="1" applyAlignment="1">
      <alignment horizontal="center" shrinkToFit="1"/>
    </xf>
    <xf numFmtId="0" fontId="27" fillId="32" borderId="80" xfId="0" applyFont="1" applyFill="1" applyBorder="1" applyAlignment="1">
      <alignment horizontal="center" vertical="center" shrinkToFit="1"/>
    </xf>
    <xf numFmtId="0" fontId="27" fillId="32" borderId="66" xfId="0" applyFont="1" applyFill="1" applyBorder="1" applyAlignment="1">
      <alignment horizontal="center" vertical="center" shrinkToFit="1"/>
    </xf>
    <xf numFmtId="0" fontId="13" fillId="33" borderId="21" xfId="0" applyFont="1" applyFill="1" applyBorder="1" applyAlignment="1">
      <alignment vertical="center" shrinkToFit="1"/>
    </xf>
    <xf numFmtId="0" fontId="13" fillId="0" borderId="21" xfId="0" applyFont="1" applyBorder="1" applyAlignment="1">
      <alignment vertical="center" shrinkToFit="1"/>
    </xf>
    <xf numFmtId="0" fontId="13" fillId="0" borderId="81" xfId="0" applyFont="1" applyBorder="1" applyAlignment="1">
      <alignment vertical="center" shrinkToFit="1"/>
    </xf>
    <xf numFmtId="3" fontId="5" fillId="33" borderId="82" xfId="52" applyNumberFormat="1" applyFont="1" applyFill="1" applyBorder="1" applyAlignment="1">
      <alignment horizontal="right" vertical="center"/>
    </xf>
    <xf numFmtId="0" fontId="5" fillId="33" borderId="83" xfId="0" applyFont="1" applyFill="1" applyBorder="1" applyAlignment="1">
      <alignment horizontal="left" vertical="center" shrinkToFit="1"/>
    </xf>
    <xf numFmtId="38" fontId="5" fillId="33" borderId="84" xfId="52" applyFont="1" applyFill="1" applyBorder="1" applyAlignment="1">
      <alignment horizontal="right" vertical="center" wrapText="1"/>
    </xf>
    <xf numFmtId="0" fontId="6" fillId="34" borderId="84" xfId="0" applyFont="1" applyFill="1" applyBorder="1" applyAlignment="1">
      <alignment horizontal="center" vertical="center" wrapText="1"/>
    </xf>
    <xf numFmtId="0" fontId="6" fillId="3" borderId="84" xfId="0" applyFont="1" applyFill="1" applyBorder="1" applyAlignment="1">
      <alignment horizontal="center" vertical="center" wrapText="1"/>
    </xf>
    <xf numFmtId="0" fontId="6" fillId="35" borderId="84" xfId="0" applyFont="1" applyFill="1" applyBorder="1" applyAlignment="1">
      <alignment horizontal="center" vertical="center" wrapText="1"/>
    </xf>
    <xf numFmtId="0" fontId="6" fillId="36" borderId="84" xfId="0" applyFont="1" applyFill="1" applyBorder="1" applyAlignment="1">
      <alignment horizontal="center" vertical="center" wrapText="1"/>
    </xf>
    <xf numFmtId="187" fontId="6" fillId="0" borderId="85" xfId="66" applyNumberFormat="1" applyFont="1" applyBorder="1" applyAlignment="1">
      <alignment vertical="center"/>
      <protection/>
    </xf>
    <xf numFmtId="0" fontId="13" fillId="33" borderId="25" xfId="0" applyFont="1" applyFill="1" applyBorder="1" applyAlignment="1">
      <alignment vertical="center" shrinkToFit="1"/>
    </xf>
    <xf numFmtId="0" fontId="13" fillId="0" borderId="25" xfId="0" applyFont="1" applyBorder="1" applyAlignment="1">
      <alignment vertical="center" shrinkToFit="1"/>
    </xf>
    <xf numFmtId="0" fontId="13" fillId="0" borderId="86" xfId="0" applyFont="1" applyBorder="1" applyAlignment="1">
      <alignment vertical="center" shrinkToFit="1"/>
    </xf>
    <xf numFmtId="0" fontId="5" fillId="33" borderId="25" xfId="0" applyFont="1" applyFill="1" applyBorder="1" applyAlignment="1">
      <alignment horizontal="left" vertical="center" shrinkToFit="1"/>
    </xf>
    <xf numFmtId="3" fontId="5" fillId="33" borderId="53" xfId="52" applyNumberFormat="1" applyFont="1" applyFill="1" applyBorder="1" applyAlignment="1">
      <alignment horizontal="right" vertical="center"/>
    </xf>
    <xf numFmtId="0" fontId="5" fillId="33" borderId="87" xfId="0" applyFont="1" applyFill="1" applyBorder="1" applyAlignment="1">
      <alignment horizontal="left" vertical="center" shrinkToFit="1"/>
    </xf>
    <xf numFmtId="38" fontId="5" fillId="33" borderId="54" xfId="52" applyFont="1" applyFill="1" applyBorder="1" applyAlignment="1">
      <alignment horizontal="right" vertical="center" wrapText="1"/>
    </xf>
    <xf numFmtId="0" fontId="6" fillId="38" borderId="54" xfId="0" applyFont="1" applyFill="1" applyBorder="1" applyAlignment="1">
      <alignment horizontal="center" vertical="center" wrapText="1"/>
    </xf>
    <xf numFmtId="0" fontId="6" fillId="35" borderId="54" xfId="0" applyFont="1" applyFill="1" applyBorder="1" applyAlignment="1">
      <alignment horizontal="center" vertical="center" wrapText="1"/>
    </xf>
    <xf numFmtId="187" fontId="6" fillId="0" borderId="88" xfId="66" applyNumberFormat="1" applyFont="1" applyBorder="1" applyAlignment="1">
      <alignment vertical="center"/>
      <protection/>
    </xf>
    <xf numFmtId="0" fontId="6" fillId="3" borderId="54" xfId="0" applyFont="1" applyFill="1" applyBorder="1" applyAlignment="1">
      <alignment horizontal="center" vertical="center" wrapText="1"/>
    </xf>
    <xf numFmtId="0" fontId="5" fillId="33" borderId="15" xfId="0" applyFont="1" applyFill="1" applyBorder="1" applyAlignment="1">
      <alignment horizontal="left" vertical="center" shrinkToFit="1"/>
    </xf>
    <xf numFmtId="0" fontId="5" fillId="33" borderId="89" xfId="0" applyFont="1" applyFill="1" applyBorder="1" applyAlignment="1">
      <alignment horizontal="left" vertical="center" shrinkToFit="1"/>
    </xf>
    <xf numFmtId="38" fontId="5" fillId="33" borderId="49" xfId="52" applyFont="1" applyFill="1" applyBorder="1" applyAlignment="1">
      <alignment horizontal="right" vertical="center" wrapText="1"/>
    </xf>
    <xf numFmtId="0" fontId="6" fillId="38" borderId="49"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5" borderId="49" xfId="0" applyFont="1" applyFill="1" applyBorder="1" applyAlignment="1">
      <alignment horizontal="center" vertical="center" wrapText="1"/>
    </xf>
    <xf numFmtId="0" fontId="13" fillId="33" borderId="90" xfId="0" applyFont="1" applyFill="1" applyBorder="1" applyAlignment="1">
      <alignment vertical="center" shrinkToFit="1"/>
    </xf>
    <xf numFmtId="0" fontId="13" fillId="0" borderId="90" xfId="0" applyFont="1" applyBorder="1" applyAlignment="1">
      <alignment vertical="center" shrinkToFit="1"/>
    </xf>
    <xf numFmtId="0" fontId="13" fillId="0" borderId="91" xfId="0" applyFont="1" applyBorder="1" applyAlignment="1">
      <alignment vertical="center" shrinkToFit="1"/>
    </xf>
    <xf numFmtId="3" fontId="5" fillId="33" borderId="92" xfId="52" applyNumberFormat="1" applyFont="1" applyFill="1" applyBorder="1" applyAlignment="1">
      <alignment horizontal="right" vertical="center"/>
    </xf>
    <xf numFmtId="38" fontId="6" fillId="0" borderId="93" xfId="52" applyFont="1" applyBorder="1" applyAlignment="1">
      <alignment horizontal="right" vertical="center"/>
    </xf>
    <xf numFmtId="38" fontId="5" fillId="0" borderId="94" xfId="52" applyFont="1" applyBorder="1" applyAlignment="1">
      <alignment horizontal="right" vertical="center" wrapText="1"/>
    </xf>
    <xf numFmtId="0" fontId="6" fillId="0" borderId="95" xfId="0" applyFont="1" applyBorder="1" applyAlignment="1">
      <alignment horizontal="center" vertical="center"/>
    </xf>
    <xf numFmtId="0" fontId="5" fillId="32" borderId="0" xfId="0" applyFont="1" applyFill="1" applyAlignment="1">
      <alignment horizontal="center" vertical="center" wrapText="1"/>
    </xf>
    <xf numFmtId="0" fontId="31" fillId="32" borderId="0" xfId="0" applyFont="1" applyFill="1" applyAlignment="1">
      <alignment horizontal="right" vertical="center" wrapText="1"/>
    </xf>
    <xf numFmtId="0" fontId="27" fillId="0" borderId="0" xfId="65" applyFont="1" applyAlignment="1">
      <alignment vertical="center" wrapText="1"/>
      <protection/>
    </xf>
    <xf numFmtId="12" fontId="6" fillId="0" borderId="0" xfId="0" applyNumberFormat="1" applyFont="1" applyAlignment="1">
      <alignment horizontal="center"/>
    </xf>
    <xf numFmtId="0" fontId="3" fillId="0" borderId="0" xfId="0" applyFont="1" applyAlignment="1">
      <alignment horizontal="right"/>
    </xf>
    <xf numFmtId="0" fontId="3" fillId="0" borderId="0" xfId="0" applyFont="1" applyAlignment="1">
      <alignment vertical="top"/>
    </xf>
    <xf numFmtId="12" fontId="6" fillId="32" borderId="0" xfId="0" applyNumberFormat="1" applyFont="1" applyFill="1" applyAlignment="1">
      <alignment horizontal="center"/>
    </xf>
    <xf numFmtId="0" fontId="15" fillId="33" borderId="54" xfId="65" applyFont="1" applyFill="1" applyBorder="1" applyAlignment="1">
      <alignment horizontal="right" vertical="center" wrapText="1"/>
      <protection/>
    </xf>
    <xf numFmtId="10" fontId="15" fillId="33" borderId="54" xfId="65" applyNumberFormat="1" applyFont="1" applyFill="1" applyBorder="1" applyAlignment="1">
      <alignment horizontal="right" vertical="center" wrapText="1"/>
      <protection/>
    </xf>
    <xf numFmtId="0" fontId="15" fillId="33" borderId="96" xfId="65" applyFont="1" applyFill="1" applyBorder="1" applyAlignment="1">
      <alignment horizontal="right" vertical="center" wrapText="1"/>
      <protection/>
    </xf>
    <xf numFmtId="38" fontId="18" fillId="0" borderId="0" xfId="51" applyFont="1" applyAlignment="1">
      <alignment horizontal="distributed" vertical="center" wrapText="1"/>
    </xf>
    <xf numFmtId="38" fontId="18" fillId="32" borderId="0" xfId="51" applyFont="1" applyFill="1" applyAlignment="1">
      <alignment horizontal="distributed" vertical="center" wrapText="1"/>
    </xf>
    <xf numFmtId="38" fontId="23" fillId="32" borderId="0" xfId="51" applyFont="1" applyFill="1" applyAlignment="1">
      <alignment vertical="center" wrapText="1"/>
    </xf>
    <xf numFmtId="0" fontId="15" fillId="32" borderId="0" xfId="65" applyFont="1" applyFill="1" applyAlignment="1">
      <alignment vertical="center" wrapText="1"/>
      <protection/>
    </xf>
    <xf numFmtId="0" fontId="15" fillId="32" borderId="0" xfId="65" applyFont="1" applyFill="1" applyAlignment="1">
      <alignment wrapText="1"/>
      <protection/>
    </xf>
    <xf numFmtId="0" fontId="27" fillId="32" borderId="0" xfId="65" applyFont="1" applyFill="1" applyAlignment="1">
      <alignment vertical="center" wrapText="1"/>
      <protection/>
    </xf>
    <xf numFmtId="0" fontId="15" fillId="32" borderId="0" xfId="65" applyFont="1" applyFill="1" applyAlignment="1">
      <alignment horizontal="right" vertical="center" wrapText="1"/>
      <protection/>
    </xf>
    <xf numFmtId="10" fontId="15" fillId="32" borderId="0" xfId="65" applyNumberFormat="1" applyFont="1" applyFill="1" applyAlignment="1">
      <alignment horizontal="right" vertical="center" wrapText="1"/>
      <protection/>
    </xf>
    <xf numFmtId="38" fontId="6" fillId="0" borderId="97" xfId="52" applyFont="1" applyBorder="1" applyAlignment="1">
      <alignment vertical="center"/>
    </xf>
    <xf numFmtId="38" fontId="6" fillId="0" borderId="63" xfId="52" applyFont="1" applyBorder="1" applyAlignment="1">
      <alignment vertical="center"/>
    </xf>
    <xf numFmtId="0" fontId="6" fillId="0" borderId="63" xfId="0" applyFont="1" applyBorder="1" applyAlignment="1">
      <alignment/>
    </xf>
    <xf numFmtId="0" fontId="27" fillId="0" borderId="69" xfId="65" applyFont="1" applyBorder="1" applyAlignment="1">
      <alignment vertical="center" wrapText="1"/>
      <protection/>
    </xf>
    <xf numFmtId="0" fontId="6" fillId="0" borderId="15" xfId="0" applyFont="1" applyBorder="1" applyAlignment="1">
      <alignment/>
    </xf>
    <xf numFmtId="0" fontId="13" fillId="0" borderId="15" xfId="0" applyFont="1" applyBorder="1" applyAlignment="1">
      <alignment horizontal="center" vertical="center"/>
    </xf>
    <xf numFmtId="38" fontId="6" fillId="4" borderId="97" xfId="51" applyFont="1" applyFill="1" applyBorder="1" applyAlignment="1">
      <alignment vertical="center"/>
    </xf>
    <xf numFmtId="0" fontId="0" fillId="4" borderId="98" xfId="0" applyFont="1" applyFill="1" applyBorder="1" applyAlignment="1">
      <alignment/>
    </xf>
    <xf numFmtId="38" fontId="6" fillId="4" borderId="98" xfId="51" applyFont="1" applyFill="1" applyBorder="1" applyAlignment="1">
      <alignment vertical="center"/>
    </xf>
    <xf numFmtId="38" fontId="6" fillId="4" borderId="63" xfId="51" applyFont="1" applyFill="1" applyBorder="1" applyAlignment="1">
      <alignment vertical="center"/>
    </xf>
    <xf numFmtId="0" fontId="0" fillId="4" borderId="0" xfId="0" applyFont="1" applyFill="1" applyAlignment="1">
      <alignment/>
    </xf>
    <xf numFmtId="38" fontId="6" fillId="4" borderId="0" xfId="51" applyFont="1" applyFill="1" applyAlignment="1">
      <alignment vertical="center"/>
    </xf>
    <xf numFmtId="38" fontId="15" fillId="4" borderId="63" xfId="51" applyFont="1" applyFill="1" applyBorder="1" applyAlignment="1">
      <alignment vertical="center"/>
    </xf>
    <xf numFmtId="38" fontId="15" fillId="4" borderId="0" xfId="51" applyFont="1" applyFill="1" applyAlignment="1">
      <alignment vertical="center"/>
    </xf>
    <xf numFmtId="38" fontId="6" fillId="4" borderId="99" xfId="51" applyFont="1" applyFill="1" applyBorder="1" applyAlignment="1">
      <alignment vertical="center"/>
    </xf>
    <xf numFmtId="38" fontId="6" fillId="4" borderId="100" xfId="51" applyFont="1" applyFill="1" applyBorder="1" applyAlignment="1">
      <alignment vertical="center"/>
    </xf>
    <xf numFmtId="0" fontId="0" fillId="4" borderId="100" xfId="0" applyFont="1" applyFill="1" applyBorder="1" applyAlignment="1">
      <alignment/>
    </xf>
    <xf numFmtId="0" fontId="15" fillId="4" borderId="0" xfId="65" applyFont="1" applyFill="1" applyAlignment="1">
      <alignment horizontal="left" vertical="center"/>
      <protection/>
    </xf>
    <xf numFmtId="0" fontId="15" fillId="4" borderId="0" xfId="65" applyFont="1" applyFill="1" applyAlignment="1">
      <alignment vertical="center" wrapText="1"/>
      <protection/>
    </xf>
    <xf numFmtId="0" fontId="15" fillId="4" borderId="64" xfId="65" applyFont="1" applyFill="1" applyBorder="1" applyAlignment="1">
      <alignment vertical="center" wrapText="1"/>
      <protection/>
    </xf>
    <xf numFmtId="0" fontId="15" fillId="4" borderId="0" xfId="65" applyFont="1" applyFill="1" applyAlignment="1">
      <alignment horizontal="left"/>
      <protection/>
    </xf>
    <xf numFmtId="0" fontId="15" fillId="4" borderId="0" xfId="65" applyFont="1" applyFill="1" applyAlignment="1">
      <alignment wrapText="1"/>
      <protection/>
    </xf>
    <xf numFmtId="0" fontId="15" fillId="4" borderId="64" xfId="65" applyFont="1" applyFill="1" applyBorder="1" applyAlignment="1">
      <alignment wrapText="1"/>
      <protection/>
    </xf>
    <xf numFmtId="58" fontId="15" fillId="4" borderId="0" xfId="65" applyNumberFormat="1" applyFont="1" applyFill="1" applyAlignment="1">
      <alignment horizontal="left" vertical="center" wrapText="1"/>
      <protection/>
    </xf>
    <xf numFmtId="0" fontId="6" fillId="4" borderId="0" xfId="0" applyFont="1" applyFill="1" applyAlignment="1">
      <alignment/>
    </xf>
    <xf numFmtId="0" fontId="6" fillId="4" borderId="64" xfId="0" applyFont="1" applyFill="1" applyBorder="1" applyAlignment="1">
      <alignment/>
    </xf>
    <xf numFmtId="0" fontId="27" fillId="4" borderId="0" xfId="65" applyFont="1" applyFill="1" applyAlignment="1">
      <alignment vertical="center" wrapText="1"/>
      <protection/>
    </xf>
    <xf numFmtId="0" fontId="27" fillId="4" borderId="64" xfId="65" applyFont="1" applyFill="1" applyBorder="1" applyAlignment="1">
      <alignment vertical="center" wrapText="1"/>
      <protection/>
    </xf>
    <xf numFmtId="0" fontId="15" fillId="4" borderId="0" xfId="65" applyFont="1" applyFill="1">
      <alignment/>
      <protection/>
    </xf>
    <xf numFmtId="0" fontId="6" fillId="4" borderId="70" xfId="0" applyFont="1" applyFill="1" applyBorder="1" applyAlignment="1">
      <alignment/>
    </xf>
    <xf numFmtId="0" fontId="15" fillId="4" borderId="0" xfId="65" applyFont="1" applyFill="1" applyAlignment="1">
      <alignment vertical="center"/>
      <protection/>
    </xf>
    <xf numFmtId="0" fontId="6" fillId="4" borderId="100" xfId="0" applyFont="1" applyFill="1" applyBorder="1" applyAlignment="1">
      <alignment/>
    </xf>
    <xf numFmtId="0" fontId="15" fillId="4" borderId="13" xfId="65" applyFont="1" applyFill="1" applyBorder="1" applyAlignment="1">
      <alignment vertical="center" wrapText="1"/>
      <protection/>
    </xf>
    <xf numFmtId="0" fontId="15" fillId="4" borderId="13" xfId="65" applyFont="1" applyFill="1" applyBorder="1" applyAlignment="1">
      <alignment horizontal="right" vertical="center" wrapText="1"/>
      <protection/>
    </xf>
    <xf numFmtId="0" fontId="15" fillId="4" borderId="0" xfId="65" applyFont="1" applyFill="1" applyAlignment="1">
      <alignment horizontal="right" vertical="center" wrapText="1"/>
      <protection/>
    </xf>
    <xf numFmtId="0" fontId="6" fillId="4" borderId="101" xfId="0" applyFont="1" applyFill="1" applyBorder="1" applyAlignment="1">
      <alignment/>
    </xf>
    <xf numFmtId="38" fontId="5" fillId="0" borderId="94" xfId="52" applyFont="1" applyBorder="1" applyAlignment="1">
      <alignment horizontal="right" vertical="center" shrinkToFit="1"/>
    </xf>
    <xf numFmtId="3" fontId="15" fillId="33" borderId="102" xfId="65" applyNumberFormat="1" applyFont="1" applyFill="1" applyBorder="1" applyAlignment="1">
      <alignment horizontal="right" vertical="center" wrapText="1"/>
      <protection/>
    </xf>
    <xf numFmtId="0" fontId="36" fillId="0" borderId="0" xfId="43" applyFont="1" applyAlignment="1" applyProtection="1">
      <alignment horizontal="left"/>
      <protection/>
    </xf>
    <xf numFmtId="0" fontId="0" fillId="32" borderId="0" xfId="0" applyFont="1" applyFill="1" applyAlignment="1">
      <alignment vertical="center"/>
    </xf>
    <xf numFmtId="0" fontId="17" fillId="33" borderId="0" xfId="0" applyFont="1" applyFill="1" applyAlignment="1">
      <alignment horizontal="right" vertical="center"/>
    </xf>
    <xf numFmtId="0" fontId="17" fillId="32" borderId="0" xfId="0" applyFont="1" applyFill="1" applyAlignment="1">
      <alignment horizontal="right" vertical="center" shrinkToFit="1"/>
    </xf>
    <xf numFmtId="0" fontId="6" fillId="32" borderId="0" xfId="0" applyFont="1" applyFill="1" applyAlignment="1">
      <alignment horizontal="left" vertical="center"/>
    </xf>
    <xf numFmtId="0" fontId="38" fillId="32" borderId="0" xfId="0" applyFont="1" applyFill="1" applyAlignment="1">
      <alignment horizontal="center" vertical="center"/>
    </xf>
    <xf numFmtId="0" fontId="0" fillId="0" borderId="0" xfId="0" applyFont="1" applyAlignment="1">
      <alignment vertical="center"/>
    </xf>
    <xf numFmtId="0" fontId="11" fillId="32" borderId="103" xfId="0" applyFont="1" applyFill="1" applyBorder="1" applyAlignment="1">
      <alignment horizontal="left" vertical="center"/>
    </xf>
    <xf numFmtId="0" fontId="38" fillId="32" borderId="103" xfId="0" applyFont="1" applyFill="1" applyBorder="1" applyAlignment="1">
      <alignment horizontal="left" vertical="center"/>
    </xf>
    <xf numFmtId="0" fontId="3" fillId="32" borderId="0" xfId="0" applyFont="1" applyFill="1" applyAlignment="1">
      <alignment horizontal="distributed" vertical="center"/>
    </xf>
    <xf numFmtId="0" fontId="40" fillId="32" borderId="0" xfId="0" applyFont="1" applyFill="1" applyAlignment="1">
      <alignment vertical="center"/>
    </xf>
    <xf numFmtId="0" fontId="12" fillId="0" borderId="0" xfId="0" applyFont="1" applyAlignment="1">
      <alignment vertical="center"/>
    </xf>
    <xf numFmtId="0" fontId="11" fillId="0" borderId="0" xfId="0" applyFont="1" applyAlignment="1">
      <alignment vertical="center"/>
    </xf>
    <xf numFmtId="0" fontId="3" fillId="32" borderId="68" xfId="0" applyFont="1" applyFill="1" applyBorder="1" applyAlignment="1">
      <alignment vertical="center"/>
    </xf>
    <xf numFmtId="0" fontId="3" fillId="32" borderId="64" xfId="0" applyFont="1" applyFill="1" applyBorder="1" applyAlignment="1">
      <alignment vertical="center"/>
    </xf>
    <xf numFmtId="0" fontId="18" fillId="32" borderId="32" xfId="0" applyFont="1" applyFill="1" applyBorder="1" applyAlignment="1">
      <alignment vertical="center"/>
    </xf>
    <xf numFmtId="0" fontId="3" fillId="32" borderId="62" xfId="0" applyFont="1" applyFill="1" applyBorder="1" applyAlignment="1">
      <alignment vertical="center"/>
    </xf>
    <xf numFmtId="0" fontId="13" fillId="32" borderId="0" xfId="0" applyFont="1" applyFill="1" applyAlignment="1">
      <alignment vertical="center"/>
    </xf>
    <xf numFmtId="0" fontId="3" fillId="39" borderId="0" xfId="0" applyFont="1" applyFill="1" applyAlignment="1">
      <alignment horizontal="center" vertical="center"/>
    </xf>
    <xf numFmtId="0" fontId="0" fillId="39" borderId="0" xfId="0" applyFont="1" applyFill="1" applyAlignment="1">
      <alignment/>
    </xf>
    <xf numFmtId="0" fontId="6" fillId="32" borderId="82" xfId="0" applyFont="1" applyFill="1" applyBorder="1" applyAlignment="1">
      <alignment vertical="center"/>
    </xf>
    <xf numFmtId="0" fontId="6" fillId="32" borderId="53" xfId="0" applyFont="1" applyFill="1" applyBorder="1" applyAlignment="1">
      <alignment vertical="center"/>
    </xf>
    <xf numFmtId="0" fontId="6" fillId="32" borderId="104" xfId="0" applyFont="1" applyFill="1" applyBorder="1" applyAlignment="1">
      <alignment vertical="center"/>
    </xf>
    <xf numFmtId="0" fontId="6" fillId="32" borderId="105" xfId="0" applyFont="1" applyFill="1" applyBorder="1" applyAlignment="1">
      <alignment vertical="center"/>
    </xf>
    <xf numFmtId="0" fontId="0" fillId="39" borderId="105" xfId="0" applyFill="1" applyBorder="1" applyAlignment="1">
      <alignment/>
    </xf>
    <xf numFmtId="0" fontId="0" fillId="39" borderId="106" xfId="0" applyFill="1" applyBorder="1" applyAlignment="1">
      <alignment/>
    </xf>
    <xf numFmtId="0" fontId="0" fillId="32" borderId="107" xfId="0" applyFill="1" applyBorder="1" applyAlignment="1">
      <alignment vertical="center"/>
    </xf>
    <xf numFmtId="0" fontId="0" fillId="32" borderId="108" xfId="0" applyFill="1" applyBorder="1" applyAlignment="1">
      <alignment vertical="center"/>
    </xf>
    <xf numFmtId="0" fontId="0" fillId="32" borderId="108" xfId="0" applyFill="1" applyBorder="1" applyAlignment="1">
      <alignment horizontal="center" vertical="center"/>
    </xf>
    <xf numFmtId="0" fontId="0" fillId="32" borderId="108" xfId="0" applyFont="1" applyFill="1" applyBorder="1" applyAlignment="1">
      <alignment vertical="center"/>
    </xf>
    <xf numFmtId="0" fontId="0" fillId="32" borderId="109" xfId="0" applyFont="1" applyFill="1" applyBorder="1" applyAlignment="1">
      <alignment vertical="center"/>
    </xf>
    <xf numFmtId="0" fontId="0" fillId="32" borderId="0" xfId="0" applyFill="1" applyAlignment="1">
      <alignment horizontal="right"/>
    </xf>
    <xf numFmtId="0" fontId="0" fillId="32" borderId="14" xfId="0" applyFont="1" applyFill="1" applyBorder="1" applyAlignment="1">
      <alignment/>
    </xf>
    <xf numFmtId="0" fontId="0" fillId="32" borderId="17" xfId="0" applyFont="1" applyFill="1" applyBorder="1" applyAlignment="1">
      <alignment/>
    </xf>
    <xf numFmtId="0" fontId="18" fillId="32" borderId="0" xfId="0" applyFont="1" applyFill="1" applyAlignment="1">
      <alignment vertical="center"/>
    </xf>
    <xf numFmtId="0" fontId="18" fillId="0" borderId="0" xfId="0" applyFont="1" applyAlignment="1">
      <alignment vertical="center"/>
    </xf>
    <xf numFmtId="0" fontId="5" fillId="40" borderId="28" xfId="0" applyFont="1" applyFill="1" applyBorder="1" applyAlignment="1">
      <alignment horizontal="left" vertical="center" shrinkToFit="1"/>
    </xf>
    <xf numFmtId="0" fontId="13" fillId="40" borderId="25" xfId="0" applyFont="1" applyFill="1" applyBorder="1" applyAlignment="1">
      <alignment horizontal="center" vertical="center" shrinkToFit="1"/>
    </xf>
    <xf numFmtId="0" fontId="13" fillId="40" borderId="21" xfId="0" applyFont="1" applyFill="1" applyBorder="1" applyAlignment="1">
      <alignment horizontal="center" vertical="center" shrinkToFit="1"/>
    </xf>
    <xf numFmtId="0" fontId="13" fillId="40" borderId="41" xfId="0" applyFont="1" applyFill="1" applyBorder="1" applyAlignment="1">
      <alignment vertical="center" shrinkToFit="1"/>
    </xf>
    <xf numFmtId="0" fontId="13" fillId="40" borderId="32" xfId="0" applyFont="1" applyFill="1" applyBorder="1" applyAlignment="1">
      <alignment vertical="center" shrinkToFit="1"/>
    </xf>
    <xf numFmtId="0" fontId="13" fillId="40" borderId="24" xfId="0" applyFont="1" applyFill="1" applyBorder="1" applyAlignment="1">
      <alignment vertical="center" shrinkToFit="1"/>
    </xf>
    <xf numFmtId="0" fontId="80" fillId="32" borderId="0" xfId="0" applyFont="1" applyFill="1" applyAlignment="1">
      <alignment horizontal="left" vertical="center"/>
    </xf>
    <xf numFmtId="0" fontId="80" fillId="32" borderId="0" xfId="0" applyFont="1" applyFill="1" applyAlignment="1">
      <alignment vertical="center"/>
    </xf>
    <xf numFmtId="0" fontId="0" fillId="32" borderId="0" xfId="0" applyFill="1" applyAlignment="1">
      <alignment horizontal="right" vertical="top" wrapText="1"/>
    </xf>
    <xf numFmtId="0" fontId="17" fillId="33" borderId="0" xfId="0" applyFont="1" applyFill="1" applyAlignment="1">
      <alignment vertical="center"/>
    </xf>
    <xf numFmtId="0" fontId="6" fillId="32" borderId="0" xfId="0" applyFont="1" applyFill="1" applyAlignment="1">
      <alignment vertical="center"/>
    </xf>
    <xf numFmtId="0" fontId="9" fillId="32" borderId="0" xfId="0" applyFont="1" applyFill="1" applyAlignment="1">
      <alignment vertical="center"/>
    </xf>
    <xf numFmtId="0" fontId="5" fillId="32" borderId="0" xfId="0" applyFont="1" applyFill="1" applyAlignment="1">
      <alignment horizontal="distributed" vertical="center"/>
    </xf>
    <xf numFmtId="0" fontId="16" fillId="32" borderId="0" xfId="0" applyFont="1" applyFill="1" applyAlignment="1">
      <alignment horizontal="center" vertical="center"/>
    </xf>
    <xf numFmtId="0" fontId="0" fillId="32" borderId="25" xfId="0" applyFont="1" applyFill="1" applyBorder="1" applyAlignment="1">
      <alignment vertical="center"/>
    </xf>
    <xf numFmtId="0" fontId="0" fillId="32" borderId="86" xfId="0" applyFont="1" applyFill="1" applyBorder="1" applyAlignment="1">
      <alignment vertical="center"/>
    </xf>
    <xf numFmtId="0" fontId="6" fillId="32" borderId="24" xfId="0" applyFont="1" applyFill="1" applyBorder="1" applyAlignment="1">
      <alignment horizontal="distributed" vertical="center" indent="1"/>
    </xf>
    <xf numFmtId="0" fontId="6" fillId="32" borderId="25" xfId="0" applyFont="1" applyFill="1" applyBorder="1" applyAlignment="1">
      <alignment horizontal="distributed" vertical="center" indent="1"/>
    </xf>
    <xf numFmtId="0" fontId="6" fillId="32" borderId="48" xfId="0" applyFont="1" applyFill="1" applyBorder="1" applyAlignment="1">
      <alignment horizontal="distributed" vertical="center" indent="1"/>
    </xf>
    <xf numFmtId="0" fontId="3" fillId="32" borderId="110" xfId="0" applyFont="1" applyFill="1" applyBorder="1" applyAlignment="1">
      <alignment horizontal="distributed" vertical="center"/>
    </xf>
    <xf numFmtId="0" fontId="3" fillId="32" borderId="10" xfId="0" applyFont="1" applyFill="1" applyBorder="1" applyAlignment="1">
      <alignment horizontal="distributed" vertical="center"/>
    </xf>
    <xf numFmtId="0" fontId="3" fillId="32" borderId="39" xfId="0" applyFont="1" applyFill="1" applyBorder="1" applyAlignment="1">
      <alignment horizontal="distributed" vertical="center"/>
    </xf>
    <xf numFmtId="0" fontId="3" fillId="0" borderId="69" xfId="0" applyFont="1" applyBorder="1" applyAlignment="1">
      <alignment horizontal="center" vertical="center"/>
    </xf>
    <xf numFmtId="0" fontId="3" fillId="0" borderId="111" xfId="0" applyFont="1" applyBorder="1" applyAlignment="1">
      <alignment horizontal="center" vertical="center"/>
    </xf>
    <xf numFmtId="0" fontId="3" fillId="0" borderId="63" xfId="0" applyFont="1" applyBorder="1" applyAlignment="1">
      <alignment horizontal="center" vertical="center"/>
    </xf>
    <xf numFmtId="0" fontId="3" fillId="0" borderId="70" xfId="0" applyFont="1" applyBorder="1" applyAlignment="1">
      <alignment horizontal="center" vertical="center"/>
    </xf>
    <xf numFmtId="0" fontId="3" fillId="0" borderId="6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6" fillId="0" borderId="114" xfId="0" applyFont="1" applyBorder="1" applyAlignment="1">
      <alignment horizontal="center" vertical="center"/>
    </xf>
    <xf numFmtId="0" fontId="3" fillId="0" borderId="53" xfId="0" applyFont="1" applyBorder="1" applyAlignment="1">
      <alignment horizontal="center" vertical="center"/>
    </xf>
    <xf numFmtId="0" fontId="6" fillId="0" borderId="86" xfId="0" applyFont="1" applyBorder="1" applyAlignment="1">
      <alignment horizontal="center" vertical="center"/>
    </xf>
    <xf numFmtId="0" fontId="6" fillId="0" borderId="111" xfId="0" applyFont="1" applyBorder="1" applyAlignment="1">
      <alignment horizontal="center" vertical="center"/>
    </xf>
    <xf numFmtId="0" fontId="3" fillId="32" borderId="29" xfId="0" applyFont="1" applyFill="1" applyBorder="1" applyAlignment="1">
      <alignment horizontal="left" vertical="center" shrinkToFit="1"/>
    </xf>
    <xf numFmtId="0" fontId="3" fillId="32" borderId="15" xfId="0" applyFont="1" applyFill="1" applyBorder="1" applyAlignment="1">
      <alignment horizontal="left" vertical="center" shrinkToFit="1"/>
    </xf>
    <xf numFmtId="0" fontId="3" fillId="32" borderId="68" xfId="0" applyFont="1" applyFill="1" applyBorder="1" applyAlignment="1">
      <alignment horizontal="left" vertical="center" shrinkToFit="1"/>
    </xf>
    <xf numFmtId="0" fontId="0" fillId="32" borderId="0" xfId="0" applyFill="1" applyAlignment="1">
      <alignment vertical="center"/>
    </xf>
    <xf numFmtId="0" fontId="0" fillId="32" borderId="0" xfId="0" applyFont="1" applyFill="1" applyAlignment="1">
      <alignment vertical="center"/>
    </xf>
    <xf numFmtId="0" fontId="0" fillId="32" borderId="70" xfId="0" applyFont="1" applyFill="1" applyBorder="1" applyAlignment="1">
      <alignment vertical="center"/>
    </xf>
    <xf numFmtId="0" fontId="6" fillId="32" borderId="20" xfId="0" applyFont="1" applyFill="1" applyBorder="1" applyAlignment="1">
      <alignment horizontal="distributed" vertical="center" indent="1"/>
    </xf>
    <xf numFmtId="0" fontId="6" fillId="32" borderId="21" xfId="0" applyFont="1" applyFill="1" applyBorder="1" applyAlignment="1">
      <alignment horizontal="distributed" vertical="center" indent="1"/>
    </xf>
    <xf numFmtId="0" fontId="6" fillId="32" borderId="115" xfId="0" applyFont="1" applyFill="1" applyBorder="1" applyAlignment="1">
      <alignment horizontal="distributed" vertical="center" indent="1"/>
    </xf>
    <xf numFmtId="0" fontId="13" fillId="32" borderId="17" xfId="0" applyFont="1" applyFill="1" applyBorder="1" applyAlignment="1">
      <alignment vertical="center"/>
    </xf>
    <xf numFmtId="0" fontId="13" fillId="32" borderId="103" xfId="0" applyFont="1" applyFill="1" applyBorder="1" applyAlignment="1">
      <alignment vertical="center"/>
    </xf>
    <xf numFmtId="0" fontId="13" fillId="32" borderId="67" xfId="0" applyFont="1" applyFill="1" applyBorder="1" applyAlignment="1">
      <alignment vertical="center"/>
    </xf>
    <xf numFmtId="0" fontId="0" fillId="32" borderId="21" xfId="0" applyFont="1" applyFill="1" applyBorder="1" applyAlignment="1">
      <alignment vertical="center"/>
    </xf>
    <xf numFmtId="0" fontId="0" fillId="32" borderId="81" xfId="0" applyFont="1" applyFill="1" applyBorder="1" applyAlignment="1">
      <alignment vertical="center"/>
    </xf>
    <xf numFmtId="0" fontId="3" fillId="32" borderId="53" xfId="0" applyFont="1" applyFill="1" applyBorder="1" applyAlignment="1">
      <alignment vertical="center" shrinkToFit="1"/>
    </xf>
    <xf numFmtId="0" fontId="3" fillId="32" borderId="25" xfId="0" applyFont="1" applyFill="1" applyBorder="1" applyAlignment="1">
      <alignment vertical="center" shrinkToFit="1"/>
    </xf>
    <xf numFmtId="0" fontId="3" fillId="32" borderId="116" xfId="0" applyFont="1" applyFill="1" applyBorder="1" applyAlignment="1">
      <alignment vertical="center" shrinkToFit="1"/>
    </xf>
    <xf numFmtId="0" fontId="0" fillId="32" borderId="103" xfId="0" applyFont="1" applyFill="1" applyBorder="1" applyAlignment="1">
      <alignment/>
    </xf>
    <xf numFmtId="0" fontId="0" fillId="32" borderId="117" xfId="0" applyFont="1" applyFill="1" applyBorder="1" applyAlignment="1">
      <alignment/>
    </xf>
    <xf numFmtId="0" fontId="0" fillId="32" borderId="108" xfId="0" applyFill="1" applyBorder="1" applyAlignment="1">
      <alignment horizontal="center" vertical="center"/>
    </xf>
    <xf numFmtId="0" fontId="3" fillId="32" borderId="53" xfId="0" applyFont="1" applyFill="1" applyBorder="1" applyAlignment="1">
      <alignment horizontal="distributed" vertical="center"/>
    </xf>
    <xf numFmtId="0" fontId="3" fillId="32" borderId="25" xfId="0" applyFont="1" applyFill="1" applyBorder="1" applyAlignment="1">
      <alignment horizontal="distributed" vertical="center"/>
    </xf>
    <xf numFmtId="0" fontId="3" fillId="32" borderId="116" xfId="0" applyFont="1" applyFill="1" applyBorder="1" applyAlignment="1">
      <alignment horizontal="distributed" vertical="center"/>
    </xf>
    <xf numFmtId="0" fontId="3" fillId="32" borderId="118" xfId="0" applyFont="1" applyFill="1" applyBorder="1" applyAlignment="1">
      <alignment vertical="center" shrinkToFit="1"/>
    </xf>
    <xf numFmtId="0" fontId="3" fillId="32" borderId="48" xfId="0" applyFont="1" applyFill="1" applyBorder="1" applyAlignment="1">
      <alignment vertical="center" shrinkToFit="1"/>
    </xf>
    <xf numFmtId="0" fontId="3" fillId="0" borderId="59" xfId="0" applyFont="1" applyBorder="1" applyAlignment="1">
      <alignment horizontal="center" vertical="center"/>
    </xf>
    <xf numFmtId="0" fontId="6" fillId="0" borderId="119" xfId="0" applyFont="1" applyBorder="1" applyAlignment="1">
      <alignment horizontal="center" vertical="center"/>
    </xf>
    <xf numFmtId="0" fontId="3" fillId="0" borderId="120" xfId="0" applyFont="1" applyBorder="1" applyAlignment="1">
      <alignment horizontal="center" vertical="center"/>
    </xf>
    <xf numFmtId="0" fontId="6" fillId="0" borderId="121" xfId="0" applyFont="1" applyBorder="1" applyAlignment="1">
      <alignment horizontal="center" vertical="center"/>
    </xf>
    <xf numFmtId="0" fontId="3" fillId="0" borderId="66" xfId="0" applyFont="1" applyBorder="1" applyAlignment="1">
      <alignment horizontal="center" vertical="center"/>
    </xf>
    <xf numFmtId="0" fontId="3" fillId="0" borderId="117" xfId="0" applyFont="1" applyBorder="1" applyAlignment="1">
      <alignment horizontal="center" vertical="center"/>
    </xf>
    <xf numFmtId="0" fontId="3" fillId="32" borderId="122" xfId="0" applyFont="1" applyFill="1" applyBorder="1" applyAlignment="1">
      <alignment vertical="center"/>
    </xf>
    <xf numFmtId="0" fontId="6" fillId="0" borderId="123" xfId="0" applyFont="1" applyBorder="1" applyAlignment="1">
      <alignment vertical="center"/>
    </xf>
    <xf numFmtId="0" fontId="3" fillId="0" borderId="124" xfId="0" applyFont="1" applyBorder="1" applyAlignment="1" applyProtection="1">
      <alignment horizontal="center" vertical="center"/>
      <protection locked="0"/>
    </xf>
    <xf numFmtId="0" fontId="6" fillId="0" borderId="125" xfId="0" applyFont="1" applyBorder="1" applyAlignment="1" applyProtection="1">
      <alignment horizontal="center" vertical="center"/>
      <protection locked="0"/>
    </xf>
    <xf numFmtId="0" fontId="3" fillId="0" borderId="86" xfId="0" applyFont="1" applyBorder="1" applyAlignment="1">
      <alignment horizontal="center" vertical="center"/>
    </xf>
    <xf numFmtId="0" fontId="3" fillId="0" borderId="82" xfId="0" applyFont="1" applyBorder="1" applyAlignment="1">
      <alignment horizontal="center" vertical="center"/>
    </xf>
    <xf numFmtId="0" fontId="6" fillId="0" borderId="81" xfId="0" applyFont="1" applyBorder="1" applyAlignment="1">
      <alignment horizontal="center" vertical="center"/>
    </xf>
    <xf numFmtId="0" fontId="8" fillId="32" borderId="0" xfId="0" applyFont="1" applyFill="1" applyAlignment="1">
      <alignment horizontal="center" vertical="center"/>
    </xf>
    <xf numFmtId="176" fontId="4" fillId="0" borderId="110"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26" xfId="0" applyNumberFormat="1" applyFont="1" applyBorder="1" applyAlignment="1">
      <alignment horizontal="center" vertical="center"/>
    </xf>
    <xf numFmtId="38" fontId="39" fillId="32" borderId="110" xfId="49" applyFont="1" applyFill="1" applyBorder="1" applyAlignment="1">
      <alignment horizontal="right"/>
    </xf>
    <xf numFmtId="38" fontId="39" fillId="32" borderId="10" xfId="49" applyFont="1" applyFill="1" applyBorder="1" applyAlignment="1">
      <alignment horizontal="right"/>
    </xf>
    <xf numFmtId="38" fontId="11" fillId="32" borderId="10" xfId="49" applyFont="1" applyFill="1" applyBorder="1" applyAlignment="1">
      <alignment/>
    </xf>
    <xf numFmtId="0" fontId="38" fillId="32" borderId="0" xfId="0" applyFont="1" applyFill="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6" fillId="33" borderId="0" xfId="0" applyFont="1" applyFill="1" applyAlignment="1">
      <alignment vertical="center"/>
    </xf>
    <xf numFmtId="0" fontId="5" fillId="33" borderId="0" xfId="0" applyFont="1" applyFill="1" applyAlignment="1">
      <alignment vertical="center"/>
    </xf>
    <xf numFmtId="38" fontId="18" fillId="4" borderId="0" xfId="51" applyFont="1" applyFill="1" applyAlignment="1">
      <alignment horizontal="distributed" vertical="center" wrapText="1"/>
    </xf>
    <xf numFmtId="38" fontId="18" fillId="4" borderId="127" xfId="51" applyFont="1" applyFill="1" applyBorder="1" applyAlignment="1">
      <alignment horizontal="distributed" vertical="center" wrapText="1"/>
    </xf>
    <xf numFmtId="38" fontId="18" fillId="4" borderId="98" xfId="51" applyFont="1" applyFill="1" applyBorder="1" applyAlignment="1">
      <alignment horizontal="distributed" vertical="center" wrapText="1"/>
    </xf>
    <xf numFmtId="38" fontId="18" fillId="4" borderId="128" xfId="51" applyFont="1" applyFill="1" applyBorder="1" applyAlignment="1">
      <alignment horizontal="distributed" vertical="center" wrapText="1"/>
    </xf>
    <xf numFmtId="38" fontId="18" fillId="4" borderId="129" xfId="51" applyFont="1" applyFill="1" applyBorder="1" applyAlignment="1">
      <alignment horizontal="distributed" vertical="center" wrapText="1"/>
    </xf>
    <xf numFmtId="38" fontId="18" fillId="4" borderId="100" xfId="51" applyFont="1" applyFill="1" applyBorder="1" applyAlignment="1">
      <alignment horizontal="distributed" vertical="center" wrapText="1"/>
    </xf>
    <xf numFmtId="38" fontId="18" fillId="4" borderId="130" xfId="51" applyFont="1" applyFill="1" applyBorder="1" applyAlignment="1">
      <alignment horizontal="distributed" vertical="center" wrapText="1"/>
    </xf>
    <xf numFmtId="0" fontId="20" fillId="32" borderId="0" xfId="0" applyFont="1" applyFill="1" applyAlignment="1">
      <alignment horizontal="left" vertical="center"/>
    </xf>
    <xf numFmtId="38" fontId="15" fillId="32" borderId="0" xfId="52" applyFont="1" applyFill="1" applyAlignment="1">
      <alignment horizontal="distributed" vertical="center"/>
    </xf>
    <xf numFmtId="0" fontId="12" fillId="32" borderId="0" xfId="52" applyNumberFormat="1" applyFont="1" applyFill="1" applyAlignment="1">
      <alignment horizontal="center" vertical="center" shrinkToFit="1"/>
    </xf>
    <xf numFmtId="0" fontId="12" fillId="32" borderId="0" xfId="0" applyFont="1" applyFill="1" applyAlignment="1">
      <alignment horizontal="center" vertical="center" shrinkToFit="1"/>
    </xf>
    <xf numFmtId="38" fontId="23" fillId="4" borderId="0" xfId="51" applyFont="1" applyFill="1" applyAlignment="1">
      <alignment vertical="center" wrapText="1"/>
    </xf>
    <xf numFmtId="38" fontId="23" fillId="4" borderId="64" xfId="51" applyFont="1" applyFill="1" applyBorder="1" applyAlignment="1">
      <alignment vertical="center" wrapText="1"/>
    </xf>
    <xf numFmtId="0" fontId="25" fillId="32" borderId="0" xfId="0" applyFont="1" applyFill="1" applyAlignment="1">
      <alignment horizontal="left" vertical="center" shrinkToFit="1"/>
    </xf>
    <xf numFmtId="38" fontId="26" fillId="32" borderId="41" xfId="51" applyFont="1" applyFill="1" applyBorder="1" applyAlignment="1">
      <alignment horizontal="center" vertical="center" wrapText="1"/>
    </xf>
    <xf numFmtId="38" fontId="26" fillId="32" borderId="13" xfId="51" applyFont="1" applyFill="1" applyBorder="1" applyAlignment="1">
      <alignment horizontal="center" vertical="center" wrapText="1"/>
    </xf>
    <xf numFmtId="38" fontId="26" fillId="32" borderId="47" xfId="51" applyFont="1" applyFill="1" applyBorder="1" applyAlignment="1">
      <alignment horizontal="center" vertical="center" wrapText="1"/>
    </xf>
    <xf numFmtId="38" fontId="26" fillId="32" borderId="14" xfId="51" applyFont="1" applyFill="1" applyBorder="1" applyAlignment="1">
      <alignment horizontal="center" vertical="center" wrapText="1"/>
    </xf>
    <xf numFmtId="38" fontId="26" fillId="32" borderId="0" xfId="51" applyFont="1" applyFill="1" applyAlignment="1">
      <alignment horizontal="center" vertical="center" wrapText="1"/>
    </xf>
    <xf numFmtId="38" fontId="26" fillId="32" borderId="70" xfId="51" applyFont="1" applyFill="1" applyBorder="1" applyAlignment="1">
      <alignment horizontal="center" vertical="center" wrapText="1"/>
    </xf>
    <xf numFmtId="38" fontId="26" fillId="32" borderId="17" xfId="51" applyFont="1" applyFill="1" applyBorder="1" applyAlignment="1">
      <alignment horizontal="center" vertical="center" wrapText="1"/>
    </xf>
    <xf numFmtId="38" fontId="26" fillId="32" borderId="103" xfId="51" applyFont="1" applyFill="1" applyBorder="1" applyAlignment="1">
      <alignment horizontal="center" vertical="center" wrapText="1"/>
    </xf>
    <xf numFmtId="38" fontId="26" fillId="32" borderId="117" xfId="51" applyFont="1" applyFill="1" applyBorder="1" applyAlignment="1">
      <alignment horizontal="center" vertical="center" wrapText="1"/>
    </xf>
    <xf numFmtId="0" fontId="12" fillId="32" borderId="0" xfId="0" applyFont="1" applyFill="1" applyAlignment="1">
      <alignment horizontal="left" vertical="center"/>
    </xf>
    <xf numFmtId="0" fontId="12" fillId="32" borderId="103" xfId="0" applyFont="1" applyFill="1" applyBorder="1" applyAlignment="1">
      <alignment horizontal="left" vertical="center"/>
    </xf>
    <xf numFmtId="38" fontId="3" fillId="32" borderId="53" xfId="51" applyFont="1" applyFill="1" applyBorder="1" applyAlignment="1">
      <alignment horizontal="center" vertical="center"/>
    </xf>
    <xf numFmtId="38" fontId="3" fillId="32" borderId="25" xfId="51" applyFont="1" applyFill="1" applyBorder="1" applyAlignment="1">
      <alignment horizontal="center" vertical="center"/>
    </xf>
    <xf numFmtId="38" fontId="3" fillId="32" borderId="48" xfId="51" applyFont="1" applyFill="1" applyBorder="1" applyAlignment="1">
      <alignment horizontal="center" vertical="center"/>
    </xf>
    <xf numFmtId="38" fontId="6" fillId="32" borderId="53" xfId="51" applyFont="1" applyFill="1" applyBorder="1" applyAlignment="1">
      <alignment horizontal="center" vertical="center" shrinkToFit="1"/>
    </xf>
    <xf numFmtId="38" fontId="6" fillId="32" borderId="25" xfId="51" applyFont="1" applyFill="1" applyBorder="1" applyAlignment="1">
      <alignment horizontal="center" vertical="center" shrinkToFit="1"/>
    </xf>
    <xf numFmtId="38" fontId="6" fillId="32" borderId="48" xfId="51" applyFont="1" applyFill="1" applyBorder="1" applyAlignment="1">
      <alignment horizontal="center" vertical="center" shrinkToFit="1"/>
    </xf>
    <xf numFmtId="38" fontId="6" fillId="32" borderId="69" xfId="51" applyFont="1" applyFill="1" applyBorder="1" applyAlignment="1">
      <alignment horizontal="center" vertical="center" wrapText="1"/>
    </xf>
    <xf numFmtId="38" fontId="6" fillId="32" borderId="15" xfId="51" applyFont="1" applyFill="1" applyBorder="1" applyAlignment="1">
      <alignment horizontal="center" vertical="center"/>
    </xf>
    <xf numFmtId="38" fontId="6" fillId="32" borderId="68" xfId="51" applyFont="1" applyFill="1" applyBorder="1" applyAlignment="1">
      <alignment horizontal="center" vertical="center"/>
    </xf>
    <xf numFmtId="0" fontId="3" fillId="32" borderId="41"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47"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03" xfId="0" applyFont="1" applyFill="1" applyBorder="1" applyAlignment="1">
      <alignment horizontal="center" vertical="center"/>
    </xf>
    <xf numFmtId="0" fontId="3" fillId="32" borderId="117" xfId="0" applyFont="1" applyFill="1" applyBorder="1" applyAlignment="1">
      <alignment horizontal="center" vertical="center"/>
    </xf>
    <xf numFmtId="191" fontId="13" fillId="33" borderId="13" xfId="0" applyNumberFormat="1" applyFont="1" applyFill="1" applyBorder="1" applyAlignment="1">
      <alignment horizontal="left" vertical="top"/>
    </xf>
    <xf numFmtId="0" fontId="6" fillId="32" borderId="13" xfId="0" applyFont="1" applyFill="1" applyBorder="1" applyAlignment="1">
      <alignment/>
    </xf>
    <xf numFmtId="0" fontId="6" fillId="32" borderId="47" xfId="0" applyFont="1" applyFill="1" applyBorder="1" applyAlignment="1">
      <alignment/>
    </xf>
    <xf numFmtId="38" fontId="3" fillId="32" borderId="54" xfId="51" applyFont="1" applyFill="1" applyBorder="1" applyAlignment="1">
      <alignment vertical="center"/>
    </xf>
    <xf numFmtId="0" fontId="3" fillId="33" borderId="17" xfId="0" applyFont="1" applyFill="1" applyBorder="1" applyAlignment="1">
      <alignment horizontal="center"/>
    </xf>
    <xf numFmtId="0" fontId="3" fillId="33" borderId="103" xfId="0" applyFont="1" applyFill="1" applyBorder="1" applyAlignment="1">
      <alignment horizontal="center"/>
    </xf>
    <xf numFmtId="0" fontId="3" fillId="33" borderId="117" xfId="0" applyFont="1" applyFill="1" applyBorder="1" applyAlignment="1">
      <alignment horizontal="center"/>
    </xf>
    <xf numFmtId="38" fontId="21" fillId="32" borderId="14" xfId="51" applyFont="1" applyFill="1" applyBorder="1" applyAlignment="1">
      <alignment horizontal="center"/>
    </xf>
    <xf numFmtId="0" fontId="21" fillId="32" borderId="0" xfId="65" applyFont="1" applyFill="1" applyAlignment="1">
      <alignment horizontal="center"/>
      <protection/>
    </xf>
    <xf numFmtId="0" fontId="21" fillId="32" borderId="70" xfId="65" applyFont="1" applyFill="1" applyBorder="1" applyAlignment="1">
      <alignment horizontal="center"/>
      <protection/>
    </xf>
    <xf numFmtId="0" fontId="21" fillId="32" borderId="17" xfId="65" applyFont="1" applyFill="1" applyBorder="1" applyAlignment="1">
      <alignment horizontal="center"/>
      <protection/>
    </xf>
    <xf numFmtId="0" fontId="21" fillId="32" borderId="103" xfId="65" applyFont="1" applyFill="1" applyBorder="1" applyAlignment="1">
      <alignment horizontal="center"/>
      <protection/>
    </xf>
    <xf numFmtId="0" fontId="21" fillId="32" borderId="117" xfId="65" applyFont="1" applyFill="1" applyBorder="1" applyAlignment="1">
      <alignment horizontal="center"/>
      <protection/>
    </xf>
    <xf numFmtId="6" fontId="3" fillId="32" borderId="41" xfId="62" applyFont="1" applyFill="1" applyBorder="1" applyAlignment="1">
      <alignment horizontal="center" vertical="center"/>
    </xf>
    <xf numFmtId="6" fontId="3" fillId="32" borderId="13" xfId="62" applyFont="1" applyFill="1" applyBorder="1" applyAlignment="1">
      <alignment horizontal="center" vertical="center"/>
    </xf>
    <xf numFmtId="6" fontId="3" fillId="32" borderId="47" xfId="62" applyFont="1" applyFill="1" applyBorder="1" applyAlignment="1">
      <alignment horizontal="center" vertical="center"/>
    </xf>
    <xf numFmtId="6" fontId="3" fillId="32" borderId="17" xfId="62" applyFont="1" applyFill="1" applyBorder="1" applyAlignment="1">
      <alignment horizontal="center" vertical="center"/>
    </xf>
    <xf numFmtId="6" fontId="3" fillId="32" borderId="103" xfId="62" applyFont="1" applyFill="1" applyBorder="1" applyAlignment="1">
      <alignment horizontal="center" vertical="center"/>
    </xf>
    <xf numFmtId="6" fontId="3" fillId="32" borderId="117" xfId="62" applyFont="1" applyFill="1" applyBorder="1" applyAlignment="1">
      <alignment horizontal="center" vertical="center"/>
    </xf>
    <xf numFmtId="0" fontId="3" fillId="33" borderId="4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17" xfId="0" applyFont="1" applyFill="1" applyBorder="1" applyAlignment="1">
      <alignment horizontal="center" vertical="center"/>
    </xf>
    <xf numFmtId="38" fontId="3" fillId="32" borderId="131" xfId="51" applyFont="1" applyFill="1" applyBorder="1" applyAlignment="1">
      <alignment vertical="center"/>
    </xf>
    <xf numFmtId="58" fontId="3" fillId="33" borderId="63" xfId="0" applyNumberFormat="1" applyFont="1" applyFill="1" applyBorder="1" applyAlignment="1">
      <alignment horizontal="center" vertical="center"/>
    </xf>
    <xf numFmtId="0" fontId="3" fillId="33" borderId="70" xfId="0" applyFont="1" applyFill="1" applyBorder="1" applyAlignment="1">
      <alignment horizontal="center" vertical="center"/>
    </xf>
    <xf numFmtId="0" fontId="3" fillId="33" borderId="66" xfId="0" applyFont="1" applyFill="1" applyBorder="1" applyAlignment="1">
      <alignment horizontal="center" vertical="center"/>
    </xf>
    <xf numFmtId="0" fontId="6" fillId="32" borderId="14" xfId="0" applyFont="1" applyFill="1" applyBorder="1" applyAlignment="1">
      <alignment horizontal="center" vertical="center"/>
    </xf>
    <xf numFmtId="0" fontId="6" fillId="32" borderId="0" xfId="0" applyFont="1" applyFill="1" applyAlignment="1">
      <alignment horizontal="center" vertical="center"/>
    </xf>
    <xf numFmtId="38" fontId="3" fillId="32" borderId="132" xfId="51" applyFont="1" applyFill="1" applyBorder="1" applyAlignment="1">
      <alignment vertical="center"/>
    </xf>
    <xf numFmtId="0" fontId="12" fillId="32" borderId="0" xfId="0" applyFont="1" applyFill="1" applyAlignment="1">
      <alignment horizontal="distributed" vertical="center"/>
    </xf>
    <xf numFmtId="0" fontId="12" fillId="32" borderId="103" xfId="0" applyFont="1" applyFill="1" applyBorder="1" applyAlignment="1">
      <alignment horizontal="distributed" vertical="center"/>
    </xf>
    <xf numFmtId="38" fontId="13" fillId="32" borderId="127" xfId="51" applyFont="1" applyFill="1" applyBorder="1" applyAlignment="1">
      <alignment horizontal="right"/>
    </xf>
    <xf numFmtId="38" fontId="13" fillId="32" borderId="98" xfId="51" applyFont="1" applyFill="1" applyBorder="1" applyAlignment="1">
      <alignment horizontal="right"/>
    </xf>
    <xf numFmtId="38" fontId="13" fillId="32" borderId="128" xfId="51" applyFont="1" applyFill="1" applyBorder="1" applyAlignment="1">
      <alignment horizontal="right"/>
    </xf>
    <xf numFmtId="0" fontId="3" fillId="32" borderId="133" xfId="0" applyFont="1" applyFill="1" applyBorder="1" applyAlignment="1">
      <alignment horizontal="center" vertical="center"/>
    </xf>
    <xf numFmtId="0" fontId="3" fillId="32" borderId="134" xfId="0" applyFont="1" applyFill="1" applyBorder="1" applyAlignment="1">
      <alignment horizontal="center" vertical="center"/>
    </xf>
    <xf numFmtId="58" fontId="3" fillId="33" borderId="135" xfId="0" applyNumberFormat="1" applyFont="1" applyFill="1" applyBorder="1" applyAlignment="1">
      <alignment horizontal="center" vertical="center"/>
    </xf>
    <xf numFmtId="58" fontId="3" fillId="33" borderId="136" xfId="0" applyNumberFormat="1" applyFont="1" applyFill="1" applyBorder="1" applyAlignment="1">
      <alignment horizontal="center" vertical="center"/>
    </xf>
    <xf numFmtId="58" fontId="3" fillId="33" borderId="66" xfId="0" applyNumberFormat="1" applyFont="1" applyFill="1" applyBorder="1" applyAlignment="1">
      <alignment horizontal="center" vertical="center"/>
    </xf>
    <xf numFmtId="58" fontId="3" fillId="33" borderId="67" xfId="0" applyNumberFormat="1" applyFont="1" applyFill="1" applyBorder="1" applyAlignment="1">
      <alignment horizontal="center" vertical="center"/>
    </xf>
    <xf numFmtId="0" fontId="3" fillId="32" borderId="137" xfId="0" applyFont="1" applyFill="1" applyBorder="1" applyAlignment="1">
      <alignment horizontal="center" vertical="center"/>
    </xf>
    <xf numFmtId="0" fontId="3" fillId="32" borderId="80" xfId="0" applyFont="1" applyFill="1" applyBorder="1" applyAlignment="1">
      <alignment horizontal="center" vertical="center"/>
    </xf>
    <xf numFmtId="38" fontId="3" fillId="32" borderId="69" xfId="51" applyFont="1" applyFill="1" applyBorder="1" applyAlignment="1">
      <alignment horizontal="center" vertical="center"/>
    </xf>
    <xf numFmtId="38" fontId="3" fillId="32" borderId="15" xfId="51" applyFont="1" applyFill="1" applyBorder="1" applyAlignment="1">
      <alignment horizontal="center" vertical="center"/>
    </xf>
    <xf numFmtId="38" fontId="3" fillId="32" borderId="61" xfId="51" applyFont="1" applyFill="1" applyBorder="1" applyAlignment="1">
      <alignment horizontal="center" vertical="center"/>
    </xf>
    <xf numFmtId="38" fontId="3" fillId="32" borderId="28" xfId="51" applyFont="1" applyFill="1" applyBorder="1" applyAlignment="1">
      <alignment horizontal="center" vertical="center"/>
    </xf>
    <xf numFmtId="38" fontId="6" fillId="4" borderId="63" xfId="51" applyFont="1" applyFill="1" applyBorder="1" applyAlignment="1">
      <alignment horizontal="center" vertical="center"/>
    </xf>
    <xf numFmtId="38" fontId="6" fillId="4" borderId="0" xfId="51" applyFont="1" applyFill="1" applyAlignment="1">
      <alignment horizontal="center" vertical="center"/>
    </xf>
    <xf numFmtId="0" fontId="3" fillId="32" borderId="41" xfId="0" applyFont="1" applyFill="1" applyBorder="1" applyAlignment="1">
      <alignment horizontal="distributed" vertical="center" wrapText="1"/>
    </xf>
    <xf numFmtId="0" fontId="3" fillId="32" borderId="13" xfId="0" applyFont="1" applyFill="1" applyBorder="1" applyAlignment="1">
      <alignment horizontal="distributed" vertical="center" wrapText="1"/>
    </xf>
    <xf numFmtId="0" fontId="3" fillId="32" borderId="136" xfId="0" applyFont="1" applyFill="1" applyBorder="1" applyAlignment="1">
      <alignment horizontal="distributed" vertical="center" wrapText="1"/>
    </xf>
    <xf numFmtId="0" fontId="3" fillId="32" borderId="14"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64" xfId="0" applyFont="1" applyFill="1" applyBorder="1" applyAlignment="1">
      <alignment horizontal="distributed" vertical="center" wrapText="1"/>
    </xf>
    <xf numFmtId="0" fontId="3" fillId="32" borderId="32" xfId="0" applyFont="1" applyFill="1" applyBorder="1" applyAlignment="1">
      <alignment horizontal="distributed" vertical="center" wrapText="1"/>
    </xf>
    <xf numFmtId="0" fontId="3" fillId="32" borderId="28" xfId="0" applyFont="1" applyFill="1" applyBorder="1" applyAlignment="1">
      <alignment horizontal="distributed" vertical="center" wrapText="1"/>
    </xf>
    <xf numFmtId="0" fontId="3" fillId="32" borderId="62" xfId="0" applyFont="1" applyFill="1" applyBorder="1" applyAlignment="1">
      <alignment horizontal="distributed" vertical="center" wrapText="1"/>
    </xf>
    <xf numFmtId="0" fontId="13" fillId="32" borderId="41"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13" fillId="32" borderId="47"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3" fillId="32" borderId="103" xfId="0" applyFont="1" applyFill="1" applyBorder="1" applyAlignment="1">
      <alignment horizontal="center" vertical="center" wrapText="1"/>
    </xf>
    <xf numFmtId="0" fontId="13" fillId="32" borderId="117" xfId="0" applyFont="1" applyFill="1" applyBorder="1" applyAlignment="1">
      <alignment horizontal="center" vertical="center" wrapText="1"/>
    </xf>
    <xf numFmtId="58" fontId="3" fillId="33" borderId="41" xfId="0" applyNumberFormat="1" applyFont="1" applyFill="1" applyBorder="1" applyAlignment="1">
      <alignment horizontal="center" vertical="center"/>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38" fontId="3" fillId="32" borderId="49" xfId="51" applyFont="1" applyFill="1" applyBorder="1" applyAlignment="1">
      <alignment vertical="center"/>
    </xf>
    <xf numFmtId="38" fontId="3" fillId="32" borderId="138" xfId="51" applyFont="1" applyFill="1" applyBorder="1" applyAlignment="1">
      <alignment vertical="center"/>
    </xf>
    <xf numFmtId="38" fontId="3" fillId="33" borderId="139" xfId="51" applyFont="1" applyFill="1" applyBorder="1" applyAlignment="1" applyProtection="1">
      <alignment horizontal="right" vertical="center" shrinkToFit="1"/>
      <protection locked="0"/>
    </xf>
    <xf numFmtId="38" fontId="3" fillId="0" borderId="139" xfId="51" applyFont="1" applyBorder="1" applyAlignment="1">
      <alignment horizontal="right" vertical="center" shrinkToFit="1"/>
    </xf>
    <xf numFmtId="38" fontId="3" fillId="0" borderId="140" xfId="51" applyFont="1" applyBorder="1" applyAlignment="1">
      <alignment horizontal="right" vertical="center" shrinkToFit="1"/>
    </xf>
    <xf numFmtId="38" fontId="3" fillId="33" borderId="141" xfId="51" applyFont="1" applyFill="1" applyBorder="1" applyAlignment="1" applyProtection="1">
      <alignment horizontal="right" vertical="center" shrinkToFit="1"/>
      <protection locked="0"/>
    </xf>
    <xf numFmtId="0" fontId="13" fillId="32" borderId="0" xfId="0" applyFont="1" applyFill="1" applyAlignment="1">
      <alignment horizontal="center" vertical="center"/>
    </xf>
    <xf numFmtId="0" fontId="13" fillId="32" borderId="13" xfId="0" applyFont="1" applyFill="1" applyBorder="1" applyAlignment="1">
      <alignment horizontal="center" vertical="center"/>
    </xf>
    <xf numFmtId="58" fontId="15" fillId="32" borderId="13" xfId="0" applyNumberFormat="1" applyFont="1" applyFill="1" applyBorder="1" applyAlignment="1">
      <alignment horizontal="center" vertical="center"/>
    </xf>
    <xf numFmtId="58" fontId="15" fillId="32" borderId="0" xfId="0" applyNumberFormat="1" applyFont="1" applyFill="1" applyAlignment="1">
      <alignment horizontal="center" vertical="center"/>
    </xf>
    <xf numFmtId="38" fontId="3" fillId="32" borderId="142" xfId="51" applyFont="1" applyFill="1" applyBorder="1" applyAlignment="1">
      <alignment vertical="center"/>
    </xf>
    <xf numFmtId="38" fontId="3" fillId="32" borderId="143" xfId="51" applyFont="1" applyFill="1" applyBorder="1" applyAlignment="1">
      <alignment vertical="center"/>
    </xf>
    <xf numFmtId="38" fontId="3" fillId="32" borderId="144" xfId="51" applyFont="1" applyFill="1" applyBorder="1" applyAlignment="1">
      <alignment vertical="center"/>
    </xf>
    <xf numFmtId="38" fontId="3" fillId="32" borderId="145" xfId="51" applyFont="1" applyFill="1" applyBorder="1" applyAlignment="1">
      <alignment vertical="center"/>
    </xf>
    <xf numFmtId="38" fontId="3" fillId="32" borderId="146" xfId="51" applyFont="1" applyFill="1" applyBorder="1" applyAlignment="1">
      <alignment horizontal="center" vertical="center"/>
    </xf>
    <xf numFmtId="38" fontId="3" fillId="32" borderId="147" xfId="51" applyFont="1" applyFill="1" applyBorder="1" applyAlignment="1">
      <alignment horizontal="center" vertical="center"/>
    </xf>
    <xf numFmtId="38" fontId="3" fillId="32" borderId="148" xfId="51" applyFont="1" applyFill="1" applyBorder="1" applyAlignment="1">
      <alignment horizontal="center" vertical="center"/>
    </xf>
    <xf numFmtId="38" fontId="3" fillId="32" borderId="105" xfId="51" applyFont="1" applyFill="1" applyBorder="1" applyAlignment="1">
      <alignment horizontal="center" vertical="center"/>
    </xf>
    <xf numFmtId="38" fontId="3" fillId="32" borderId="149" xfId="51" applyFont="1" applyFill="1" applyBorder="1" applyAlignment="1">
      <alignment horizontal="center" vertical="center"/>
    </xf>
    <xf numFmtId="38" fontId="3" fillId="32" borderId="68" xfId="51" applyFont="1" applyFill="1" applyBorder="1" applyAlignment="1">
      <alignment horizontal="center" vertical="center"/>
    </xf>
    <xf numFmtId="38" fontId="3" fillId="32" borderId="62" xfId="51" applyFont="1" applyFill="1" applyBorder="1" applyAlignment="1">
      <alignment horizontal="center" vertical="center"/>
    </xf>
    <xf numFmtId="38" fontId="3" fillId="32" borderId="150" xfId="51" applyFont="1" applyFill="1" applyBorder="1" applyAlignment="1">
      <alignment horizontal="center" vertical="center"/>
    </xf>
    <xf numFmtId="38" fontId="29" fillId="0" borderId="20" xfId="51" applyFont="1" applyBorder="1" applyAlignment="1">
      <alignment vertical="center"/>
    </xf>
    <xf numFmtId="38" fontId="29" fillId="0" borderId="115" xfId="51" applyFont="1" applyBorder="1" applyAlignment="1">
      <alignment vertical="center"/>
    </xf>
    <xf numFmtId="38" fontId="3" fillId="32" borderId="151" xfId="51" applyFont="1" applyFill="1" applyBorder="1" applyAlignment="1">
      <alignment horizontal="center" vertical="center"/>
    </xf>
    <xf numFmtId="0" fontId="0" fillId="0" borderId="152" xfId="0" applyFont="1" applyBorder="1" applyAlignment="1">
      <alignment horizontal="center" vertical="center"/>
    </xf>
    <xf numFmtId="0" fontId="0" fillId="0" borderId="133" xfId="0" applyFont="1" applyBorder="1" applyAlignment="1">
      <alignment horizontal="center" vertical="center"/>
    </xf>
    <xf numFmtId="0" fontId="0" fillId="0" borderId="153" xfId="0" applyFont="1" applyBorder="1" applyAlignment="1">
      <alignment horizontal="center" vertical="center"/>
    </xf>
    <xf numFmtId="38" fontId="3" fillId="33" borderId="154" xfId="51" applyFont="1" applyFill="1" applyBorder="1" applyAlignment="1" applyProtection="1">
      <alignment vertical="center"/>
      <protection locked="0"/>
    </xf>
    <xf numFmtId="38" fontId="3" fillId="33" borderId="155" xfId="51" applyFont="1" applyFill="1" applyBorder="1" applyAlignment="1" applyProtection="1">
      <alignment vertical="center"/>
      <protection locked="0"/>
    </xf>
    <xf numFmtId="38" fontId="3" fillId="0" borderId="69" xfId="65" applyNumberFormat="1" applyFont="1" applyBorder="1" applyAlignment="1">
      <alignment horizontal="right" vertical="center"/>
      <protection/>
    </xf>
    <xf numFmtId="38" fontId="3" fillId="0" borderId="15" xfId="65" applyNumberFormat="1" applyFont="1" applyBorder="1" applyAlignment="1">
      <alignment horizontal="right" vertical="center"/>
      <protection/>
    </xf>
    <xf numFmtId="38" fontId="3" fillId="0" borderId="68" xfId="65" applyNumberFormat="1" applyFont="1" applyBorder="1" applyAlignment="1">
      <alignment horizontal="right" vertical="center"/>
      <protection/>
    </xf>
    <xf numFmtId="38" fontId="3" fillId="0" borderId="63" xfId="65" applyNumberFormat="1" applyFont="1" applyBorder="1" applyAlignment="1">
      <alignment horizontal="right" vertical="center"/>
      <protection/>
    </xf>
    <xf numFmtId="38" fontId="3" fillId="0" borderId="0" xfId="65" applyNumberFormat="1" applyFont="1" applyAlignment="1">
      <alignment horizontal="right" vertical="center"/>
      <protection/>
    </xf>
    <xf numFmtId="38" fontId="3" fillId="0" borderId="64" xfId="65" applyNumberFormat="1" applyFont="1" applyBorder="1" applyAlignment="1">
      <alignment horizontal="right" vertical="center"/>
      <protection/>
    </xf>
    <xf numFmtId="38" fontId="3" fillId="0" borderId="61" xfId="65" applyNumberFormat="1" applyFont="1" applyBorder="1" applyAlignment="1">
      <alignment horizontal="right" vertical="center"/>
      <protection/>
    </xf>
    <xf numFmtId="38" fontId="3" fillId="0" borderId="28" xfId="65" applyNumberFormat="1" applyFont="1" applyBorder="1" applyAlignment="1">
      <alignment horizontal="right" vertical="center"/>
      <protection/>
    </xf>
    <xf numFmtId="38" fontId="3" fillId="0" borderId="62" xfId="65" applyNumberFormat="1" applyFont="1" applyBorder="1" applyAlignment="1">
      <alignment horizontal="right" vertical="center"/>
      <protection/>
    </xf>
    <xf numFmtId="0" fontId="3" fillId="32" borderId="156" xfId="0" applyFont="1" applyFill="1" applyBorder="1" applyAlignment="1">
      <alignment horizontal="distributed" vertical="center" wrapText="1"/>
    </xf>
    <xf numFmtId="0" fontId="3" fillId="32" borderId="137" xfId="0" applyFont="1" applyFill="1" applyBorder="1" applyAlignment="1">
      <alignment horizontal="distributed" vertical="center"/>
    </xf>
    <xf numFmtId="0" fontId="3" fillId="32" borderId="84" xfId="0" applyFont="1" applyFill="1" applyBorder="1" applyAlignment="1">
      <alignment horizontal="distributed" vertical="center"/>
    </xf>
    <xf numFmtId="38" fontId="3" fillId="33" borderId="157" xfId="51" applyFont="1" applyFill="1" applyBorder="1" applyAlignment="1" applyProtection="1">
      <alignment horizontal="center" vertical="center" shrinkToFit="1"/>
      <protection locked="0"/>
    </xf>
    <xf numFmtId="38" fontId="3" fillId="33" borderId="158" xfId="51" applyFont="1" applyFill="1" applyBorder="1" applyAlignment="1" applyProtection="1">
      <alignment horizontal="center" vertical="center" shrinkToFit="1"/>
      <protection locked="0"/>
    </xf>
    <xf numFmtId="38" fontId="3" fillId="33" borderId="159" xfId="51" applyFont="1" applyFill="1" applyBorder="1" applyAlignment="1" applyProtection="1">
      <alignment vertical="center"/>
      <protection locked="0"/>
    </xf>
    <xf numFmtId="38" fontId="3" fillId="33" borderId="139" xfId="51" applyFont="1" applyFill="1" applyBorder="1" applyAlignment="1" applyProtection="1">
      <alignment vertical="center"/>
      <protection locked="0"/>
    </xf>
    <xf numFmtId="0" fontId="6" fillId="32" borderId="156" xfId="0" applyFont="1" applyFill="1" applyBorder="1" applyAlignment="1">
      <alignment horizontal="distributed" vertical="center" wrapText="1"/>
    </xf>
    <xf numFmtId="0" fontId="6" fillId="32" borderId="137" xfId="0" applyFont="1" applyFill="1" applyBorder="1" applyAlignment="1">
      <alignment horizontal="distributed" vertical="center" wrapText="1"/>
    </xf>
    <xf numFmtId="0" fontId="6" fillId="32" borderId="84" xfId="0" applyFont="1" applyFill="1" applyBorder="1" applyAlignment="1">
      <alignment horizontal="distributed" vertical="center" wrapText="1"/>
    </xf>
    <xf numFmtId="38" fontId="27" fillId="32" borderId="160" xfId="51" applyFont="1" applyFill="1" applyBorder="1" applyAlignment="1">
      <alignment horizontal="center" vertical="center" shrinkToFit="1"/>
    </xf>
    <xf numFmtId="38" fontId="27" fillId="32" borderId="161" xfId="51" applyFont="1" applyFill="1" applyBorder="1" applyAlignment="1">
      <alignment horizontal="center" vertical="center" shrinkToFit="1"/>
    </xf>
    <xf numFmtId="0" fontId="6" fillId="32" borderId="156" xfId="0" applyFont="1" applyFill="1" applyBorder="1" applyAlignment="1">
      <alignment horizontal="distributed" vertical="center"/>
    </xf>
    <xf numFmtId="0" fontId="6" fillId="0" borderId="137" xfId="0" applyFont="1" applyBorder="1" applyAlignment="1">
      <alignment horizontal="distributed" vertical="center"/>
    </xf>
    <xf numFmtId="0" fontId="6" fillId="0" borderId="84" xfId="0" applyFont="1" applyBorder="1" applyAlignment="1">
      <alignment horizontal="distributed" vertical="center"/>
    </xf>
    <xf numFmtId="0" fontId="6" fillId="32" borderId="51" xfId="0" applyFont="1" applyFill="1" applyBorder="1" applyAlignment="1">
      <alignment horizontal="distributed" vertical="center" wrapText="1"/>
    </xf>
    <xf numFmtId="0" fontId="6" fillId="32" borderId="162" xfId="0" applyFont="1" applyFill="1" applyBorder="1" applyAlignment="1">
      <alignment horizontal="distributed" vertical="center" wrapText="1"/>
    </xf>
    <xf numFmtId="0" fontId="6" fillId="32" borderId="46" xfId="0" applyFont="1" applyFill="1" applyBorder="1" applyAlignment="1">
      <alignment horizontal="distributed" vertical="center" wrapText="1"/>
    </xf>
    <xf numFmtId="38" fontId="3" fillId="0" borderId="53" xfId="51" applyFont="1" applyBorder="1" applyAlignment="1">
      <alignment horizontal="center" vertical="center"/>
    </xf>
    <xf numFmtId="38" fontId="3" fillId="0" borderId="25" xfId="51" applyFont="1" applyBorder="1" applyAlignment="1">
      <alignment horizontal="center" vertical="center"/>
    </xf>
    <xf numFmtId="3" fontId="6" fillId="33" borderId="43" xfId="0" applyNumberFormat="1" applyFont="1" applyFill="1" applyBorder="1" applyAlignment="1">
      <alignment horizontal="center" vertical="center"/>
    </xf>
    <xf numFmtId="3" fontId="6" fillId="33" borderId="162" xfId="0" applyNumberFormat="1" applyFont="1" applyFill="1" applyBorder="1" applyAlignment="1">
      <alignment horizontal="center" vertical="center"/>
    </xf>
    <xf numFmtId="3" fontId="6" fillId="33" borderId="163" xfId="0" applyNumberFormat="1" applyFont="1" applyFill="1" applyBorder="1" applyAlignment="1">
      <alignment horizontal="center" vertical="center"/>
    </xf>
    <xf numFmtId="38" fontId="3" fillId="33" borderId="59" xfId="51" applyFont="1" applyFill="1" applyBorder="1" applyAlignment="1" applyProtection="1">
      <alignment horizontal="center" vertical="center" shrinkToFit="1"/>
      <protection locked="0"/>
    </xf>
    <xf numFmtId="38" fontId="3" fillId="33" borderId="164" xfId="51" applyFont="1" applyFill="1" applyBorder="1" applyAlignment="1" applyProtection="1">
      <alignment horizontal="center" vertical="center" shrinkToFit="1"/>
      <protection locked="0"/>
    </xf>
    <xf numFmtId="38" fontId="3" fillId="33" borderId="120" xfId="51" applyFont="1" applyFill="1" applyBorder="1" applyAlignment="1" applyProtection="1">
      <alignment horizontal="center" vertical="center" shrinkToFit="1"/>
      <protection locked="0"/>
    </xf>
    <xf numFmtId="38" fontId="3" fillId="33" borderId="33" xfId="51" applyFont="1" applyFill="1" applyBorder="1" applyAlignment="1" applyProtection="1">
      <alignment horizontal="center" vertical="center" shrinkToFit="1"/>
      <protection locked="0"/>
    </xf>
    <xf numFmtId="38" fontId="3" fillId="33" borderId="165" xfId="51" applyFont="1" applyFill="1" applyBorder="1" applyAlignment="1" applyProtection="1">
      <alignment vertical="center"/>
      <protection locked="0"/>
    </xf>
    <xf numFmtId="38" fontId="3" fillId="33" borderId="141" xfId="51" applyFont="1" applyFill="1" applyBorder="1" applyAlignment="1" applyProtection="1">
      <alignment vertical="center"/>
      <protection locked="0"/>
    </xf>
    <xf numFmtId="38" fontId="3" fillId="0" borderId="166" xfId="51" applyFont="1" applyBorder="1" applyAlignment="1">
      <alignment vertical="center"/>
    </xf>
    <xf numFmtId="38" fontId="3" fillId="0" borderId="167" xfId="51" applyFont="1" applyBorder="1" applyAlignment="1">
      <alignment vertical="center"/>
    </xf>
    <xf numFmtId="0" fontId="6" fillId="34" borderId="58" xfId="0" applyFont="1" applyFill="1" applyBorder="1" applyAlignment="1">
      <alignment horizontal="right" vertical="center" textRotation="255"/>
    </xf>
    <xf numFmtId="0" fontId="6" fillId="34" borderId="152" xfId="0" applyFont="1" applyFill="1" applyBorder="1" applyAlignment="1">
      <alignment horizontal="right" vertical="center" textRotation="255"/>
    </xf>
    <xf numFmtId="0" fontId="3" fillId="34" borderId="69"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34" borderId="68" xfId="0" applyFont="1" applyFill="1" applyBorder="1" applyAlignment="1">
      <alignment horizontal="distributed" vertical="center" wrapText="1"/>
    </xf>
    <xf numFmtId="0" fontId="3" fillId="34" borderId="168" xfId="0" applyFont="1" applyFill="1" applyBorder="1" applyAlignment="1">
      <alignment horizontal="distributed" vertical="center" wrapText="1"/>
    </xf>
    <xf numFmtId="0" fontId="3" fillId="34" borderId="169" xfId="0" applyFont="1" applyFill="1" applyBorder="1" applyAlignment="1">
      <alignment horizontal="distributed" vertical="center" wrapText="1"/>
    </xf>
    <xf numFmtId="0" fontId="3" fillId="34" borderId="73" xfId="0" applyFont="1" applyFill="1" applyBorder="1" applyAlignment="1">
      <alignment horizontal="distributed" vertical="center" wrapText="1"/>
    </xf>
    <xf numFmtId="3" fontId="6" fillId="33" borderId="49" xfId="0" applyNumberFormat="1" applyFont="1" applyFill="1" applyBorder="1" applyAlignment="1">
      <alignment horizontal="center" vertical="center"/>
    </xf>
    <xf numFmtId="3" fontId="6" fillId="33" borderId="137" xfId="0" applyNumberFormat="1" applyFont="1" applyFill="1" applyBorder="1" applyAlignment="1">
      <alignment horizontal="center" vertical="center"/>
    </xf>
    <xf numFmtId="3" fontId="6" fillId="33" borderId="170" xfId="0" applyNumberFormat="1" applyFont="1" applyFill="1" applyBorder="1" applyAlignment="1">
      <alignment horizontal="center" vertical="center"/>
    </xf>
    <xf numFmtId="0" fontId="3" fillId="3" borderId="171" xfId="0" applyFont="1" applyFill="1" applyBorder="1" applyAlignment="1">
      <alignment horizontal="distributed" vertical="center"/>
    </xf>
    <xf numFmtId="0" fontId="3" fillId="3" borderId="108" xfId="0" applyFont="1" applyFill="1" applyBorder="1" applyAlignment="1">
      <alignment horizontal="distributed" vertical="center"/>
    </xf>
    <xf numFmtId="0" fontId="3" fillId="3" borderId="172" xfId="0" applyFont="1" applyFill="1" applyBorder="1" applyAlignment="1">
      <alignment horizontal="distributed" vertical="center"/>
    </xf>
    <xf numFmtId="0" fontId="3" fillId="3" borderId="168" xfId="0" applyFont="1" applyFill="1" applyBorder="1" applyAlignment="1">
      <alignment horizontal="distributed" vertical="center"/>
    </xf>
    <xf numFmtId="0" fontId="3" fillId="3" borderId="169" xfId="0" applyFont="1" applyFill="1" applyBorder="1" applyAlignment="1">
      <alignment horizontal="distributed" vertical="center"/>
    </xf>
    <xf numFmtId="0" fontId="3" fillId="3" borderId="73" xfId="0" applyFont="1" applyFill="1" applyBorder="1" applyAlignment="1">
      <alignment horizontal="distributed" vertical="center"/>
    </xf>
    <xf numFmtId="3" fontId="6" fillId="3" borderId="173" xfId="0" applyNumberFormat="1" applyFont="1" applyFill="1" applyBorder="1" applyAlignment="1">
      <alignment horizontal="center" vertical="center"/>
    </xf>
    <xf numFmtId="3" fontId="6" fillId="3" borderId="137" xfId="0" applyNumberFormat="1" applyFont="1" applyFill="1" applyBorder="1" applyAlignment="1">
      <alignment horizontal="center" vertical="center"/>
    </xf>
    <xf numFmtId="0" fontId="6" fillId="35" borderId="174" xfId="0" applyFont="1" applyFill="1" applyBorder="1" applyAlignment="1">
      <alignment horizontal="right" vertical="center"/>
    </xf>
    <xf numFmtId="0" fontId="3" fillId="35" borderId="171" xfId="0" applyFont="1" applyFill="1" applyBorder="1" applyAlignment="1">
      <alignment horizontal="distributed" vertical="center"/>
    </xf>
    <xf numFmtId="0" fontId="3" fillId="35" borderId="108" xfId="0" applyFont="1" applyFill="1" applyBorder="1" applyAlignment="1">
      <alignment horizontal="distributed" vertical="center"/>
    </xf>
    <xf numFmtId="0" fontId="3" fillId="35" borderId="172" xfId="0" applyFont="1" applyFill="1" applyBorder="1" applyAlignment="1">
      <alignment horizontal="distributed" vertical="center"/>
    </xf>
    <xf numFmtId="0" fontId="3" fillId="35" borderId="63" xfId="0" applyFont="1" applyFill="1" applyBorder="1" applyAlignment="1">
      <alignment horizontal="distributed" vertical="center"/>
    </xf>
    <xf numFmtId="0" fontId="3" fillId="35" borderId="0" xfId="0" applyFont="1" applyFill="1" applyAlignment="1">
      <alignment horizontal="distributed" vertical="center"/>
    </xf>
    <xf numFmtId="0" fontId="3" fillId="35" borderId="64" xfId="0" applyFont="1" applyFill="1" applyBorder="1" applyAlignment="1">
      <alignment horizontal="distributed" vertical="center"/>
    </xf>
    <xf numFmtId="3" fontId="6" fillId="35" borderId="173" xfId="0" applyNumberFormat="1" applyFont="1" applyFill="1" applyBorder="1" applyAlignment="1">
      <alignment horizontal="center" vertical="center"/>
    </xf>
    <xf numFmtId="3" fontId="6" fillId="35" borderId="137" xfId="0" applyNumberFormat="1" applyFont="1" applyFill="1" applyBorder="1" applyAlignment="1">
      <alignment horizontal="center" vertical="center"/>
    </xf>
    <xf numFmtId="0" fontId="6" fillId="3" borderId="174" xfId="0" applyFont="1" applyFill="1" applyBorder="1" applyAlignment="1">
      <alignment horizontal="right" vertical="center"/>
    </xf>
    <xf numFmtId="38" fontId="3" fillId="33" borderId="155" xfId="51" applyFont="1" applyFill="1" applyBorder="1" applyAlignment="1" applyProtection="1">
      <alignment horizontal="right" vertical="center" shrinkToFit="1"/>
      <protection locked="0"/>
    </xf>
    <xf numFmtId="38" fontId="3" fillId="0" borderId="155" xfId="51" applyFont="1" applyBorder="1" applyAlignment="1">
      <alignment horizontal="right" vertical="center" shrinkToFit="1"/>
    </xf>
    <xf numFmtId="38" fontId="3" fillId="0" borderId="175" xfId="51" applyFont="1" applyBorder="1" applyAlignment="1">
      <alignment horizontal="right" vertical="center" shrinkToFit="1"/>
    </xf>
    <xf numFmtId="38" fontId="3" fillId="0" borderId="69" xfId="51" applyFont="1" applyBorder="1" applyAlignment="1">
      <alignment horizontal="right" vertical="center"/>
    </xf>
    <xf numFmtId="38" fontId="3" fillId="0" borderId="15" xfId="51" applyFont="1" applyBorder="1" applyAlignment="1">
      <alignment horizontal="right" vertical="center"/>
    </xf>
    <xf numFmtId="38" fontId="3" fillId="0" borderId="68" xfId="51" applyFont="1" applyBorder="1" applyAlignment="1">
      <alignment horizontal="right" vertical="center"/>
    </xf>
    <xf numFmtId="38" fontId="3" fillId="0" borderId="63" xfId="51" applyFont="1" applyBorder="1" applyAlignment="1">
      <alignment horizontal="right" vertical="center"/>
    </xf>
    <xf numFmtId="38" fontId="3" fillId="0" borderId="0" xfId="51" applyFont="1" applyAlignment="1">
      <alignment horizontal="right" vertical="center"/>
    </xf>
    <xf numFmtId="38" fontId="3" fillId="0" borderId="64" xfId="51" applyFont="1" applyBorder="1" applyAlignment="1">
      <alignment horizontal="right" vertical="center"/>
    </xf>
    <xf numFmtId="38" fontId="3" fillId="0" borderId="61" xfId="51" applyFont="1" applyBorder="1" applyAlignment="1">
      <alignment horizontal="right" vertical="center"/>
    </xf>
    <xf numFmtId="38" fontId="3" fillId="0" borderId="28" xfId="51" applyFont="1" applyBorder="1" applyAlignment="1">
      <alignment horizontal="right" vertical="center"/>
    </xf>
    <xf numFmtId="38" fontId="3" fillId="0" borderId="62" xfId="51" applyFont="1" applyBorder="1" applyAlignment="1">
      <alignment horizontal="right" vertical="center"/>
    </xf>
    <xf numFmtId="38" fontId="3" fillId="0" borderId="141" xfId="51" applyFont="1" applyBorder="1" applyAlignment="1">
      <alignment horizontal="right" vertical="center" shrinkToFit="1"/>
    </xf>
    <xf numFmtId="38" fontId="3" fillId="0" borderId="176" xfId="51" applyFont="1" applyBorder="1" applyAlignment="1">
      <alignment horizontal="right" vertical="center" shrinkToFit="1"/>
    </xf>
    <xf numFmtId="38" fontId="3" fillId="0" borderId="177" xfId="51" applyFont="1" applyBorder="1" applyAlignment="1">
      <alignment horizontal="right" vertical="center" shrinkToFit="1"/>
    </xf>
    <xf numFmtId="38" fontId="3" fillId="0" borderId="48" xfId="51" applyFont="1" applyBorder="1" applyAlignment="1">
      <alignment horizontal="right" vertical="center" shrinkToFit="1"/>
    </xf>
    <xf numFmtId="0" fontId="3" fillId="0" borderId="178" xfId="65" applyFont="1" applyBorder="1" applyAlignment="1">
      <alignment horizontal="center" vertical="center"/>
      <protection/>
    </xf>
    <xf numFmtId="0" fontId="3" fillId="0" borderId="179" xfId="65" applyFont="1" applyBorder="1" applyAlignment="1">
      <alignment horizontal="center" vertical="center"/>
      <protection/>
    </xf>
    <xf numFmtId="0" fontId="3" fillId="0" borderId="180" xfId="65" applyFont="1" applyBorder="1" applyAlignment="1">
      <alignment horizontal="center" vertical="center"/>
      <protection/>
    </xf>
    <xf numFmtId="38" fontId="3" fillId="0" borderId="178" xfId="51" applyFont="1" applyBorder="1" applyAlignment="1">
      <alignment horizontal="center" vertical="center"/>
    </xf>
    <xf numFmtId="38" fontId="3" fillId="0" borderId="179" xfId="51" applyFont="1" applyBorder="1" applyAlignment="1">
      <alignment horizontal="center" vertical="center"/>
    </xf>
    <xf numFmtId="38" fontId="3" fillId="0" borderId="180" xfId="51" applyFont="1" applyBorder="1" applyAlignment="1">
      <alignment horizontal="center" vertical="center"/>
    </xf>
    <xf numFmtId="38" fontId="3" fillId="32" borderId="54" xfId="51" applyFont="1" applyFill="1" applyBorder="1" applyAlignment="1">
      <alignment horizontal="center" vertical="center" wrapText="1"/>
    </xf>
    <xf numFmtId="38" fontId="13" fillId="0" borderId="84" xfId="51" applyFont="1" applyBorder="1" applyAlignment="1">
      <alignment horizontal="center" vertical="center"/>
    </xf>
    <xf numFmtId="38" fontId="26" fillId="32" borderId="57" xfId="51" applyFont="1" applyFill="1" applyBorder="1" applyAlignment="1">
      <alignment horizontal="center" vertical="center" wrapText="1"/>
    </xf>
    <xf numFmtId="38" fontId="26" fillId="32" borderId="102" xfId="51" applyFont="1" applyFill="1" applyBorder="1" applyAlignment="1">
      <alignment horizontal="center" vertical="center" wrapText="1"/>
    </xf>
    <xf numFmtId="38" fontId="26" fillId="32" borderId="40" xfId="51" applyFont="1" applyFill="1" applyBorder="1" applyAlignment="1">
      <alignment horizontal="center" vertical="center" wrapText="1"/>
    </xf>
    <xf numFmtId="38" fontId="26" fillId="32" borderId="58" xfId="51" applyFont="1" applyFill="1" applyBorder="1" applyAlignment="1">
      <alignment horizontal="center" vertical="center" wrapText="1"/>
    </xf>
    <xf numFmtId="38" fontId="26" fillId="32" borderId="54" xfId="51" applyFont="1" applyFill="1" applyBorder="1" applyAlignment="1">
      <alignment horizontal="center" vertical="center" wrapText="1"/>
    </xf>
    <xf numFmtId="38" fontId="26" fillId="32" borderId="42" xfId="51" applyFont="1" applyFill="1" applyBorder="1" applyAlignment="1">
      <alignment horizontal="center" vertical="center" wrapText="1"/>
    </xf>
    <xf numFmtId="38" fontId="3" fillId="32" borderId="54" xfId="51" applyFont="1" applyFill="1" applyBorder="1" applyAlignment="1">
      <alignment horizontal="center" vertical="center"/>
    </xf>
    <xf numFmtId="38" fontId="3" fillId="32" borderId="134" xfId="51" applyFont="1" applyFill="1" applyBorder="1" applyAlignment="1">
      <alignment horizontal="center" vertical="center"/>
    </xf>
    <xf numFmtId="38" fontId="3" fillId="32" borderId="80" xfId="51" applyFont="1" applyFill="1" applyBorder="1" applyAlignment="1">
      <alignment horizontal="center" vertical="center"/>
    </xf>
    <xf numFmtId="38" fontId="3" fillId="32" borderId="181" xfId="51" applyFont="1" applyFill="1" applyBorder="1" applyAlignment="1">
      <alignment horizontal="center" vertical="center"/>
    </xf>
    <xf numFmtId="38" fontId="3" fillId="33" borderId="0" xfId="51" applyFont="1" applyFill="1" applyAlignment="1">
      <alignment vertical="center"/>
    </xf>
    <xf numFmtId="3" fontId="6" fillId="33" borderId="182" xfId="0" applyNumberFormat="1" applyFont="1" applyFill="1" applyBorder="1" applyAlignment="1">
      <alignment horizontal="center" vertical="center"/>
    </xf>
    <xf numFmtId="38" fontId="3" fillId="32" borderId="0" xfId="51" applyFont="1" applyFill="1" applyAlignment="1">
      <alignment vertical="center"/>
    </xf>
    <xf numFmtId="38" fontId="26" fillId="32" borderId="0" xfId="51" applyFont="1" applyFill="1" applyAlignment="1">
      <alignment horizontal="right" vertical="center" shrinkToFit="1"/>
    </xf>
    <xf numFmtId="40" fontId="3" fillId="32" borderId="169" xfId="51" applyNumberFormat="1" applyFont="1" applyFill="1" applyBorder="1" applyAlignment="1">
      <alignment horizontal="center" vertical="center"/>
    </xf>
    <xf numFmtId="38" fontId="13" fillId="32" borderId="84" xfId="51" applyFont="1" applyFill="1" applyBorder="1" applyAlignment="1">
      <alignment horizontal="center" vertical="center"/>
    </xf>
    <xf numFmtId="38" fontId="13" fillId="32" borderId="61" xfId="51" applyFont="1" applyFill="1" applyBorder="1" applyAlignment="1">
      <alignment horizontal="center" vertical="center"/>
    </xf>
    <xf numFmtId="38" fontId="3" fillId="32" borderId="183" xfId="51" applyFont="1" applyFill="1" applyBorder="1" applyAlignment="1">
      <alignment horizontal="center" vertical="center"/>
    </xf>
    <xf numFmtId="38" fontId="3" fillId="32" borderId="184" xfId="51" applyFont="1" applyFill="1" applyBorder="1" applyAlignment="1">
      <alignment horizontal="center" vertical="center"/>
    </xf>
    <xf numFmtId="38" fontId="3" fillId="32" borderId="185" xfId="51" applyFont="1" applyFill="1" applyBorder="1" applyAlignment="1">
      <alignment horizontal="center" vertical="center"/>
    </xf>
    <xf numFmtId="3" fontId="6" fillId="34" borderId="173" xfId="0" applyNumberFormat="1" applyFont="1" applyFill="1" applyBorder="1" applyAlignment="1">
      <alignment horizontal="center" vertical="center"/>
    </xf>
    <xf numFmtId="3" fontId="6" fillId="34" borderId="137" xfId="0" applyNumberFormat="1" applyFont="1" applyFill="1" applyBorder="1" applyAlignment="1">
      <alignment horizontal="center" vertical="center"/>
    </xf>
    <xf numFmtId="0" fontId="3" fillId="34" borderId="171" xfId="0" applyFont="1" applyFill="1" applyBorder="1" applyAlignment="1">
      <alignment horizontal="distributed" vertical="center"/>
    </xf>
    <xf numFmtId="0" fontId="3" fillId="34" borderId="108" xfId="0" applyFont="1" applyFill="1" applyBorder="1" applyAlignment="1">
      <alignment horizontal="distributed" vertical="center"/>
    </xf>
    <xf numFmtId="0" fontId="3" fillId="34" borderId="172" xfId="0" applyFont="1" applyFill="1" applyBorder="1" applyAlignment="1">
      <alignment horizontal="distributed" vertical="center"/>
    </xf>
    <xf numFmtId="0" fontId="3" fillId="34" borderId="168" xfId="0" applyFont="1" applyFill="1" applyBorder="1" applyAlignment="1">
      <alignment horizontal="distributed" vertical="center"/>
    </xf>
    <xf numFmtId="0" fontId="3" fillId="34" borderId="169" xfId="0" applyFont="1" applyFill="1" applyBorder="1" applyAlignment="1">
      <alignment horizontal="distributed" vertical="center"/>
    </xf>
    <xf numFmtId="0" fontId="3" fillId="34" borderId="73" xfId="0" applyFont="1" applyFill="1" applyBorder="1" applyAlignment="1">
      <alignment horizontal="distributed" vertical="center"/>
    </xf>
    <xf numFmtId="38" fontId="3" fillId="32" borderId="186" xfId="51" applyFont="1" applyFill="1" applyBorder="1" applyAlignment="1">
      <alignment horizontal="center" vertical="center"/>
    </xf>
    <xf numFmtId="38" fontId="30" fillId="0" borderId="24" xfId="51" applyFont="1" applyBorder="1" applyAlignment="1">
      <alignment vertical="center"/>
    </xf>
    <xf numFmtId="38" fontId="30" fillId="0" borderId="48" xfId="51" applyFont="1" applyBorder="1" applyAlignment="1">
      <alignment vertical="center"/>
    </xf>
    <xf numFmtId="38" fontId="3" fillId="32" borderId="183" xfId="51" applyFont="1" applyFill="1" applyBorder="1" applyAlignment="1">
      <alignment horizontal="center" vertical="center" shrinkToFit="1"/>
    </xf>
    <xf numFmtId="38" fontId="3" fillId="32" borderId="184" xfId="51" applyFont="1" applyFill="1" applyBorder="1" applyAlignment="1">
      <alignment horizontal="center" vertical="center" shrinkToFit="1"/>
    </xf>
    <xf numFmtId="38" fontId="3" fillId="32" borderId="185" xfId="51" applyFont="1" applyFill="1" applyBorder="1" applyAlignment="1">
      <alignment horizontal="center" vertical="center" shrinkToFit="1"/>
    </xf>
    <xf numFmtId="38" fontId="3" fillId="32" borderId="187" xfId="51" applyFont="1" applyFill="1" applyBorder="1" applyAlignment="1">
      <alignment horizontal="center" vertical="center"/>
    </xf>
    <xf numFmtId="38" fontId="3" fillId="32" borderId="188" xfId="51" applyFont="1" applyFill="1" applyBorder="1" applyAlignment="1">
      <alignment horizontal="center" vertical="center"/>
    </xf>
    <xf numFmtId="38" fontId="3" fillId="32" borderId="170" xfId="51" applyFont="1" applyFill="1" applyBorder="1" applyAlignment="1">
      <alignment horizontal="center" vertical="center"/>
    </xf>
    <xf numFmtId="38" fontId="3" fillId="32" borderId="168" xfId="51" applyFont="1" applyFill="1" applyBorder="1" applyAlignment="1">
      <alignment horizontal="center" vertical="center"/>
    </xf>
    <xf numFmtId="38" fontId="3" fillId="33" borderId="189" xfId="51" applyFont="1" applyFill="1" applyBorder="1" applyAlignment="1">
      <alignment horizontal="center" vertical="center"/>
    </xf>
    <xf numFmtId="38" fontId="3" fillId="33" borderId="190" xfId="51" applyFont="1" applyFill="1" applyBorder="1" applyAlignment="1">
      <alignment horizontal="center" vertical="center"/>
    </xf>
    <xf numFmtId="38" fontId="3" fillId="33" borderId="50" xfId="51" applyFont="1" applyFill="1" applyBorder="1" applyAlignment="1">
      <alignment horizontal="center" vertical="center"/>
    </xf>
    <xf numFmtId="38" fontId="3" fillId="33" borderId="191" xfId="51" applyFont="1" applyFill="1" applyBorder="1" applyAlignment="1">
      <alignment horizontal="center" vertical="center"/>
    </xf>
    <xf numFmtId="0" fontId="18" fillId="32" borderId="41" xfId="0" applyFont="1" applyFill="1" applyBorder="1" applyAlignment="1">
      <alignment horizontal="distributed" vertical="center" wrapText="1"/>
    </xf>
    <xf numFmtId="0" fontId="18" fillId="32" borderId="13" xfId="0" applyFont="1" applyFill="1" applyBorder="1" applyAlignment="1">
      <alignment horizontal="distributed" vertical="center" wrapText="1"/>
    </xf>
    <xf numFmtId="0" fontId="18" fillId="32" borderId="136" xfId="0" applyFont="1" applyFill="1" applyBorder="1" applyAlignment="1">
      <alignment horizontal="distributed" vertical="center" wrapText="1"/>
    </xf>
    <xf numFmtId="0" fontId="18" fillId="32" borderId="17" xfId="0" applyFont="1" applyFill="1" applyBorder="1" applyAlignment="1">
      <alignment horizontal="distributed" vertical="center" wrapText="1"/>
    </xf>
    <xf numFmtId="0" fontId="18" fillId="32" borderId="103" xfId="0" applyFont="1" applyFill="1" applyBorder="1" applyAlignment="1">
      <alignment horizontal="distributed" vertical="center" wrapText="1"/>
    </xf>
    <xf numFmtId="0" fontId="18" fillId="32" borderId="67" xfId="0" applyFont="1" applyFill="1" applyBorder="1" applyAlignment="1">
      <alignment horizontal="distributed" vertical="center" wrapText="1"/>
    </xf>
    <xf numFmtId="3" fontId="6" fillId="32" borderId="102" xfId="0" applyNumberFormat="1" applyFont="1" applyFill="1" applyBorder="1" applyAlignment="1">
      <alignment horizontal="center" vertical="center"/>
    </xf>
    <xf numFmtId="3" fontId="6" fillId="32" borderId="96" xfId="0" applyNumberFormat="1" applyFont="1" applyFill="1" applyBorder="1" applyAlignment="1">
      <alignment horizontal="center" vertical="center"/>
    </xf>
    <xf numFmtId="3" fontId="6" fillId="33" borderId="192" xfId="0" applyNumberFormat="1" applyFont="1" applyFill="1" applyBorder="1" applyAlignment="1">
      <alignment horizontal="center" vertical="center"/>
    </xf>
    <xf numFmtId="0" fontId="6" fillId="36" borderId="153" xfId="0" applyFont="1" applyFill="1" applyBorder="1" applyAlignment="1">
      <alignment horizontal="right" vertical="center"/>
    </xf>
    <xf numFmtId="0" fontId="6" fillId="36" borderId="152" xfId="0" applyFont="1" applyFill="1" applyBorder="1" applyAlignment="1">
      <alignment horizontal="right" vertical="center"/>
    </xf>
    <xf numFmtId="0" fontId="3" fillId="36" borderId="171" xfId="0" applyFont="1" applyFill="1" applyBorder="1" applyAlignment="1">
      <alignment horizontal="distributed" vertical="center" wrapText="1"/>
    </xf>
    <xf numFmtId="0" fontId="13" fillId="36" borderId="108" xfId="0" applyFont="1" applyFill="1" applyBorder="1" applyAlignment="1">
      <alignment horizontal="distributed" vertical="center" wrapText="1"/>
    </xf>
    <xf numFmtId="0" fontId="13" fillId="36" borderId="172" xfId="0" applyFont="1" applyFill="1" applyBorder="1" applyAlignment="1">
      <alignment horizontal="distributed" vertical="center" wrapText="1"/>
    </xf>
    <xf numFmtId="0" fontId="13" fillId="36" borderId="66" xfId="0" applyFont="1" applyFill="1" applyBorder="1" applyAlignment="1">
      <alignment horizontal="distributed" vertical="center" wrapText="1"/>
    </xf>
    <xf numFmtId="0" fontId="13" fillId="36" borderId="103" xfId="0" applyFont="1" applyFill="1" applyBorder="1" applyAlignment="1">
      <alignment horizontal="distributed" vertical="center" wrapText="1"/>
    </xf>
    <xf numFmtId="0" fontId="13" fillId="36" borderId="67" xfId="0" applyFont="1" applyFill="1" applyBorder="1" applyAlignment="1">
      <alignment horizontal="distributed" vertical="center" wrapText="1"/>
    </xf>
    <xf numFmtId="3" fontId="6" fillId="36" borderId="173" xfId="0" applyNumberFormat="1" applyFont="1" applyFill="1" applyBorder="1" applyAlignment="1">
      <alignment horizontal="center" vertical="center"/>
    </xf>
    <xf numFmtId="3" fontId="6" fillId="36" borderId="137" xfId="0" applyNumberFormat="1" applyFont="1" applyFill="1" applyBorder="1" applyAlignment="1">
      <alignment horizontal="center" vertical="center"/>
    </xf>
    <xf numFmtId="3" fontId="6" fillId="33" borderId="173" xfId="0" applyNumberFormat="1" applyFont="1" applyFill="1" applyBorder="1" applyAlignment="1">
      <alignment horizontal="center" vertical="center"/>
    </xf>
    <xf numFmtId="40" fontId="3" fillId="0" borderId="50" xfId="51" applyNumberFormat="1" applyFont="1" applyBorder="1" applyAlignment="1">
      <alignment horizontal="center" vertical="center" shrinkToFit="1"/>
    </xf>
    <xf numFmtId="40" fontId="3" fillId="0" borderId="191" xfId="51" applyNumberFormat="1" applyFont="1" applyBorder="1" applyAlignment="1">
      <alignment horizontal="center" vertical="center" shrinkToFit="1"/>
    </xf>
    <xf numFmtId="38" fontId="3" fillId="0" borderId="50" xfId="51" applyFont="1" applyBorder="1" applyAlignment="1">
      <alignment horizontal="center" vertical="center"/>
    </xf>
    <xf numFmtId="38" fontId="3" fillId="33" borderId="188" xfId="51" applyFont="1" applyFill="1" applyBorder="1" applyAlignment="1">
      <alignment horizontal="center" vertical="center"/>
    </xf>
    <xf numFmtId="38" fontId="3" fillId="33" borderId="193" xfId="51" applyFont="1" applyFill="1" applyBorder="1" applyAlignment="1">
      <alignment horizontal="center" vertical="center"/>
    </xf>
    <xf numFmtId="38" fontId="3" fillId="33" borderId="168" xfId="51" applyFont="1" applyFill="1" applyBorder="1" applyAlignment="1">
      <alignment horizontal="center" vertical="center"/>
    </xf>
    <xf numFmtId="38" fontId="3" fillId="33" borderId="169" xfId="51" applyFont="1" applyFill="1" applyBorder="1" applyAlignment="1">
      <alignment horizontal="center" vertical="center"/>
    </xf>
    <xf numFmtId="38" fontId="3" fillId="41" borderId="187" xfId="51" applyFont="1" applyFill="1" applyBorder="1" applyAlignment="1">
      <alignment horizontal="center" vertical="center"/>
    </xf>
    <xf numFmtId="38" fontId="3" fillId="41" borderId="188" xfId="51" applyFont="1" applyFill="1" applyBorder="1" applyAlignment="1">
      <alignment horizontal="center" vertical="center"/>
    </xf>
    <xf numFmtId="38" fontId="3" fillId="41" borderId="170" xfId="51" applyFont="1" applyFill="1" applyBorder="1" applyAlignment="1">
      <alignment horizontal="center" vertical="center"/>
    </xf>
    <xf numFmtId="38" fontId="3" fillId="41" borderId="168" xfId="51" applyFont="1" applyFill="1" applyBorder="1" applyAlignment="1">
      <alignment horizontal="center" vertical="center"/>
    </xf>
    <xf numFmtId="3" fontId="6" fillId="32" borderId="40" xfId="0" applyNumberFormat="1" applyFont="1" applyFill="1" applyBorder="1" applyAlignment="1">
      <alignment horizontal="center" vertical="center"/>
    </xf>
    <xf numFmtId="3" fontId="6" fillId="32" borderId="45" xfId="0" applyNumberFormat="1" applyFont="1" applyFill="1" applyBorder="1" applyAlignment="1">
      <alignment horizontal="center" vertical="center"/>
    </xf>
    <xf numFmtId="38" fontId="3" fillId="0" borderId="84" xfId="51" applyFont="1" applyBorder="1" applyAlignment="1">
      <alignment horizontal="center" vertical="center"/>
    </xf>
    <xf numFmtId="38" fontId="3" fillId="0" borderId="49" xfId="51" applyFont="1" applyBorder="1" applyAlignment="1">
      <alignment horizontal="center" vertical="center"/>
    </xf>
    <xf numFmtId="38" fontId="30" fillId="0" borderId="44" xfId="51" applyFont="1" applyBorder="1" applyAlignment="1">
      <alignment vertical="center" wrapText="1" shrinkToFit="1"/>
    </xf>
    <xf numFmtId="38" fontId="30" fillId="0" borderId="52" xfId="51" applyFont="1" applyBorder="1" applyAlignment="1">
      <alignment vertical="center" wrapText="1" shrinkToFit="1"/>
    </xf>
    <xf numFmtId="38" fontId="3" fillId="32" borderId="63" xfId="51" applyFont="1" applyFill="1" applyBorder="1" applyAlignment="1">
      <alignment horizontal="center" vertical="center"/>
    </xf>
    <xf numFmtId="38" fontId="3" fillId="32" borderId="0" xfId="51" applyFont="1" applyFill="1" applyAlignment="1">
      <alignment horizontal="center" vertical="center"/>
    </xf>
    <xf numFmtId="40" fontId="3" fillId="32" borderId="50" xfId="51" applyNumberFormat="1" applyFont="1" applyFill="1" applyBorder="1" applyAlignment="1">
      <alignment horizontal="center" vertical="center"/>
    </xf>
    <xf numFmtId="40" fontId="3" fillId="32" borderId="191" xfId="51" applyNumberFormat="1" applyFont="1" applyFill="1" applyBorder="1" applyAlignment="1">
      <alignment horizontal="center" vertical="center"/>
    </xf>
    <xf numFmtId="40" fontId="3" fillId="33" borderId="50" xfId="51" applyNumberFormat="1" applyFont="1" applyFill="1" applyBorder="1" applyAlignment="1">
      <alignment horizontal="center" vertical="center"/>
    </xf>
    <xf numFmtId="40" fontId="3" fillId="33" borderId="191" xfId="51" applyNumberFormat="1" applyFont="1" applyFill="1" applyBorder="1" applyAlignment="1">
      <alignment horizontal="center" vertical="center"/>
    </xf>
    <xf numFmtId="0" fontId="0" fillId="4" borderId="28" xfId="0" applyFont="1" applyFill="1" applyBorder="1" applyAlignment="1">
      <alignment/>
    </xf>
    <xf numFmtId="38" fontId="30" fillId="0" borderId="53" xfId="51" applyFont="1" applyBorder="1" applyAlignment="1">
      <alignment vertical="center"/>
    </xf>
    <xf numFmtId="38" fontId="3" fillId="33" borderId="56" xfId="51" applyFont="1" applyFill="1" applyBorder="1" applyAlignment="1">
      <alignment vertical="center"/>
    </xf>
    <xf numFmtId="0" fontId="3" fillId="37" borderId="41" xfId="0" applyFont="1" applyFill="1" applyBorder="1" applyAlignment="1">
      <alignment horizontal="distributed" vertical="top" wrapText="1"/>
    </xf>
    <xf numFmtId="0" fontId="3" fillId="37" borderId="13" xfId="0" applyFont="1" applyFill="1" applyBorder="1" applyAlignment="1">
      <alignment horizontal="distributed" vertical="top" wrapText="1"/>
    </xf>
    <xf numFmtId="0" fontId="3" fillId="37" borderId="136" xfId="0" applyFont="1" applyFill="1" applyBorder="1" applyAlignment="1">
      <alignment horizontal="distributed" vertical="top" wrapText="1"/>
    </xf>
    <xf numFmtId="3" fontId="6" fillId="37" borderId="84" xfId="0" applyNumberFormat="1" applyFont="1" applyFill="1" applyBorder="1" applyAlignment="1">
      <alignment horizontal="center" vertical="center"/>
    </xf>
    <xf numFmtId="3" fontId="6" fillId="37" borderId="54" xfId="0" applyNumberFormat="1" applyFont="1" applyFill="1" applyBorder="1" applyAlignment="1">
      <alignment horizontal="center" vertical="center"/>
    </xf>
    <xf numFmtId="3" fontId="6" fillId="0" borderId="84" xfId="0" applyNumberFormat="1" applyFont="1" applyBorder="1" applyAlignment="1">
      <alignment horizontal="center" vertical="center"/>
    </xf>
    <xf numFmtId="3" fontId="6" fillId="0" borderId="54" xfId="0" applyNumberFormat="1" applyFont="1" applyBorder="1" applyAlignment="1">
      <alignment horizontal="center" vertical="center"/>
    </xf>
    <xf numFmtId="3" fontId="6" fillId="33" borderId="84" xfId="0" applyNumberFormat="1" applyFont="1" applyFill="1" applyBorder="1" applyAlignment="1">
      <alignment horizontal="center" vertical="center"/>
    </xf>
    <xf numFmtId="3" fontId="6" fillId="33" borderId="54" xfId="0" applyNumberFormat="1" applyFont="1" applyFill="1" applyBorder="1" applyAlignment="1">
      <alignment horizontal="center" vertical="center"/>
    </xf>
    <xf numFmtId="0" fontId="3" fillId="37" borderId="194" xfId="0" applyFont="1" applyFill="1" applyBorder="1" applyAlignment="1">
      <alignment horizontal="center" vertical="center" wrapText="1"/>
    </xf>
    <xf numFmtId="0" fontId="3" fillId="37" borderId="100" xfId="0" applyFont="1" applyFill="1" applyBorder="1" applyAlignment="1">
      <alignment horizontal="center" vertical="center" wrapText="1"/>
    </xf>
    <xf numFmtId="0" fontId="3" fillId="37" borderId="101" xfId="0" applyFont="1" applyFill="1" applyBorder="1" applyAlignment="1">
      <alignment horizontal="center" vertical="center" wrapText="1"/>
    </xf>
    <xf numFmtId="40" fontId="3" fillId="33" borderId="195" xfId="51" applyNumberFormat="1" applyFont="1" applyFill="1" applyBorder="1" applyAlignment="1">
      <alignment horizontal="center" vertical="center"/>
    </xf>
    <xf numFmtId="38" fontId="3" fillId="32" borderId="84" xfId="51" applyFont="1" applyFill="1" applyBorder="1" applyAlignment="1">
      <alignment horizontal="center" vertical="center"/>
    </xf>
    <xf numFmtId="3" fontId="6" fillId="32" borderId="196" xfId="0" applyNumberFormat="1" applyFont="1" applyFill="1" applyBorder="1" applyAlignment="1">
      <alignment horizontal="center" vertical="center"/>
    </xf>
    <xf numFmtId="38" fontId="3" fillId="0" borderId="69" xfId="51" applyFont="1" applyBorder="1" applyAlignment="1">
      <alignment horizontal="center" vertical="center"/>
    </xf>
    <xf numFmtId="38" fontId="3" fillId="0" borderId="15" xfId="51" applyFont="1" applyBorder="1" applyAlignment="1">
      <alignment horizontal="center" vertical="center"/>
    </xf>
    <xf numFmtId="38" fontId="3" fillId="0" borderId="68" xfId="51" applyFont="1" applyBorder="1" applyAlignment="1">
      <alignment horizontal="center" vertical="center"/>
    </xf>
    <xf numFmtId="38" fontId="3" fillId="0" borderId="63" xfId="51" applyFont="1" applyBorder="1" applyAlignment="1">
      <alignment horizontal="center" vertical="center"/>
    </xf>
    <xf numFmtId="38" fontId="3" fillId="0" borderId="0" xfId="51" applyFont="1" applyAlignment="1">
      <alignment horizontal="center" vertical="center"/>
    </xf>
    <xf numFmtId="38" fontId="3" fillId="0" borderId="64" xfId="51" applyFont="1" applyBorder="1" applyAlignment="1">
      <alignment horizontal="center" vertical="center"/>
    </xf>
    <xf numFmtId="38" fontId="3" fillId="32" borderId="182" xfId="51" applyFont="1" applyFill="1" applyBorder="1" applyAlignment="1">
      <alignment horizontal="center" vertical="center"/>
    </xf>
    <xf numFmtId="38" fontId="3" fillId="32" borderId="160" xfId="51" applyFont="1" applyFill="1" applyBorder="1" applyAlignment="1">
      <alignment horizontal="center" vertical="center"/>
    </xf>
    <xf numFmtId="38" fontId="3" fillId="0" borderId="69" xfId="51" applyFont="1" applyBorder="1" applyAlignment="1">
      <alignment horizontal="center" vertical="center" wrapText="1"/>
    </xf>
    <xf numFmtId="3" fontId="6" fillId="32" borderId="197" xfId="0" applyNumberFormat="1" applyFont="1" applyFill="1" applyBorder="1" applyAlignment="1">
      <alignment horizontal="center" vertical="center"/>
    </xf>
    <xf numFmtId="0" fontId="31" fillId="32" borderId="13" xfId="0" applyFont="1" applyFill="1" applyBorder="1" applyAlignment="1">
      <alignment horizontal="left" vertical="top" wrapText="1"/>
    </xf>
    <xf numFmtId="0" fontId="31" fillId="32" borderId="0" xfId="0" applyFont="1" applyFill="1" applyAlignment="1">
      <alignment horizontal="left" vertical="top" wrapText="1"/>
    </xf>
    <xf numFmtId="38" fontId="3" fillId="32" borderId="56" xfId="51" applyFont="1" applyFill="1" applyBorder="1" applyAlignment="1">
      <alignment vertical="center"/>
    </xf>
    <xf numFmtId="0" fontId="3" fillId="32" borderId="198" xfId="0" applyFont="1" applyFill="1" applyBorder="1" applyAlignment="1">
      <alignment horizontal="distributed" vertical="center"/>
    </xf>
    <xf numFmtId="0" fontId="3" fillId="32" borderId="98" xfId="0" applyFont="1" applyFill="1" applyBorder="1" applyAlignment="1">
      <alignment horizontal="distributed" vertical="center"/>
    </xf>
    <xf numFmtId="0" fontId="3" fillId="32" borderId="199" xfId="0" applyFont="1" applyFill="1" applyBorder="1" applyAlignment="1">
      <alignment horizontal="distributed" vertical="center"/>
    </xf>
    <xf numFmtId="0" fontId="3" fillId="32" borderId="17" xfId="0" applyFont="1" applyFill="1" applyBorder="1" applyAlignment="1">
      <alignment horizontal="distributed" vertical="center"/>
    </xf>
    <xf numFmtId="0" fontId="3" fillId="32" borderId="103" xfId="0" applyFont="1" applyFill="1" applyBorder="1" applyAlignment="1">
      <alignment horizontal="distributed" vertical="center"/>
    </xf>
    <xf numFmtId="0" fontId="3" fillId="32" borderId="67" xfId="0" applyFont="1" applyFill="1" applyBorder="1" applyAlignment="1">
      <alignment horizontal="distributed" vertical="center"/>
    </xf>
    <xf numFmtId="38" fontId="3" fillId="32" borderId="200" xfId="51" applyFont="1" applyFill="1" applyBorder="1" applyAlignment="1">
      <alignment horizontal="center" vertical="center"/>
    </xf>
    <xf numFmtId="38" fontId="3" fillId="41" borderId="182" xfId="51" applyFont="1" applyFill="1" applyBorder="1" applyAlignment="1">
      <alignment horizontal="center" vertical="center"/>
    </xf>
    <xf numFmtId="38" fontId="3" fillId="41" borderId="160" xfId="51" applyFont="1" applyFill="1" applyBorder="1" applyAlignment="1">
      <alignment horizontal="center" vertical="center"/>
    </xf>
    <xf numFmtId="12" fontId="6" fillId="32" borderId="0" xfId="0" applyNumberFormat="1" applyFont="1" applyFill="1" applyAlignment="1">
      <alignment horizontal="center"/>
    </xf>
    <xf numFmtId="0" fontId="27" fillId="32" borderId="41" xfId="0" applyFont="1" applyFill="1" applyBorder="1" applyAlignment="1">
      <alignment horizontal="center" vertical="distributed" textRotation="255" wrapText="1"/>
    </xf>
    <xf numFmtId="0" fontId="27" fillId="32" borderId="14" xfId="0" applyFont="1" applyFill="1" applyBorder="1" applyAlignment="1">
      <alignment horizontal="center" vertical="distributed" textRotation="255" wrapText="1"/>
    </xf>
    <xf numFmtId="0" fontId="27" fillId="32" borderId="17" xfId="0" applyFont="1" applyFill="1" applyBorder="1" applyAlignment="1">
      <alignment horizontal="center" vertical="distributed" textRotation="255" wrapText="1"/>
    </xf>
    <xf numFmtId="0" fontId="3" fillId="32" borderId="102" xfId="0" applyFont="1" applyFill="1" applyBorder="1" applyAlignment="1">
      <alignment horizontal="center" vertical="center"/>
    </xf>
    <xf numFmtId="0" fontId="3" fillId="32" borderId="54" xfId="0" applyFont="1" applyFill="1" applyBorder="1" applyAlignment="1">
      <alignment horizontal="center" vertical="center"/>
    </xf>
    <xf numFmtId="0" fontId="13" fillId="32" borderId="0" xfId="0" applyFont="1" applyFill="1" applyAlignment="1">
      <alignment/>
    </xf>
    <xf numFmtId="0" fontId="6" fillId="33" borderId="69"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62" xfId="0" applyFont="1" applyFill="1" applyBorder="1" applyAlignment="1">
      <alignment horizontal="center" vertical="center"/>
    </xf>
    <xf numFmtId="182" fontId="6" fillId="33" borderId="69" xfId="0" applyNumberFormat="1" applyFont="1" applyFill="1" applyBorder="1" applyAlignment="1">
      <alignment horizontal="right" vertical="center"/>
    </xf>
    <xf numFmtId="182" fontId="6" fillId="33" borderId="68" xfId="0" applyNumberFormat="1" applyFont="1" applyFill="1" applyBorder="1" applyAlignment="1">
      <alignment horizontal="right" vertical="center"/>
    </xf>
    <xf numFmtId="182" fontId="6" fillId="33" borderId="63" xfId="0" applyNumberFormat="1" applyFont="1" applyFill="1" applyBorder="1" applyAlignment="1">
      <alignment horizontal="right" vertical="center"/>
    </xf>
    <xf numFmtId="182" fontId="6" fillId="33" borderId="64" xfId="0" applyNumberFormat="1" applyFont="1" applyFill="1" applyBorder="1" applyAlignment="1">
      <alignment horizontal="right" vertical="center"/>
    </xf>
    <xf numFmtId="10" fontId="6" fillId="33" borderId="49" xfId="0" applyNumberFormat="1" applyFont="1" applyFill="1" applyBorder="1" applyAlignment="1">
      <alignment horizontal="center" vertical="center" wrapText="1"/>
    </xf>
    <xf numFmtId="10" fontId="6" fillId="33" borderId="80" xfId="0" applyNumberFormat="1" applyFont="1" applyFill="1" applyBorder="1" applyAlignment="1">
      <alignment horizontal="center" vertical="center" wrapText="1"/>
    </xf>
    <xf numFmtId="10" fontId="6" fillId="33" borderId="80" xfId="0" applyNumberFormat="1" applyFont="1" applyFill="1" applyBorder="1" applyAlignment="1">
      <alignment horizontal="center" vertical="center"/>
    </xf>
    <xf numFmtId="0" fontId="6" fillId="33" borderId="49" xfId="0" applyFont="1" applyFill="1" applyBorder="1" applyAlignment="1">
      <alignment horizontal="center" vertical="center"/>
    </xf>
    <xf numFmtId="0" fontId="6" fillId="33" borderId="80" xfId="0" applyFont="1" applyFill="1" applyBorder="1" applyAlignment="1">
      <alignment horizontal="center" vertical="center"/>
    </xf>
    <xf numFmtId="0" fontId="33" fillId="32" borderId="0" xfId="0" applyFont="1" applyFill="1" applyAlignment="1">
      <alignment horizontal="right" vertical="center"/>
    </xf>
    <xf numFmtId="0" fontId="6" fillId="33" borderId="43" xfId="0" applyFont="1" applyFill="1" applyBorder="1" applyAlignment="1">
      <alignment horizontal="center" vertical="center"/>
    </xf>
    <xf numFmtId="0" fontId="6" fillId="33" borderId="46" xfId="0" applyFont="1" applyFill="1" applyBorder="1" applyAlignment="1">
      <alignment horizontal="center" vertical="center"/>
    </xf>
    <xf numFmtId="0" fontId="15" fillId="32" borderId="156" xfId="0" applyFont="1" applyFill="1" applyBorder="1" applyAlignment="1">
      <alignment horizontal="center" vertical="center" wrapText="1"/>
    </xf>
    <xf numFmtId="0" fontId="15" fillId="32" borderId="84" xfId="0" applyFont="1" applyFill="1" applyBorder="1" applyAlignment="1">
      <alignment horizontal="center" vertical="center"/>
    </xf>
    <xf numFmtId="0" fontId="15" fillId="32" borderId="51" xfId="0" applyFont="1" applyFill="1" applyBorder="1" applyAlignment="1">
      <alignment horizontal="center" vertical="center" wrapText="1"/>
    </xf>
    <xf numFmtId="0" fontId="15" fillId="32" borderId="46" xfId="0" applyFont="1" applyFill="1" applyBorder="1" applyAlignment="1">
      <alignment horizontal="center" vertical="center" wrapText="1"/>
    </xf>
    <xf numFmtId="38" fontId="13" fillId="32" borderId="46" xfId="51" applyFont="1" applyFill="1" applyBorder="1" applyAlignment="1">
      <alignment horizontal="center" vertical="center"/>
    </xf>
    <xf numFmtId="38" fontId="26" fillId="32" borderId="56" xfId="51" applyFont="1" applyFill="1" applyBorder="1" applyAlignment="1">
      <alignment horizontal="right" vertical="center" shrinkToFit="1"/>
    </xf>
    <xf numFmtId="0" fontId="3" fillId="32" borderId="156" xfId="0" applyFont="1" applyFill="1" applyBorder="1" applyAlignment="1">
      <alignment horizontal="center" vertical="center"/>
    </xf>
    <xf numFmtId="0" fontId="3" fillId="0" borderId="84" xfId="0" applyFont="1" applyBorder="1" applyAlignment="1">
      <alignment horizontal="center" vertical="center"/>
    </xf>
    <xf numFmtId="0" fontId="3" fillId="32" borderId="135" xfId="0" applyFont="1" applyFill="1" applyBorder="1" applyAlignment="1">
      <alignment horizontal="center" vertical="center"/>
    </xf>
    <xf numFmtId="0" fontId="3" fillId="32" borderId="136" xfId="0" applyFont="1" applyFill="1" applyBorder="1" applyAlignment="1">
      <alignment horizontal="center" vertical="center"/>
    </xf>
    <xf numFmtId="0" fontId="3" fillId="32" borderId="61" xfId="0" applyFont="1" applyFill="1" applyBorder="1" applyAlignment="1">
      <alignment horizontal="center" vertical="center"/>
    </xf>
    <xf numFmtId="0" fontId="3" fillId="32" borderId="62" xfId="0" applyFont="1" applyFill="1" applyBorder="1" applyAlignment="1">
      <alignment horizontal="center" vertical="center"/>
    </xf>
    <xf numFmtId="0" fontId="3" fillId="32" borderId="135" xfId="0" applyFont="1" applyFill="1" applyBorder="1" applyAlignment="1">
      <alignment horizontal="center" vertical="center" wrapText="1"/>
    </xf>
    <xf numFmtId="0" fontId="3" fillId="32" borderId="136" xfId="0" applyFont="1" applyFill="1" applyBorder="1" applyAlignment="1">
      <alignment horizontal="center" vertical="center" wrapText="1"/>
    </xf>
    <xf numFmtId="0" fontId="3" fillId="32" borderId="61" xfId="0" applyFont="1" applyFill="1" applyBorder="1" applyAlignment="1">
      <alignment horizontal="center" vertical="center" wrapText="1"/>
    </xf>
    <xf numFmtId="0" fontId="3" fillId="32" borderId="62" xfId="0" applyFont="1" applyFill="1" applyBorder="1" applyAlignment="1">
      <alignment horizontal="center" vertical="center" wrapText="1"/>
    </xf>
    <xf numFmtId="0" fontId="6" fillId="33" borderId="86" xfId="0" applyFont="1" applyFill="1" applyBorder="1" applyAlignment="1">
      <alignment horizontal="center" vertical="center"/>
    </xf>
    <xf numFmtId="0" fontId="6" fillId="33" borderId="201" xfId="0" applyFont="1" applyFill="1" applyBorder="1" applyAlignment="1">
      <alignment horizontal="center" vertical="center"/>
    </xf>
    <xf numFmtId="10" fontId="6" fillId="33" borderId="137" xfId="0" applyNumberFormat="1" applyFont="1" applyFill="1" applyBorder="1" applyAlignment="1">
      <alignment horizontal="center" vertical="center"/>
    </xf>
    <xf numFmtId="10" fontId="6" fillId="33" borderId="84" xfId="0" applyNumberFormat="1" applyFont="1" applyFill="1" applyBorder="1" applyAlignment="1">
      <alignment horizontal="center" vertical="center" wrapText="1"/>
    </xf>
    <xf numFmtId="0" fontId="6" fillId="33" borderId="137" xfId="0" applyFont="1" applyFill="1" applyBorder="1" applyAlignment="1">
      <alignment horizontal="center" vertical="center"/>
    </xf>
    <xf numFmtId="0" fontId="15" fillId="32" borderId="136" xfId="0" applyFont="1" applyFill="1" applyBorder="1" applyAlignment="1">
      <alignment horizontal="center" vertical="center" wrapText="1"/>
    </xf>
    <xf numFmtId="0" fontId="15" fillId="0" borderId="62" xfId="0" applyFont="1" applyBorder="1" applyAlignment="1">
      <alignment horizontal="center" vertical="center"/>
    </xf>
    <xf numFmtId="3" fontId="6" fillId="33" borderId="46" xfId="0" applyNumberFormat="1" applyFont="1" applyFill="1" applyBorder="1" applyAlignment="1">
      <alignment horizontal="center" vertical="center"/>
    </xf>
    <xf numFmtId="3" fontId="6" fillId="33" borderId="42" xfId="0" applyNumberFormat="1" applyFont="1" applyFill="1" applyBorder="1" applyAlignment="1">
      <alignment horizontal="center" vertical="center"/>
    </xf>
    <xf numFmtId="0" fontId="6" fillId="33" borderId="54" xfId="0" applyFont="1" applyFill="1" applyBorder="1" applyAlignment="1">
      <alignment horizontal="center" vertical="center" wrapText="1"/>
    </xf>
    <xf numFmtId="0" fontId="6" fillId="33" borderId="96" xfId="0" applyFont="1" applyFill="1" applyBorder="1" applyAlignment="1">
      <alignment horizontal="center" vertical="center" wrapText="1"/>
    </xf>
    <xf numFmtId="182" fontId="6" fillId="33" borderId="66" xfId="0" applyNumberFormat="1" applyFont="1" applyFill="1" applyBorder="1" applyAlignment="1">
      <alignment horizontal="right" vertical="center"/>
    </xf>
    <xf numFmtId="182" fontId="6" fillId="33" borderId="67" xfId="0" applyNumberFormat="1" applyFont="1" applyFill="1" applyBorder="1" applyAlignment="1">
      <alignment horizontal="right" vertical="center"/>
    </xf>
    <xf numFmtId="0" fontId="81" fillId="32" borderId="103" xfId="0" applyFont="1" applyFill="1" applyBorder="1" applyAlignment="1">
      <alignment horizontal="left" vertical="center"/>
    </xf>
    <xf numFmtId="0" fontId="5" fillId="0" borderId="41"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47"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0" xfId="0" applyFont="1" applyAlignment="1">
      <alignment horizontal="distributed" vertical="center" wrapText="1"/>
    </xf>
    <xf numFmtId="0" fontId="5" fillId="0" borderId="70"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03" xfId="0" applyFont="1" applyBorder="1" applyAlignment="1">
      <alignment horizontal="distributed" vertical="center" wrapText="1"/>
    </xf>
    <xf numFmtId="0" fontId="5" fillId="0" borderId="117" xfId="0" applyFont="1" applyBorder="1" applyAlignment="1">
      <alignment horizontal="distributed" vertical="center" wrapText="1"/>
    </xf>
    <xf numFmtId="0" fontId="5" fillId="0" borderId="13"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0" xfId="0" applyFont="1" applyBorder="1" applyAlignment="1">
      <alignment horizontal="center" vertical="center" wrapText="1"/>
    </xf>
    <xf numFmtId="12" fontId="6" fillId="32" borderId="0" xfId="0" applyNumberFormat="1" applyFont="1" applyFill="1" applyAlignment="1" quotePrefix="1">
      <alignment horizontal="center"/>
    </xf>
    <xf numFmtId="0" fontId="5" fillId="0" borderId="203"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20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82" xfId="0" applyFont="1" applyBorder="1" applyAlignment="1">
      <alignment horizontal="center" vertical="distributed" wrapText="1"/>
    </xf>
    <xf numFmtId="0" fontId="5" fillId="0" borderId="21" xfId="0" applyFont="1" applyBorder="1" applyAlignment="1">
      <alignment horizontal="center" vertical="distributed" wrapText="1"/>
    </xf>
    <xf numFmtId="0" fontId="5" fillId="0" borderId="20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7"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208" xfId="0" applyFont="1" applyBorder="1" applyAlignment="1">
      <alignment horizontal="center" vertical="center" wrapText="1"/>
    </xf>
    <xf numFmtId="0" fontId="5" fillId="0" borderId="209"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210"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_00-1_kariire_sannsyutu" xfId="65"/>
    <cellStyle name="標準_貸付契約付属書類05-4" xfId="66"/>
    <cellStyle name="Followed Hyperlink" xfId="67"/>
    <cellStyle name="良い" xfId="6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16</xdr:row>
      <xdr:rowOff>257175</xdr:rowOff>
    </xdr:from>
    <xdr:to>
      <xdr:col>22</xdr:col>
      <xdr:colOff>295275</xdr:colOff>
      <xdr:row>19</xdr:row>
      <xdr:rowOff>38100</xdr:rowOff>
    </xdr:to>
    <xdr:sp>
      <xdr:nvSpPr>
        <xdr:cNvPr id="1" name="大かっこ 2"/>
        <xdr:cNvSpPr>
          <a:spLocks/>
        </xdr:cNvSpPr>
      </xdr:nvSpPr>
      <xdr:spPr>
        <a:xfrm>
          <a:off x="3990975" y="4743450"/>
          <a:ext cx="38576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49</xdr:row>
      <xdr:rowOff>66675</xdr:rowOff>
    </xdr:from>
    <xdr:to>
      <xdr:col>13</xdr:col>
      <xdr:colOff>819150</xdr:colOff>
      <xdr:row>49</xdr:row>
      <xdr:rowOff>219075</xdr:rowOff>
    </xdr:to>
    <xdr:sp>
      <xdr:nvSpPr>
        <xdr:cNvPr id="1" name="AutoShape 59"/>
        <xdr:cNvSpPr>
          <a:spLocks/>
        </xdr:cNvSpPr>
      </xdr:nvSpPr>
      <xdr:spPr>
        <a:xfrm>
          <a:off x="7534275" y="10801350"/>
          <a:ext cx="161925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38</xdr:row>
      <xdr:rowOff>57150</xdr:rowOff>
    </xdr:from>
    <xdr:to>
      <xdr:col>10</xdr:col>
      <xdr:colOff>819150</xdr:colOff>
      <xdr:row>38</xdr:row>
      <xdr:rowOff>142875</xdr:rowOff>
    </xdr:to>
    <xdr:sp>
      <xdr:nvSpPr>
        <xdr:cNvPr id="2" name="AutoShape 56"/>
        <xdr:cNvSpPr>
          <a:spLocks/>
        </xdr:cNvSpPr>
      </xdr:nvSpPr>
      <xdr:spPr>
        <a:xfrm>
          <a:off x="4552950" y="8382000"/>
          <a:ext cx="2143125" cy="85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12</xdr:col>
      <xdr:colOff>19050</xdr:colOff>
      <xdr:row>51</xdr:row>
      <xdr:rowOff>38100</xdr:rowOff>
    </xdr:from>
    <xdr:to>
      <xdr:col>13</xdr:col>
      <xdr:colOff>819150</xdr:colOff>
      <xdr:row>51</xdr:row>
      <xdr:rowOff>200025</xdr:rowOff>
    </xdr:to>
    <xdr:sp>
      <xdr:nvSpPr>
        <xdr:cNvPr id="3" name="AutoShape 60"/>
        <xdr:cNvSpPr>
          <a:spLocks/>
        </xdr:cNvSpPr>
      </xdr:nvSpPr>
      <xdr:spPr>
        <a:xfrm>
          <a:off x="7534275" y="11210925"/>
          <a:ext cx="1619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6</xdr:row>
      <xdr:rowOff>0</xdr:rowOff>
    </xdr:from>
    <xdr:to>
      <xdr:col>4</xdr:col>
      <xdr:colOff>1009650</xdr:colOff>
      <xdr:row>11</xdr:row>
      <xdr:rowOff>209550</xdr:rowOff>
    </xdr:to>
    <xdr:sp>
      <xdr:nvSpPr>
        <xdr:cNvPr id="4" name="AutoShape 15"/>
        <xdr:cNvSpPr>
          <a:spLocks/>
        </xdr:cNvSpPr>
      </xdr:nvSpPr>
      <xdr:spPr>
        <a:xfrm>
          <a:off x="4029075" y="1314450"/>
          <a:ext cx="228600" cy="1304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53</xdr:row>
      <xdr:rowOff>19050</xdr:rowOff>
    </xdr:from>
    <xdr:to>
      <xdr:col>13</xdr:col>
      <xdr:colOff>819150</xdr:colOff>
      <xdr:row>53</xdr:row>
      <xdr:rowOff>180975</xdr:rowOff>
    </xdr:to>
    <xdr:sp>
      <xdr:nvSpPr>
        <xdr:cNvPr id="5" name="AutoShape 62"/>
        <xdr:cNvSpPr>
          <a:spLocks/>
        </xdr:cNvSpPr>
      </xdr:nvSpPr>
      <xdr:spPr>
        <a:xfrm>
          <a:off x="7534275" y="11630025"/>
          <a:ext cx="1619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22</xdr:row>
      <xdr:rowOff>66675</xdr:rowOff>
    </xdr:from>
    <xdr:to>
      <xdr:col>11</xdr:col>
      <xdr:colOff>800100</xdr:colOff>
      <xdr:row>22</xdr:row>
      <xdr:rowOff>200025</xdr:rowOff>
    </xdr:to>
    <xdr:sp>
      <xdr:nvSpPr>
        <xdr:cNvPr id="6" name="AutoShape 67"/>
        <xdr:cNvSpPr>
          <a:spLocks/>
        </xdr:cNvSpPr>
      </xdr:nvSpPr>
      <xdr:spPr>
        <a:xfrm>
          <a:off x="6715125" y="4886325"/>
          <a:ext cx="7810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17</xdr:row>
      <xdr:rowOff>9525</xdr:rowOff>
    </xdr:from>
    <xdr:to>
      <xdr:col>45</xdr:col>
      <xdr:colOff>581025</xdr:colOff>
      <xdr:row>33</xdr:row>
      <xdr:rowOff>133350</xdr:rowOff>
    </xdr:to>
    <xdr:sp>
      <xdr:nvSpPr>
        <xdr:cNvPr id="7" name="AutoShape 71"/>
        <xdr:cNvSpPr>
          <a:spLocks/>
        </xdr:cNvSpPr>
      </xdr:nvSpPr>
      <xdr:spPr>
        <a:xfrm>
          <a:off x="20688300" y="3733800"/>
          <a:ext cx="523875" cy="3629025"/>
        </a:xfrm>
        <a:prstGeom prst="leftBrace">
          <a:avLst>
            <a:gd name="adj" fmla="val 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34</xdr:row>
      <xdr:rowOff>200025</xdr:rowOff>
    </xdr:from>
    <xdr:to>
      <xdr:col>45</xdr:col>
      <xdr:colOff>628650</xdr:colOff>
      <xdr:row>43</xdr:row>
      <xdr:rowOff>0</xdr:rowOff>
    </xdr:to>
    <xdr:sp>
      <xdr:nvSpPr>
        <xdr:cNvPr id="8" name="AutoShape 72"/>
        <xdr:cNvSpPr>
          <a:spLocks/>
        </xdr:cNvSpPr>
      </xdr:nvSpPr>
      <xdr:spPr>
        <a:xfrm>
          <a:off x="20688300" y="7648575"/>
          <a:ext cx="571500" cy="1771650"/>
        </a:xfrm>
        <a:prstGeom prst="leftBrace">
          <a:avLst>
            <a:gd name="adj" fmla="val 3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13</xdr:row>
      <xdr:rowOff>0</xdr:rowOff>
    </xdr:from>
    <xdr:to>
      <xdr:col>3</xdr:col>
      <xdr:colOff>552450</xdr:colOff>
      <xdr:row>25</xdr:row>
      <xdr:rowOff>190500</xdr:rowOff>
    </xdr:to>
    <xdr:sp>
      <xdr:nvSpPr>
        <xdr:cNvPr id="9" name="右中かっこ 10"/>
        <xdr:cNvSpPr>
          <a:spLocks/>
        </xdr:cNvSpPr>
      </xdr:nvSpPr>
      <xdr:spPr>
        <a:xfrm>
          <a:off x="2428875" y="2847975"/>
          <a:ext cx="361950" cy="2819400"/>
        </a:xfrm>
        <a:prstGeom prst="rightBrace">
          <a:avLst/>
        </a:prstGeom>
        <a:noFill/>
        <a:ln w="317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190500</xdr:colOff>
      <xdr:row>33</xdr:row>
      <xdr:rowOff>38100</xdr:rowOff>
    </xdr:from>
    <xdr:to>
      <xdr:col>3</xdr:col>
      <xdr:colOff>552450</xdr:colOff>
      <xdr:row>40</xdr:row>
      <xdr:rowOff>19050</xdr:rowOff>
    </xdr:to>
    <xdr:sp>
      <xdr:nvSpPr>
        <xdr:cNvPr id="10" name="右中かっこ 11"/>
        <xdr:cNvSpPr>
          <a:spLocks/>
        </xdr:cNvSpPr>
      </xdr:nvSpPr>
      <xdr:spPr>
        <a:xfrm>
          <a:off x="2428875" y="7267575"/>
          <a:ext cx="361950" cy="1514475"/>
        </a:xfrm>
        <a:prstGeom prst="rightBrace">
          <a:avLst/>
        </a:prstGeom>
        <a:noFill/>
        <a:ln w="3175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561975</xdr:colOff>
      <xdr:row>19</xdr:row>
      <xdr:rowOff>95250</xdr:rowOff>
    </xdr:from>
    <xdr:to>
      <xdr:col>6</xdr:col>
      <xdr:colOff>85725</xdr:colOff>
      <xdr:row>27</xdr:row>
      <xdr:rowOff>0</xdr:rowOff>
    </xdr:to>
    <xdr:sp>
      <xdr:nvSpPr>
        <xdr:cNvPr id="11" name="直線矢印コネクタ 48"/>
        <xdr:cNvSpPr>
          <a:spLocks/>
        </xdr:cNvSpPr>
      </xdr:nvSpPr>
      <xdr:spPr>
        <a:xfrm>
          <a:off x="2800350" y="4257675"/>
          <a:ext cx="1581150" cy="16573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561975</xdr:colOff>
      <xdr:row>36</xdr:row>
      <xdr:rowOff>142875</xdr:rowOff>
    </xdr:from>
    <xdr:to>
      <xdr:col>6</xdr:col>
      <xdr:colOff>104775</xdr:colOff>
      <xdr:row>38</xdr:row>
      <xdr:rowOff>9525</xdr:rowOff>
    </xdr:to>
    <xdr:sp>
      <xdr:nvSpPr>
        <xdr:cNvPr id="12" name="直線矢印コネクタ 52"/>
        <xdr:cNvSpPr>
          <a:spLocks/>
        </xdr:cNvSpPr>
      </xdr:nvSpPr>
      <xdr:spPr>
        <a:xfrm>
          <a:off x="2800350" y="8029575"/>
          <a:ext cx="1600200" cy="304800"/>
        </a:xfrm>
        <a:prstGeom prst="straightConnector1">
          <a:avLst/>
        </a:prstGeom>
        <a:noFill/>
        <a:ln w="38100" cmpd="sng">
          <a:solidFill>
            <a:srgbClr val="7F7F7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104775</xdr:colOff>
      <xdr:row>21</xdr:row>
      <xdr:rowOff>38100</xdr:rowOff>
    </xdr:from>
    <xdr:to>
      <xdr:col>18</xdr:col>
      <xdr:colOff>76200</xdr:colOff>
      <xdr:row>32</xdr:row>
      <xdr:rowOff>180975</xdr:rowOff>
    </xdr:to>
    <xdr:sp>
      <xdr:nvSpPr>
        <xdr:cNvPr id="13" name="角丸四角形 16"/>
        <xdr:cNvSpPr>
          <a:spLocks/>
        </xdr:cNvSpPr>
      </xdr:nvSpPr>
      <xdr:spPr>
        <a:xfrm>
          <a:off x="4400550" y="4638675"/>
          <a:ext cx="8105775" cy="2552700"/>
        </a:xfrm>
        <a:prstGeom prst="roundRect">
          <a:avLst/>
        </a:prstGeom>
        <a:noFill/>
        <a:ln w="38100" cmpd="sng">
          <a:solidFill>
            <a:srgbClr val="C0504D">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123825</xdr:colOff>
      <xdr:row>37</xdr:row>
      <xdr:rowOff>28575</xdr:rowOff>
    </xdr:from>
    <xdr:to>
      <xdr:col>18</xdr:col>
      <xdr:colOff>95250</xdr:colOff>
      <xdr:row>38</xdr:row>
      <xdr:rowOff>209550</xdr:rowOff>
    </xdr:to>
    <xdr:sp>
      <xdr:nvSpPr>
        <xdr:cNvPr id="14" name="角丸四角形 18"/>
        <xdr:cNvSpPr>
          <a:spLocks/>
        </xdr:cNvSpPr>
      </xdr:nvSpPr>
      <xdr:spPr>
        <a:xfrm>
          <a:off x="4419600" y="8134350"/>
          <a:ext cx="8105775" cy="400050"/>
        </a:xfrm>
        <a:prstGeom prst="roundRect">
          <a:avLst/>
        </a:prstGeom>
        <a:noFill/>
        <a:ln w="38100" cmpd="sng">
          <a:solidFill>
            <a:srgbClr val="7F7F7F">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180975</xdr:colOff>
      <xdr:row>26</xdr:row>
      <xdr:rowOff>0</xdr:rowOff>
    </xdr:from>
    <xdr:to>
      <xdr:col>3</xdr:col>
      <xdr:colOff>542925</xdr:colOff>
      <xdr:row>32</xdr:row>
      <xdr:rowOff>200025</xdr:rowOff>
    </xdr:to>
    <xdr:sp>
      <xdr:nvSpPr>
        <xdr:cNvPr id="15" name="右中かっこ 11"/>
        <xdr:cNvSpPr>
          <a:spLocks/>
        </xdr:cNvSpPr>
      </xdr:nvSpPr>
      <xdr:spPr>
        <a:xfrm>
          <a:off x="2419350" y="5695950"/>
          <a:ext cx="371475" cy="1514475"/>
        </a:xfrm>
        <a:prstGeom prst="rightBrace">
          <a:avLst/>
        </a:prstGeom>
        <a:noFill/>
        <a:ln w="3175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114300</xdr:colOff>
      <xdr:row>33</xdr:row>
      <xdr:rowOff>9525</xdr:rowOff>
    </xdr:from>
    <xdr:to>
      <xdr:col>18</xdr:col>
      <xdr:colOff>85725</xdr:colOff>
      <xdr:row>35</xdr:row>
      <xdr:rowOff>0</xdr:rowOff>
    </xdr:to>
    <xdr:sp>
      <xdr:nvSpPr>
        <xdr:cNvPr id="16" name="角丸四角形 22"/>
        <xdr:cNvSpPr>
          <a:spLocks/>
        </xdr:cNvSpPr>
      </xdr:nvSpPr>
      <xdr:spPr>
        <a:xfrm>
          <a:off x="4410075" y="7239000"/>
          <a:ext cx="8105775" cy="428625"/>
        </a:xfrm>
        <a:prstGeom prst="roundRect">
          <a:avLst/>
        </a:prstGeom>
        <a:noFill/>
        <a:ln w="38100" cmpd="sng">
          <a:solidFill>
            <a:srgbClr val="4F81BD">
              <a:alpha val="50195"/>
            </a:srgbClr>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552450</xdr:colOff>
      <xdr:row>29</xdr:row>
      <xdr:rowOff>104775</xdr:rowOff>
    </xdr:from>
    <xdr:to>
      <xdr:col>6</xdr:col>
      <xdr:colOff>95250</xdr:colOff>
      <xdr:row>34</xdr:row>
      <xdr:rowOff>9525</xdr:rowOff>
    </xdr:to>
    <xdr:sp>
      <xdr:nvSpPr>
        <xdr:cNvPr id="17" name="直線矢印コネクタ 48"/>
        <xdr:cNvSpPr>
          <a:spLocks/>
        </xdr:cNvSpPr>
      </xdr:nvSpPr>
      <xdr:spPr>
        <a:xfrm>
          <a:off x="2790825" y="6457950"/>
          <a:ext cx="1600200" cy="1000125"/>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0</xdr:row>
      <xdr:rowOff>0</xdr:rowOff>
    </xdr:from>
    <xdr:to>
      <xdr:col>4</xdr:col>
      <xdr:colOff>990600</xdr:colOff>
      <xdr:row>1</xdr:row>
      <xdr:rowOff>209550</xdr:rowOff>
    </xdr:to>
    <xdr:sp>
      <xdr:nvSpPr>
        <xdr:cNvPr id="18" name="正方形/長方形 36"/>
        <xdr:cNvSpPr>
          <a:spLocks/>
        </xdr:cNvSpPr>
      </xdr:nvSpPr>
      <xdr:spPr>
        <a:xfrm>
          <a:off x="0" y="0"/>
          <a:ext cx="4238625" cy="428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0</xdr:colOff>
      <xdr:row>0</xdr:row>
      <xdr:rowOff>9525</xdr:rowOff>
    </xdr:from>
    <xdr:to>
      <xdr:col>19</xdr:col>
      <xdr:colOff>0</xdr:colOff>
      <xdr:row>57</xdr:row>
      <xdr:rowOff>9525</xdr:rowOff>
    </xdr:to>
    <xdr:sp>
      <xdr:nvSpPr>
        <xdr:cNvPr id="19" name="直線コネクタ 20"/>
        <xdr:cNvSpPr>
          <a:spLocks/>
        </xdr:cNvSpPr>
      </xdr:nvSpPr>
      <xdr:spPr>
        <a:xfrm>
          <a:off x="12649200" y="9525"/>
          <a:ext cx="0" cy="1248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762000</xdr:colOff>
      <xdr:row>37</xdr:row>
      <xdr:rowOff>95250</xdr:rowOff>
    </xdr:from>
    <xdr:to>
      <xdr:col>16</xdr:col>
      <xdr:colOff>219075</xdr:colOff>
      <xdr:row>42</xdr:row>
      <xdr:rowOff>161925</xdr:rowOff>
    </xdr:to>
    <xdr:grpSp>
      <xdr:nvGrpSpPr>
        <xdr:cNvPr id="1" name="グループ化 21"/>
        <xdr:cNvGrpSpPr>
          <a:grpSpLocks/>
        </xdr:cNvGrpSpPr>
      </xdr:nvGrpSpPr>
      <xdr:grpSpPr>
        <a:xfrm>
          <a:off x="5486400" y="9153525"/>
          <a:ext cx="2486025" cy="1304925"/>
          <a:chOff x="4926328" y="9010649"/>
          <a:chExt cx="2244092" cy="1283971"/>
        </a:xfrm>
        <a:solidFill>
          <a:srgbClr val="FFFFFF"/>
        </a:solidFill>
      </xdr:grpSpPr>
      <xdr:sp>
        <xdr:nvSpPr>
          <xdr:cNvPr id="2" name="テキスト ボックス 6"/>
          <xdr:cNvSpPr txBox="1">
            <a:spLocks noChangeArrowheads="1"/>
          </xdr:cNvSpPr>
        </xdr:nvSpPr>
        <xdr:spPr>
          <a:xfrm>
            <a:off x="4926328" y="9010649"/>
            <a:ext cx="2244092" cy="713888"/>
          </a:xfrm>
          <a:prstGeom prst="rect">
            <a:avLst/>
          </a:prstGeom>
          <a:solidFill>
            <a:srgbClr val="D9D9D9">
              <a:alpha val="60000"/>
            </a:srgbClr>
          </a:solidFill>
          <a:ln w="9525" cmpd="sng">
            <a:solidFill>
              <a:srgbClr val="000000"/>
            </a:solidFill>
            <a:headEnd type="none"/>
            <a:tailEnd type="none"/>
          </a:ln>
        </xdr:spPr>
        <xdr:txBody>
          <a:bodyPr vertOverflow="clip" wrap="square"/>
          <a:p>
            <a:pPr algn="ctr">
              <a:defRPr/>
            </a:pPr>
            <a:r>
              <a:rPr lang="en-US" cap="none" sz="1150" b="0" i="0" u="none" baseline="0">
                <a:solidFill>
                  <a:srgbClr val="000000"/>
                </a:solidFill>
                <a:latin typeface="メイリオ"/>
                <a:ea typeface="メイリオ"/>
                <a:cs typeface="メイリオ"/>
              </a:rPr>
              <a:t>上部のセルで○を選択しますと、</a:t>
            </a:r>
            <a:r>
              <a:rPr lang="en-US" cap="none" sz="1150" b="0" i="0" u="none" baseline="0">
                <a:solidFill>
                  <a:srgbClr val="000000"/>
                </a:solidFill>
                <a:latin typeface="メイリオ"/>
                <a:ea typeface="メイリオ"/>
                <a:cs typeface="メイリオ"/>
              </a:rPr>
              <a:t>
</a:t>
            </a:r>
            <a:r>
              <a:rPr lang="en-US" cap="none" sz="1150" b="0" i="0" u="none" baseline="0">
                <a:solidFill>
                  <a:srgbClr val="000000"/>
                </a:solidFill>
                <a:latin typeface="メイリオ"/>
                <a:ea typeface="メイリオ"/>
                <a:cs typeface="メイリオ"/>
              </a:rPr>
              <a:t>自動的に合計額が反映されます。</a:t>
            </a:r>
          </a:p>
        </xdr:txBody>
      </xdr:sp>
      <xdr:sp>
        <xdr:nvSpPr>
          <xdr:cNvPr id="3" name="下矢印 7"/>
          <xdr:cNvSpPr>
            <a:spLocks/>
          </xdr:cNvSpPr>
        </xdr:nvSpPr>
        <xdr:spPr>
          <a:xfrm>
            <a:off x="5852016" y="9723253"/>
            <a:ext cx="396082" cy="571367"/>
          </a:xfrm>
          <a:prstGeom prst="downArrow">
            <a:avLst>
              <a:gd name="adj" fmla="val 9986"/>
            </a:avLst>
          </a:prstGeom>
          <a:solidFill>
            <a:srgbClr val="D9D9D9">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9</xdr:col>
      <xdr:colOff>523875</xdr:colOff>
      <xdr:row>44</xdr:row>
      <xdr:rowOff>19050</xdr:rowOff>
    </xdr:from>
    <xdr:to>
      <xdr:col>11</xdr:col>
      <xdr:colOff>600075</xdr:colOff>
      <xdr:row>46</xdr:row>
      <xdr:rowOff>142875</xdr:rowOff>
    </xdr:to>
    <xdr:grpSp>
      <xdr:nvGrpSpPr>
        <xdr:cNvPr id="4" name="グループ化 33"/>
        <xdr:cNvGrpSpPr>
          <a:grpSpLocks/>
        </xdr:cNvGrpSpPr>
      </xdr:nvGrpSpPr>
      <xdr:grpSpPr>
        <a:xfrm>
          <a:off x="3228975" y="10810875"/>
          <a:ext cx="2095500" cy="619125"/>
          <a:chOff x="3286125" y="10810875"/>
          <a:chExt cx="2286000" cy="617176"/>
        </a:xfrm>
        <a:solidFill>
          <a:srgbClr val="FFFFFF"/>
        </a:solidFill>
      </xdr:grpSpPr>
      <xdr:sp>
        <xdr:nvSpPr>
          <xdr:cNvPr id="5" name="直線矢印コネクタ 9"/>
          <xdr:cNvSpPr>
            <a:spLocks/>
          </xdr:cNvSpPr>
        </xdr:nvSpPr>
        <xdr:spPr>
          <a:xfrm flipH="1" flipV="1">
            <a:off x="5572125" y="10810875"/>
            <a:ext cx="0" cy="251962"/>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11"/>
          <xdr:cNvSpPr>
            <a:spLocks/>
          </xdr:cNvSpPr>
        </xdr:nvSpPr>
        <xdr:spPr>
          <a:xfrm flipH="1" flipV="1">
            <a:off x="3286125" y="10810875"/>
            <a:ext cx="0" cy="251962"/>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15"/>
          <xdr:cNvSpPr>
            <a:spLocks/>
          </xdr:cNvSpPr>
        </xdr:nvSpPr>
        <xdr:spPr>
          <a:xfrm flipV="1">
            <a:off x="3286125" y="11058517"/>
            <a:ext cx="2286000"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17"/>
          <xdr:cNvSpPr>
            <a:spLocks/>
          </xdr:cNvSpPr>
        </xdr:nvSpPr>
        <xdr:spPr>
          <a:xfrm flipV="1">
            <a:off x="3819335" y="11420491"/>
            <a:ext cx="504063"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8"/>
          <xdr:cNvSpPr>
            <a:spLocks/>
          </xdr:cNvSpPr>
        </xdr:nvSpPr>
        <xdr:spPr>
          <a:xfrm flipV="1">
            <a:off x="4324541" y="11068083"/>
            <a:ext cx="0" cy="359968"/>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12</xdr:col>
      <xdr:colOff>76200</xdr:colOff>
      <xdr:row>44</xdr:row>
      <xdr:rowOff>19050</xdr:rowOff>
    </xdr:from>
    <xdr:to>
      <xdr:col>12</xdr:col>
      <xdr:colOff>323850</xdr:colOff>
      <xdr:row>47</xdr:row>
      <xdr:rowOff>171450</xdr:rowOff>
    </xdr:to>
    <xdr:grpSp>
      <xdr:nvGrpSpPr>
        <xdr:cNvPr id="10" name="グループ化 34"/>
        <xdr:cNvGrpSpPr>
          <a:grpSpLocks/>
        </xdr:cNvGrpSpPr>
      </xdr:nvGrpSpPr>
      <xdr:grpSpPr>
        <a:xfrm>
          <a:off x="5772150" y="10810875"/>
          <a:ext cx="247650" cy="895350"/>
          <a:chOff x="6153150" y="10810874"/>
          <a:chExt cx="252000" cy="900000"/>
        </a:xfrm>
        <a:solidFill>
          <a:srgbClr val="FFFFFF"/>
        </a:solidFill>
      </xdr:grpSpPr>
      <xdr:sp>
        <xdr:nvSpPr>
          <xdr:cNvPr id="11" name="直線コネクタ 22"/>
          <xdr:cNvSpPr>
            <a:spLocks/>
          </xdr:cNvSpPr>
        </xdr:nvSpPr>
        <xdr:spPr>
          <a:xfrm>
            <a:off x="6153150" y="11696699"/>
            <a:ext cx="252000"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25"/>
          <xdr:cNvSpPr>
            <a:spLocks/>
          </xdr:cNvSpPr>
        </xdr:nvSpPr>
        <xdr:spPr>
          <a:xfrm flipV="1">
            <a:off x="6400803" y="10810874"/>
            <a:ext cx="0" cy="9000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11</xdr:col>
      <xdr:colOff>971550</xdr:colOff>
      <xdr:row>44</xdr:row>
      <xdr:rowOff>9525</xdr:rowOff>
    </xdr:from>
    <xdr:to>
      <xdr:col>13</xdr:col>
      <xdr:colOff>276225</xdr:colOff>
      <xdr:row>48</xdr:row>
      <xdr:rowOff>171450</xdr:rowOff>
    </xdr:to>
    <xdr:grpSp>
      <xdr:nvGrpSpPr>
        <xdr:cNvPr id="13" name="グループ化 35"/>
        <xdr:cNvGrpSpPr>
          <a:grpSpLocks/>
        </xdr:cNvGrpSpPr>
      </xdr:nvGrpSpPr>
      <xdr:grpSpPr>
        <a:xfrm>
          <a:off x="5695950" y="10801350"/>
          <a:ext cx="790575" cy="1152525"/>
          <a:chOff x="6038850" y="10801350"/>
          <a:chExt cx="838200" cy="1152000"/>
        </a:xfrm>
        <a:solidFill>
          <a:srgbClr val="FFFFFF"/>
        </a:solidFill>
      </xdr:grpSpPr>
      <xdr:sp>
        <xdr:nvSpPr>
          <xdr:cNvPr id="14" name="直線矢印コネクタ 27"/>
          <xdr:cNvSpPr>
            <a:spLocks/>
          </xdr:cNvSpPr>
        </xdr:nvSpPr>
        <xdr:spPr>
          <a:xfrm flipV="1">
            <a:off x="6877050" y="10801350"/>
            <a:ext cx="0" cy="11520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0"/>
          <xdr:cNvSpPr>
            <a:spLocks/>
          </xdr:cNvSpPr>
        </xdr:nvSpPr>
        <xdr:spPr>
          <a:xfrm>
            <a:off x="6038850" y="11944422"/>
            <a:ext cx="827932"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11</xdr:col>
      <xdr:colOff>971550</xdr:colOff>
      <xdr:row>44</xdr:row>
      <xdr:rowOff>28575</xdr:rowOff>
    </xdr:from>
    <xdr:to>
      <xdr:col>14</xdr:col>
      <xdr:colOff>304800</xdr:colOff>
      <xdr:row>49</xdr:row>
      <xdr:rowOff>161925</xdr:rowOff>
    </xdr:to>
    <xdr:grpSp>
      <xdr:nvGrpSpPr>
        <xdr:cNvPr id="16" name="グループ化 36"/>
        <xdr:cNvGrpSpPr>
          <a:grpSpLocks/>
        </xdr:cNvGrpSpPr>
      </xdr:nvGrpSpPr>
      <xdr:grpSpPr>
        <a:xfrm>
          <a:off x="5695950" y="10820400"/>
          <a:ext cx="1333500" cy="1371600"/>
          <a:chOff x="6038850" y="10820400"/>
          <a:chExt cx="1368000" cy="1368000"/>
        </a:xfrm>
        <a:solidFill>
          <a:srgbClr val="FFFFFF"/>
        </a:solidFill>
      </xdr:grpSpPr>
      <xdr:sp>
        <xdr:nvSpPr>
          <xdr:cNvPr id="17" name="直線矢印コネクタ 28"/>
          <xdr:cNvSpPr>
            <a:spLocks/>
          </xdr:cNvSpPr>
        </xdr:nvSpPr>
        <xdr:spPr>
          <a:xfrm flipV="1">
            <a:off x="7401036" y="10820400"/>
            <a:ext cx="0" cy="13680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31"/>
          <xdr:cNvSpPr>
            <a:spLocks/>
          </xdr:cNvSpPr>
        </xdr:nvSpPr>
        <xdr:spPr>
          <a:xfrm>
            <a:off x="6038850" y="12182586"/>
            <a:ext cx="1368000"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xdr:from>
      <xdr:col>11</xdr:col>
      <xdr:colOff>971550</xdr:colOff>
      <xdr:row>44</xdr:row>
      <xdr:rowOff>28575</xdr:rowOff>
    </xdr:from>
    <xdr:to>
      <xdr:col>15</xdr:col>
      <xdr:colOff>304800</xdr:colOff>
      <xdr:row>50</xdr:row>
      <xdr:rowOff>161925</xdr:rowOff>
    </xdr:to>
    <xdr:grpSp>
      <xdr:nvGrpSpPr>
        <xdr:cNvPr id="19" name="グループ化 37"/>
        <xdr:cNvGrpSpPr>
          <a:grpSpLocks/>
        </xdr:cNvGrpSpPr>
      </xdr:nvGrpSpPr>
      <xdr:grpSpPr>
        <a:xfrm>
          <a:off x="5695950" y="10820400"/>
          <a:ext cx="1847850" cy="1619250"/>
          <a:chOff x="6048375" y="10820400"/>
          <a:chExt cx="1876425" cy="1620000"/>
        </a:xfrm>
        <a:solidFill>
          <a:srgbClr val="FFFFFF"/>
        </a:solidFill>
      </xdr:grpSpPr>
      <xdr:sp>
        <xdr:nvSpPr>
          <xdr:cNvPr id="20" name="直線矢印コネクタ 29"/>
          <xdr:cNvSpPr>
            <a:spLocks/>
          </xdr:cNvSpPr>
        </xdr:nvSpPr>
        <xdr:spPr>
          <a:xfrm flipV="1">
            <a:off x="7924800" y="10820400"/>
            <a:ext cx="0" cy="162000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32"/>
          <xdr:cNvSpPr>
            <a:spLocks/>
          </xdr:cNvSpPr>
        </xdr:nvSpPr>
        <xdr:spPr>
          <a:xfrm>
            <a:off x="6048375" y="12430275"/>
            <a:ext cx="1872203" cy="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99"/>
  <sheetViews>
    <sheetView tabSelected="1" view="pageBreakPreview" zoomScaleSheetLayoutView="100" zoomScalePageLayoutView="0" workbookViewId="0" topLeftCell="A1">
      <selection activeCell="N23" sqref="N23"/>
    </sheetView>
  </sheetViews>
  <sheetFormatPr defaultColWidth="9.00390625" defaultRowHeight="13.5"/>
  <cols>
    <col min="1" max="13" width="4.125" style="3" customWidth="1"/>
    <col min="14" max="14" width="12.50390625" style="3" customWidth="1"/>
    <col min="15" max="24" width="4.125" style="3" customWidth="1"/>
    <col min="25" max="25" width="5.75390625" style="3" customWidth="1"/>
    <col min="26" max="26" width="8.25390625" style="3" customWidth="1"/>
    <col min="27" max="27" width="3.875" style="3" customWidth="1"/>
    <col min="28" max="31" width="4.25390625" style="3" customWidth="1"/>
    <col min="32" max="16384" width="9.00390625" style="3" customWidth="1"/>
  </cols>
  <sheetData>
    <row r="1" spans="1:26" ht="30" customHeight="1">
      <c r="A1" s="363" t="str">
        <f>"【"&amp;G57&amp;" "&amp;O7&amp;"】"</f>
        <v>【 】</v>
      </c>
      <c r="B1" s="363"/>
      <c r="C1" s="363"/>
      <c r="D1" s="363"/>
      <c r="E1" s="363"/>
      <c r="F1" s="363"/>
      <c r="G1" s="363"/>
      <c r="H1" s="363"/>
      <c r="I1" s="363"/>
      <c r="J1" s="363"/>
      <c r="K1" s="363"/>
      <c r="L1" s="363"/>
      <c r="M1" s="363"/>
      <c r="N1" s="363"/>
      <c r="O1" s="363"/>
      <c r="P1" s="363"/>
      <c r="Q1" s="363"/>
      <c r="R1" s="363"/>
      <c r="S1" s="363"/>
      <c r="T1" s="363"/>
      <c r="U1" s="363"/>
      <c r="V1" s="363"/>
      <c r="W1" s="363"/>
      <c r="X1" s="363"/>
      <c r="Y1" s="363"/>
      <c r="Z1" s="350"/>
    </row>
    <row r="2" spans="1:26" s="1" customFormat="1" ht="18" customHeight="1">
      <c r="A2" s="9"/>
      <c r="B2" s="10"/>
      <c r="C2" s="10"/>
      <c r="D2" s="10"/>
      <c r="E2" s="10"/>
      <c r="F2" s="10"/>
      <c r="G2" s="10"/>
      <c r="H2" s="10"/>
      <c r="I2" s="10"/>
      <c r="J2" s="10"/>
      <c r="K2" s="368" t="s">
        <v>23</v>
      </c>
      <c r="L2" s="368"/>
      <c r="M2" s="368"/>
      <c r="N2" s="10"/>
      <c r="O2" s="10"/>
      <c r="P2" s="10"/>
      <c r="Q2" s="10"/>
      <c r="R2" s="10"/>
      <c r="S2" s="10"/>
      <c r="T2" s="53" t="s">
        <v>312</v>
      </c>
      <c r="U2" s="54"/>
      <c r="V2" s="6" t="s">
        <v>24</v>
      </c>
      <c r="W2" s="54"/>
      <c r="X2" s="6" t="s">
        <v>28</v>
      </c>
      <c r="Y2" s="54"/>
      <c r="Z2" s="9" t="s">
        <v>25</v>
      </c>
    </row>
    <row r="3" spans="1:26" s="1" customFormat="1" ht="18" customHeight="1">
      <c r="A3" s="9"/>
      <c r="B3" s="9" t="s">
        <v>0</v>
      </c>
      <c r="C3" s="9"/>
      <c r="D3" s="9"/>
      <c r="E3" s="9"/>
      <c r="F3" s="9"/>
      <c r="G3" s="9"/>
      <c r="H3" s="9"/>
      <c r="I3" s="9"/>
      <c r="J3" s="9"/>
      <c r="K3" s="9"/>
      <c r="L3" s="10"/>
      <c r="M3" s="10"/>
      <c r="N3" s="10"/>
      <c r="O3" s="10"/>
      <c r="P3" s="10"/>
      <c r="Q3" s="10"/>
      <c r="R3" s="10"/>
      <c r="S3" s="10"/>
      <c r="T3" s="10"/>
      <c r="U3" s="10"/>
      <c r="V3" s="10"/>
      <c r="W3" s="11"/>
      <c r="X3" s="11"/>
      <c r="Y3" s="11"/>
      <c r="Z3" s="11"/>
    </row>
    <row r="4" spans="1:26" ht="21" customHeight="1">
      <c r="A4" s="12"/>
      <c r="B4" s="320"/>
      <c r="C4" s="320"/>
      <c r="D4" s="320"/>
      <c r="E4" s="320"/>
      <c r="F4" s="320"/>
      <c r="G4" s="320"/>
      <c r="H4" s="320"/>
      <c r="I4" s="320"/>
      <c r="J4" s="320"/>
      <c r="K4" s="320"/>
      <c r="L4" s="320"/>
      <c r="M4" s="320"/>
      <c r="N4" s="320"/>
      <c r="O4" s="320"/>
      <c r="P4" s="320"/>
      <c r="Q4" s="320"/>
      <c r="R4" s="320"/>
      <c r="S4" s="320"/>
      <c r="T4" s="320"/>
      <c r="U4" s="320"/>
      <c r="V4" s="320"/>
      <c r="W4" s="55"/>
      <c r="X4" s="55"/>
      <c r="Y4" s="55"/>
      <c r="Z4" s="55"/>
    </row>
    <row r="5" spans="1:26" ht="21" customHeight="1">
      <c r="A5" s="12"/>
      <c r="B5" s="320"/>
      <c r="C5" s="320"/>
      <c r="D5" s="320"/>
      <c r="E5" s="320"/>
      <c r="F5" s="320"/>
      <c r="G5" s="320"/>
      <c r="H5" s="320"/>
      <c r="I5" s="367" t="s">
        <v>13</v>
      </c>
      <c r="J5" s="367"/>
      <c r="K5" s="367"/>
      <c r="L5" s="367"/>
      <c r="M5" s="367" t="s">
        <v>10</v>
      </c>
      <c r="N5" s="367"/>
      <c r="O5" s="436" t="s">
        <v>239</v>
      </c>
      <c r="P5" s="436"/>
      <c r="Q5" s="436"/>
      <c r="R5" s="436"/>
      <c r="S5" s="436"/>
      <c r="T5" s="436"/>
      <c r="U5" s="436"/>
      <c r="V5" s="436"/>
      <c r="W5" s="436"/>
      <c r="X5" s="436"/>
      <c r="Y5" s="436"/>
      <c r="Z5" s="55"/>
    </row>
    <row r="6" spans="1:28" ht="21" customHeight="1">
      <c r="A6" s="12"/>
      <c r="B6" s="320"/>
      <c r="C6" s="320"/>
      <c r="D6" s="320"/>
      <c r="E6" s="320"/>
      <c r="F6" s="320"/>
      <c r="G6" s="320"/>
      <c r="H6" s="320"/>
      <c r="I6" s="367" t="s">
        <v>14</v>
      </c>
      <c r="J6" s="367"/>
      <c r="K6" s="367"/>
      <c r="L6" s="367"/>
      <c r="M6" s="437"/>
      <c r="N6" s="437"/>
      <c r="O6" s="437"/>
      <c r="P6" s="437"/>
      <c r="Q6" s="437"/>
      <c r="R6" s="437"/>
      <c r="S6" s="437"/>
      <c r="T6" s="437"/>
      <c r="U6" s="437"/>
      <c r="V6" s="437"/>
      <c r="W6" s="437"/>
      <c r="X6" s="437"/>
      <c r="Y6" s="437"/>
      <c r="Z6" s="55"/>
      <c r="AA6" s="53" t="s">
        <v>240</v>
      </c>
      <c r="AB6" s="60" t="s">
        <v>214</v>
      </c>
    </row>
    <row r="7" spans="1:40" ht="21" customHeight="1">
      <c r="A7" s="12"/>
      <c r="B7" s="320"/>
      <c r="C7" s="320"/>
      <c r="D7" s="320"/>
      <c r="E7" s="320"/>
      <c r="F7" s="320"/>
      <c r="G7" s="320"/>
      <c r="H7" s="320"/>
      <c r="I7" s="367"/>
      <c r="J7" s="367"/>
      <c r="K7" s="367"/>
      <c r="L7" s="367"/>
      <c r="M7" s="367" t="s">
        <v>11</v>
      </c>
      <c r="N7" s="367"/>
      <c r="O7" s="436"/>
      <c r="P7" s="436"/>
      <c r="Q7" s="436"/>
      <c r="R7" s="436"/>
      <c r="S7" s="436"/>
      <c r="T7" s="436"/>
      <c r="U7" s="436"/>
      <c r="V7" s="436"/>
      <c r="W7" s="436"/>
      <c r="X7" s="436"/>
      <c r="Y7" s="436"/>
      <c r="Z7" s="55"/>
      <c r="AA7" s="55"/>
      <c r="AB7" s="55"/>
      <c r="AC7" s="55"/>
      <c r="AD7" s="55"/>
      <c r="AE7" s="55"/>
      <c r="AF7" s="55"/>
      <c r="AG7" s="55"/>
      <c r="AH7" s="55"/>
      <c r="AI7" s="55"/>
      <c r="AJ7" s="55"/>
      <c r="AK7" s="55"/>
      <c r="AL7" s="55"/>
      <c r="AM7" s="55"/>
      <c r="AN7" s="55"/>
    </row>
    <row r="8" spans="1:28" ht="21" customHeight="1">
      <c r="A8" s="12"/>
      <c r="B8" s="320"/>
      <c r="C8" s="320"/>
      <c r="D8" s="320"/>
      <c r="E8" s="320"/>
      <c r="F8" s="320"/>
      <c r="G8" s="320"/>
      <c r="H8" s="320"/>
      <c r="I8" s="367"/>
      <c r="J8" s="367"/>
      <c r="K8" s="367"/>
      <c r="L8" s="367"/>
      <c r="M8" s="367" t="s">
        <v>12</v>
      </c>
      <c r="N8" s="367"/>
      <c r="O8" s="436"/>
      <c r="P8" s="436"/>
      <c r="Q8" s="436"/>
      <c r="R8" s="436"/>
      <c r="S8" s="436"/>
      <c r="T8" s="436"/>
      <c r="U8" s="436"/>
      <c r="V8" s="436"/>
      <c r="W8" s="436"/>
      <c r="X8" s="13" t="s">
        <v>296</v>
      </c>
      <c r="Y8" s="55"/>
      <c r="Z8" s="55"/>
      <c r="AA8" s="53"/>
      <c r="AB8" s="60"/>
    </row>
    <row r="9" spans="1:40" ht="24.75" customHeight="1">
      <c r="A9" s="12"/>
      <c r="B9" s="320"/>
      <c r="C9" s="320"/>
      <c r="D9" s="320"/>
      <c r="E9" s="320"/>
      <c r="F9" s="320"/>
      <c r="G9" s="320"/>
      <c r="H9" s="320"/>
      <c r="I9" s="15"/>
      <c r="J9" s="15"/>
      <c r="K9" s="15"/>
      <c r="L9" s="15"/>
      <c r="M9" s="15"/>
      <c r="N9" s="15"/>
      <c r="O9" s="16"/>
      <c r="P9" s="16"/>
      <c r="Q9" s="16"/>
      <c r="R9" s="16"/>
      <c r="S9" s="16"/>
      <c r="T9" s="16"/>
      <c r="U9" s="16"/>
      <c r="V9" s="16"/>
      <c r="W9" s="16"/>
      <c r="X9" s="13"/>
      <c r="Y9" s="55"/>
      <c r="Z9" s="55"/>
      <c r="AA9" s="55"/>
      <c r="AB9" s="55"/>
      <c r="AC9" s="55"/>
      <c r="AD9" s="55"/>
      <c r="AE9" s="55"/>
      <c r="AF9" s="55"/>
      <c r="AG9" s="55"/>
      <c r="AH9" s="55"/>
      <c r="AI9" s="55"/>
      <c r="AJ9" s="55"/>
      <c r="AK9" s="55"/>
      <c r="AL9" s="55"/>
      <c r="AM9" s="55"/>
      <c r="AN9" s="55"/>
    </row>
    <row r="10" spans="1:28" ht="18.75" customHeight="1">
      <c r="A10" s="12"/>
      <c r="B10" s="320"/>
      <c r="C10" s="320"/>
      <c r="D10" s="320"/>
      <c r="E10" s="320"/>
      <c r="F10" s="320"/>
      <c r="G10" s="320"/>
      <c r="H10" s="320"/>
      <c r="I10" s="320"/>
      <c r="J10" s="320"/>
      <c r="K10" s="320"/>
      <c r="L10" s="320"/>
      <c r="M10" s="15"/>
      <c r="N10" s="15"/>
      <c r="O10" s="16"/>
      <c r="P10" s="16"/>
      <c r="Q10" s="16"/>
      <c r="R10" s="16"/>
      <c r="S10" s="16"/>
      <c r="T10" s="16"/>
      <c r="U10" s="16"/>
      <c r="V10" s="16"/>
      <c r="W10" s="16"/>
      <c r="X10" s="13"/>
      <c r="Y10" s="55"/>
      <c r="Z10" s="55"/>
      <c r="AA10" s="53"/>
      <c r="AB10" s="60"/>
    </row>
    <row r="11" spans="1:26" ht="30.75" customHeight="1">
      <c r="A11" s="426" t="s">
        <v>8</v>
      </c>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55"/>
    </row>
    <row r="12" spans="1:26" ht="21" customHeight="1">
      <c r="A12" s="14"/>
      <c r="B12" s="320"/>
      <c r="C12" s="320"/>
      <c r="D12" s="320"/>
      <c r="E12" s="320"/>
      <c r="F12" s="320"/>
      <c r="G12" s="320"/>
      <c r="H12" s="320"/>
      <c r="I12" s="320"/>
      <c r="J12" s="320"/>
      <c r="K12" s="320"/>
      <c r="L12" s="320"/>
      <c r="M12" s="320"/>
      <c r="N12" s="320"/>
      <c r="O12" s="320"/>
      <c r="P12" s="320"/>
      <c r="Q12" s="320"/>
      <c r="R12" s="320"/>
      <c r="S12" s="320"/>
      <c r="T12" s="320"/>
      <c r="U12" s="320"/>
      <c r="V12" s="320"/>
      <c r="W12" s="55"/>
      <c r="X12" s="55"/>
      <c r="Y12" s="55"/>
      <c r="Z12" s="55"/>
    </row>
    <row r="13" spans="1:40" s="2" customFormat="1" ht="21.75" customHeight="1">
      <c r="A13" s="17" t="s">
        <v>9</v>
      </c>
      <c r="B13" s="17"/>
      <c r="C13" s="17"/>
      <c r="D13" s="17"/>
      <c r="E13" s="17"/>
      <c r="F13" s="17"/>
      <c r="G13" s="17"/>
      <c r="H13" s="17"/>
      <c r="I13" s="17"/>
      <c r="J13" s="17"/>
      <c r="K13" s="17"/>
      <c r="L13" s="17"/>
      <c r="M13" s="17"/>
      <c r="N13" s="17"/>
      <c r="O13" s="17"/>
      <c r="P13" s="17"/>
      <c r="Q13" s="17"/>
      <c r="R13" s="17"/>
      <c r="S13" s="17"/>
      <c r="T13" s="17"/>
      <c r="U13" s="17"/>
      <c r="V13" s="17"/>
      <c r="W13" s="17"/>
      <c r="X13" s="17"/>
      <c r="Y13" s="17"/>
      <c r="Z13" s="18"/>
      <c r="AA13" s="3"/>
      <c r="AB13" s="3"/>
      <c r="AC13" s="3"/>
      <c r="AD13" s="3"/>
      <c r="AE13" s="3"/>
      <c r="AF13" s="3"/>
      <c r="AG13" s="3"/>
      <c r="AH13" s="3"/>
      <c r="AI13" s="3"/>
      <c r="AJ13" s="3"/>
      <c r="AK13" s="3"/>
      <c r="AL13" s="3"/>
      <c r="AM13" s="3"/>
      <c r="AN13" s="3"/>
    </row>
    <row r="14" spans="1:40" s="2" customFormat="1" ht="21.75" customHeight="1">
      <c r="A14" s="17" t="s">
        <v>241</v>
      </c>
      <c r="B14" s="17"/>
      <c r="C14" s="17"/>
      <c r="D14" s="17"/>
      <c r="E14" s="17"/>
      <c r="F14" s="17"/>
      <c r="G14" s="17"/>
      <c r="H14" s="17"/>
      <c r="I14" s="17"/>
      <c r="J14" s="17"/>
      <c r="K14" s="17"/>
      <c r="L14" s="17"/>
      <c r="M14" s="17"/>
      <c r="N14" s="17"/>
      <c r="O14" s="17"/>
      <c r="P14" s="17"/>
      <c r="Q14" s="17"/>
      <c r="R14" s="17"/>
      <c r="S14" s="17"/>
      <c r="T14" s="17"/>
      <c r="U14" s="17"/>
      <c r="V14" s="17"/>
      <c r="W14" s="17"/>
      <c r="X14" s="17"/>
      <c r="Y14" s="17"/>
      <c r="Z14" s="18"/>
      <c r="AA14" s="55"/>
      <c r="AB14" s="55"/>
      <c r="AC14" s="55"/>
      <c r="AD14" s="55"/>
      <c r="AE14" s="55"/>
      <c r="AF14" s="55"/>
      <c r="AG14" s="55"/>
      <c r="AH14" s="55"/>
      <c r="AI14" s="55"/>
      <c r="AJ14" s="55"/>
      <c r="AK14" s="55"/>
      <c r="AL14" s="55"/>
      <c r="AM14" s="55"/>
      <c r="AN14" s="55"/>
    </row>
    <row r="15" spans="1:40" s="2" customFormat="1" ht="21.75" customHeight="1">
      <c r="A15" s="353" t="s">
        <v>301</v>
      </c>
      <c r="B15" s="17"/>
      <c r="C15" s="17"/>
      <c r="D15" s="17"/>
      <c r="E15" s="17"/>
      <c r="F15" s="17"/>
      <c r="G15" s="17"/>
      <c r="H15" s="17"/>
      <c r="I15" s="17"/>
      <c r="J15" s="17"/>
      <c r="K15" s="17"/>
      <c r="L15" s="17"/>
      <c r="M15" s="17"/>
      <c r="N15" s="17"/>
      <c r="O15" s="17"/>
      <c r="P15" s="17"/>
      <c r="Q15" s="17"/>
      <c r="R15" s="17"/>
      <c r="S15" s="17"/>
      <c r="T15" s="17"/>
      <c r="U15" s="17"/>
      <c r="V15" s="17"/>
      <c r="W15" s="17"/>
      <c r="X15" s="17"/>
      <c r="Y15" s="17"/>
      <c r="Z15" s="18"/>
      <c r="AA15" s="53"/>
      <c r="AB15" s="60"/>
      <c r="AC15" s="3"/>
      <c r="AD15" s="3"/>
      <c r="AE15" s="3"/>
      <c r="AF15" s="3"/>
      <c r="AG15" s="3"/>
      <c r="AH15" s="3"/>
      <c r="AI15" s="3"/>
      <c r="AJ15" s="3"/>
      <c r="AK15" s="3"/>
      <c r="AL15" s="3"/>
      <c r="AM15" s="3"/>
      <c r="AN15" s="3"/>
    </row>
    <row r="16" spans="1:40" s="2" customFormat="1" ht="21.75" customHeight="1">
      <c r="A16" s="321" t="s">
        <v>311</v>
      </c>
      <c r="B16" s="16" t="s">
        <v>242</v>
      </c>
      <c r="C16" s="4"/>
      <c r="D16" s="4"/>
      <c r="E16" s="4"/>
      <c r="F16" s="4"/>
      <c r="G16" s="4"/>
      <c r="H16" s="4"/>
      <c r="I16" s="322"/>
      <c r="J16" s="321" t="s">
        <v>216</v>
      </c>
      <c r="K16" s="16" t="s">
        <v>243</v>
      </c>
      <c r="L16" s="19"/>
      <c r="M16" s="19"/>
      <c r="N16" s="19" t="s">
        <v>244</v>
      </c>
      <c r="O16" s="9"/>
      <c r="P16" s="9"/>
      <c r="Q16" s="9"/>
      <c r="R16" s="9"/>
      <c r="S16" s="9"/>
      <c r="T16" s="9"/>
      <c r="U16" s="9"/>
      <c r="V16" s="9"/>
      <c r="W16" s="9"/>
      <c r="X16" s="9"/>
      <c r="Y16" s="9"/>
      <c r="Z16" s="18"/>
      <c r="AA16" s="53" t="s">
        <v>245</v>
      </c>
      <c r="AB16" s="60" t="s">
        <v>217</v>
      </c>
      <c r="AJ16" s="3"/>
      <c r="AK16" s="3"/>
      <c r="AL16" s="3"/>
      <c r="AM16" s="3"/>
      <c r="AN16" s="3"/>
    </row>
    <row r="17" spans="1:40" s="2" customFormat="1" ht="21.75" customHeight="1">
      <c r="A17" s="353" t="s">
        <v>302</v>
      </c>
      <c r="B17" s="17"/>
      <c r="C17" s="17"/>
      <c r="D17" s="17"/>
      <c r="E17" s="17"/>
      <c r="F17" s="17"/>
      <c r="G17" s="17"/>
      <c r="H17" s="17"/>
      <c r="I17" s="17"/>
      <c r="J17" s="17"/>
      <c r="K17" s="17"/>
      <c r="L17" s="17"/>
      <c r="M17" s="17"/>
      <c r="N17" s="17"/>
      <c r="O17" s="17"/>
      <c r="P17" s="17"/>
      <c r="Q17" s="17"/>
      <c r="R17" s="17"/>
      <c r="S17" s="17"/>
      <c r="T17" s="17"/>
      <c r="U17" s="17"/>
      <c r="V17" s="17"/>
      <c r="W17" s="17"/>
      <c r="X17" s="17"/>
      <c r="Y17" s="17"/>
      <c r="Z17" s="18"/>
      <c r="AA17" s="61"/>
      <c r="AB17" s="61"/>
      <c r="AJ17" s="3"/>
      <c r="AK17" s="3"/>
      <c r="AL17" s="3"/>
      <c r="AM17" s="3"/>
      <c r="AN17" s="3"/>
    </row>
    <row r="18" spans="1:40" s="2" customFormat="1" ht="10.5" customHeight="1">
      <c r="A18" s="364" t="s">
        <v>215</v>
      </c>
      <c r="B18" s="365" t="s">
        <v>246</v>
      </c>
      <c r="C18" s="365"/>
      <c r="D18" s="365"/>
      <c r="E18" s="365"/>
      <c r="F18" s="365"/>
      <c r="G18" s="365"/>
      <c r="H18" s="365"/>
      <c r="I18" s="364" t="s">
        <v>216</v>
      </c>
      <c r="J18" s="365" t="s">
        <v>247</v>
      </c>
      <c r="K18" s="365"/>
      <c r="L18" s="365"/>
      <c r="M18" s="366"/>
      <c r="N18" s="19" t="s">
        <v>294</v>
      </c>
      <c r="O18" s="17"/>
      <c r="P18" s="17"/>
      <c r="Q18" s="17"/>
      <c r="R18" s="17"/>
      <c r="S18" s="17"/>
      <c r="T18" s="17"/>
      <c r="U18" s="17"/>
      <c r="V18" s="17"/>
      <c r="W18" s="17"/>
      <c r="X18" s="17"/>
      <c r="Y18" s="17"/>
      <c r="Z18" s="18"/>
      <c r="AA18" s="434" t="s">
        <v>248</v>
      </c>
      <c r="AB18" s="435" t="s">
        <v>217</v>
      </c>
      <c r="AC18" s="435"/>
      <c r="AD18" s="435"/>
      <c r="AE18" s="435"/>
      <c r="AF18" s="435"/>
      <c r="AG18" s="435"/>
      <c r="AH18" s="60"/>
      <c r="AI18" s="60"/>
      <c r="AJ18" s="3"/>
      <c r="AK18" s="3"/>
      <c r="AL18" s="3"/>
      <c r="AM18" s="3"/>
      <c r="AN18" s="3"/>
    </row>
    <row r="19" spans="1:40" s="2" customFormat="1" ht="10.5" customHeight="1">
      <c r="A19" s="364"/>
      <c r="B19" s="365"/>
      <c r="C19" s="365"/>
      <c r="D19" s="365"/>
      <c r="E19" s="365"/>
      <c r="F19" s="365"/>
      <c r="G19" s="365"/>
      <c r="H19" s="365"/>
      <c r="I19" s="364"/>
      <c r="J19" s="365"/>
      <c r="K19" s="365"/>
      <c r="L19" s="365"/>
      <c r="M19" s="366"/>
      <c r="N19" s="19" t="s">
        <v>295</v>
      </c>
      <c r="O19" s="17"/>
      <c r="P19" s="17"/>
      <c r="Q19" s="17"/>
      <c r="R19" s="17"/>
      <c r="S19" s="17"/>
      <c r="T19" s="17"/>
      <c r="U19" s="17"/>
      <c r="V19" s="17"/>
      <c r="W19" s="17"/>
      <c r="X19" s="17"/>
      <c r="Y19" s="17"/>
      <c r="Z19" s="18"/>
      <c r="AA19" s="434"/>
      <c r="AB19" s="435"/>
      <c r="AC19" s="435"/>
      <c r="AD19" s="435"/>
      <c r="AE19" s="435"/>
      <c r="AF19" s="435"/>
      <c r="AG19" s="435"/>
      <c r="AH19" s="60"/>
      <c r="AI19" s="60"/>
      <c r="AJ19" s="55"/>
      <c r="AK19" s="55"/>
      <c r="AL19" s="55"/>
      <c r="AM19" s="55"/>
      <c r="AN19" s="55"/>
    </row>
    <row r="20" spans="1:40" s="2" customFormat="1" ht="21.75" customHeight="1">
      <c r="A20" s="353" t="s">
        <v>303</v>
      </c>
      <c r="B20" s="17"/>
      <c r="C20" s="17"/>
      <c r="D20" s="17"/>
      <c r="E20" s="17"/>
      <c r="F20" s="17"/>
      <c r="G20" s="17"/>
      <c r="H20" s="17"/>
      <c r="I20" s="17"/>
      <c r="J20" s="17"/>
      <c r="K20" s="17"/>
      <c r="L20" s="17"/>
      <c r="M20" s="17"/>
      <c r="N20" s="17"/>
      <c r="O20" s="17"/>
      <c r="P20" s="17"/>
      <c r="Q20" s="17"/>
      <c r="R20" s="17"/>
      <c r="S20" s="17"/>
      <c r="T20" s="17"/>
      <c r="U20" s="17"/>
      <c r="V20" s="17"/>
      <c r="W20" s="17"/>
      <c r="X20" s="17"/>
      <c r="Y20" s="17"/>
      <c r="Z20" s="18"/>
      <c r="AA20" s="61"/>
      <c r="AB20" s="61"/>
      <c r="AJ20" s="3"/>
      <c r="AK20" s="3"/>
      <c r="AL20" s="3"/>
      <c r="AM20" s="3"/>
      <c r="AN20" s="3"/>
    </row>
    <row r="21" spans="1:40" s="2" customFormat="1" ht="21.75" customHeight="1">
      <c r="A21" s="321" t="s">
        <v>216</v>
      </c>
      <c r="B21" s="16" t="s">
        <v>249</v>
      </c>
      <c r="C21" s="17"/>
      <c r="D21" s="17"/>
      <c r="E21" s="17"/>
      <c r="F21" s="17"/>
      <c r="G21" s="321" t="s">
        <v>215</v>
      </c>
      <c r="H21" s="16" t="s">
        <v>250</v>
      </c>
      <c r="I21" s="17"/>
      <c r="J21" s="17"/>
      <c r="K21" s="17"/>
      <c r="L21" s="17"/>
      <c r="M21" s="17"/>
      <c r="N21" s="17"/>
      <c r="O21" s="17"/>
      <c r="P21" s="17"/>
      <c r="Q21" s="17"/>
      <c r="R21" s="17"/>
      <c r="S21" s="17"/>
      <c r="T21" s="17"/>
      <c r="U21" s="17"/>
      <c r="V21" s="17"/>
      <c r="W21" s="17"/>
      <c r="X21" s="17"/>
      <c r="Y21" s="17"/>
      <c r="Z21" s="18"/>
      <c r="AA21" s="53" t="s">
        <v>251</v>
      </c>
      <c r="AB21" s="60" t="s">
        <v>217</v>
      </c>
      <c r="AJ21" s="3"/>
      <c r="AK21" s="3"/>
      <c r="AL21" s="3"/>
      <c r="AM21" s="3"/>
      <c r="AN21" s="3"/>
    </row>
    <row r="22" spans="1:40" s="5" customFormat="1" ht="21.75" customHeight="1">
      <c r="A22" s="354" t="s">
        <v>26</v>
      </c>
      <c r="B22" s="17"/>
      <c r="C22" s="17"/>
      <c r="D22" s="17"/>
      <c r="E22" s="17"/>
      <c r="F22" s="17"/>
      <c r="G22" s="17"/>
      <c r="H22" s="17"/>
      <c r="I22" s="17"/>
      <c r="J22" s="17"/>
      <c r="K22" s="17"/>
      <c r="L22" s="17"/>
      <c r="M22" s="17"/>
      <c r="N22" s="17"/>
      <c r="O22" s="17"/>
      <c r="P22" s="17"/>
      <c r="Q22" s="17"/>
      <c r="R22" s="17"/>
      <c r="S22" s="17"/>
      <c r="T22" s="17"/>
      <c r="U22" s="17"/>
      <c r="V22" s="17"/>
      <c r="W22" s="17"/>
      <c r="X22" s="17"/>
      <c r="Y22" s="17"/>
      <c r="Z22" s="20"/>
      <c r="AA22" s="61"/>
      <c r="AB22" s="61"/>
      <c r="AJ22" s="3"/>
      <c r="AK22" s="3"/>
      <c r="AL22" s="3"/>
      <c r="AM22" s="3"/>
      <c r="AN22" s="3"/>
    </row>
    <row r="23" spans="1:40" s="5" customFormat="1" ht="21.75" customHeight="1">
      <c r="A23" s="321" t="s">
        <v>215</v>
      </c>
      <c r="B23" s="16" t="s">
        <v>252</v>
      </c>
      <c r="C23" s="17"/>
      <c r="D23" s="17"/>
      <c r="E23" s="17"/>
      <c r="F23" s="17"/>
      <c r="G23" s="17"/>
      <c r="H23" s="17"/>
      <c r="I23" s="17"/>
      <c r="J23" s="17"/>
      <c r="K23" s="17"/>
      <c r="L23" s="17"/>
      <c r="M23" s="17"/>
      <c r="N23" s="17"/>
      <c r="O23" s="17"/>
      <c r="P23" s="17"/>
      <c r="Q23" s="17"/>
      <c r="R23" s="17"/>
      <c r="S23" s="17"/>
      <c r="T23" s="17"/>
      <c r="U23" s="17"/>
      <c r="V23" s="17"/>
      <c r="W23" s="17"/>
      <c r="X23" s="17"/>
      <c r="Y23" s="17"/>
      <c r="Z23" s="20"/>
      <c r="AA23" s="53" t="s">
        <v>245</v>
      </c>
      <c r="AB23" s="6" t="s">
        <v>218</v>
      </c>
      <c r="AJ23" s="3"/>
      <c r="AK23" s="3"/>
      <c r="AL23" s="3"/>
      <c r="AM23" s="3"/>
      <c r="AN23" s="3"/>
    </row>
    <row r="24" spans="1:40" s="5" customFormat="1" ht="21.75" customHeight="1">
      <c r="A24" s="321" t="s">
        <v>215</v>
      </c>
      <c r="B24" s="16" t="s">
        <v>219</v>
      </c>
      <c r="C24" s="17"/>
      <c r="D24" s="17"/>
      <c r="E24" s="17"/>
      <c r="F24" s="17"/>
      <c r="G24" s="17"/>
      <c r="H24" s="17"/>
      <c r="I24" s="17"/>
      <c r="J24" s="17"/>
      <c r="K24" s="17"/>
      <c r="L24" s="17"/>
      <c r="M24" s="17"/>
      <c r="N24" s="17"/>
      <c r="O24" s="17"/>
      <c r="P24" s="17"/>
      <c r="Q24" s="17"/>
      <c r="R24" s="17"/>
      <c r="S24" s="17"/>
      <c r="T24" s="17"/>
      <c r="U24" s="17"/>
      <c r="V24" s="17"/>
      <c r="W24" s="17"/>
      <c r="X24" s="17"/>
      <c r="Y24" s="17"/>
      <c r="Z24" s="20"/>
      <c r="AA24" s="53" t="s">
        <v>253</v>
      </c>
      <c r="AB24" s="6" t="s">
        <v>218</v>
      </c>
      <c r="AJ24" s="55"/>
      <c r="AK24" s="55"/>
      <c r="AL24" s="55"/>
      <c r="AM24" s="55"/>
      <c r="AN24" s="55"/>
    </row>
    <row r="25" spans="1:40" s="5" customFormat="1" ht="21.75" customHeight="1">
      <c r="A25" s="7" t="s">
        <v>254</v>
      </c>
      <c r="B25" s="17"/>
      <c r="C25" s="17"/>
      <c r="D25" s="17"/>
      <c r="E25" s="17"/>
      <c r="F25" s="17"/>
      <c r="G25" s="17"/>
      <c r="H25" s="17"/>
      <c r="I25" s="17"/>
      <c r="J25" s="17"/>
      <c r="K25" s="17"/>
      <c r="L25" s="17"/>
      <c r="M25" s="17"/>
      <c r="N25" s="17"/>
      <c r="O25" s="17"/>
      <c r="P25" s="17"/>
      <c r="Q25" s="17"/>
      <c r="R25" s="17"/>
      <c r="S25" s="17"/>
      <c r="T25" s="17"/>
      <c r="U25" s="17"/>
      <c r="V25" s="17"/>
      <c r="W25" s="17"/>
      <c r="X25" s="17"/>
      <c r="Y25" s="17"/>
      <c r="Z25" s="20"/>
      <c r="AA25" s="61"/>
      <c r="AB25" s="61"/>
      <c r="AJ25" s="3"/>
      <c r="AK25" s="3"/>
      <c r="AL25" s="3"/>
      <c r="AM25" s="3"/>
      <c r="AN25" s="3"/>
    </row>
    <row r="26" spans="1:40" s="2" customFormat="1" ht="21.75" customHeight="1">
      <c r="A26" s="353" t="s">
        <v>304</v>
      </c>
      <c r="B26" s="9"/>
      <c r="C26" s="9"/>
      <c r="D26" s="9"/>
      <c r="E26" s="9"/>
      <c r="F26" s="9"/>
      <c r="G26" s="9"/>
      <c r="H26" s="9"/>
      <c r="I26" s="9"/>
      <c r="J26" s="9"/>
      <c r="K26" s="9"/>
      <c r="L26" s="9"/>
      <c r="M26" s="9"/>
      <c r="N26" s="9"/>
      <c r="O26" s="9"/>
      <c r="P26" s="9"/>
      <c r="Q26" s="9"/>
      <c r="R26" s="9"/>
      <c r="S26" s="9"/>
      <c r="T26" s="9"/>
      <c r="U26" s="9"/>
      <c r="V26" s="9"/>
      <c r="W26" s="9"/>
      <c r="X26" s="9"/>
      <c r="Y26" s="9"/>
      <c r="Z26" s="18"/>
      <c r="AA26" s="267" t="s">
        <v>251</v>
      </c>
      <c r="AB26" s="319" t="str">
        <f>HYPERLINK("http://hp.wam.go.jp/Portals/0/docs/gyoumu/fukushikashitsuke/H26keiyaku/H26_duty.pdf","「機構貸付金に対する責務についてのご説明」")</f>
        <v>「機構貸付金に対する責務についてのご説明」</v>
      </c>
      <c r="AC26" s="319"/>
      <c r="AD26" s="319"/>
      <c r="AE26" s="319"/>
      <c r="AF26" s="319"/>
      <c r="AG26" s="319"/>
      <c r="AH26" s="319"/>
      <c r="AJ26" s="3"/>
      <c r="AK26" s="3"/>
      <c r="AL26" s="3"/>
      <c r="AM26" s="3"/>
      <c r="AN26" s="3"/>
    </row>
    <row r="27" spans="1:40" s="2" customFormat="1" ht="21.75" customHeight="1">
      <c r="A27" s="321" t="s">
        <v>215</v>
      </c>
      <c r="B27" s="9" t="s">
        <v>297</v>
      </c>
      <c r="C27" s="9"/>
      <c r="D27" s="9"/>
      <c r="E27" s="9"/>
      <c r="F27" s="9"/>
      <c r="G27" s="9"/>
      <c r="H27" s="9"/>
      <c r="I27" s="9"/>
      <c r="J27" s="9"/>
      <c r="K27" s="9"/>
      <c r="L27" s="9"/>
      <c r="M27" s="9"/>
      <c r="N27" s="9"/>
      <c r="O27" s="9"/>
      <c r="P27" s="9"/>
      <c r="Q27" s="9"/>
      <c r="R27" s="9"/>
      <c r="S27" s="9"/>
      <c r="T27" s="9"/>
      <c r="U27" s="9"/>
      <c r="V27" s="9"/>
      <c r="W27" s="9"/>
      <c r="X27" s="9"/>
      <c r="Y27" s="9"/>
      <c r="Z27" s="18"/>
      <c r="AA27" s="61"/>
      <c r="AB27" s="268" t="s">
        <v>255</v>
      </c>
      <c r="AJ27" s="3"/>
      <c r="AK27" s="3"/>
      <c r="AL27" s="3"/>
      <c r="AM27" s="3"/>
      <c r="AN27" s="3"/>
    </row>
    <row r="28" spans="1:40" s="2" customFormat="1" ht="21.75" customHeight="1">
      <c r="A28" s="353" t="s">
        <v>305</v>
      </c>
      <c r="B28" s="17"/>
      <c r="C28" s="17"/>
      <c r="D28" s="17"/>
      <c r="E28" s="17"/>
      <c r="F28" s="17"/>
      <c r="G28" s="17"/>
      <c r="H28" s="17"/>
      <c r="I28" s="17"/>
      <c r="J28" s="17"/>
      <c r="K28" s="17"/>
      <c r="L28" s="17"/>
      <c r="M28" s="17"/>
      <c r="N28" s="17"/>
      <c r="O28" s="17"/>
      <c r="P28" s="17"/>
      <c r="Q28" s="17"/>
      <c r="R28" s="17"/>
      <c r="S28" s="17"/>
      <c r="T28" s="17"/>
      <c r="U28" s="17"/>
      <c r="V28" s="17"/>
      <c r="W28" s="17"/>
      <c r="X28" s="17"/>
      <c r="Y28" s="17"/>
      <c r="Z28" s="18"/>
      <c r="AJ28" s="3"/>
      <c r="AK28" s="3"/>
      <c r="AL28" s="3"/>
      <c r="AM28" s="3"/>
      <c r="AN28" s="3"/>
    </row>
    <row r="29" spans="1:28" s="2" customFormat="1" ht="21.75" customHeight="1">
      <c r="A29" s="321" t="s">
        <v>215</v>
      </c>
      <c r="B29" s="16" t="s">
        <v>256</v>
      </c>
      <c r="C29" s="17"/>
      <c r="D29" s="17"/>
      <c r="E29" s="321" t="s">
        <v>216</v>
      </c>
      <c r="F29" s="16" t="s">
        <v>257</v>
      </c>
      <c r="G29" s="17"/>
      <c r="H29" s="17"/>
      <c r="I29" s="17"/>
      <c r="J29" s="321" t="s">
        <v>216</v>
      </c>
      <c r="K29" s="323" t="s">
        <v>258</v>
      </c>
      <c r="L29" s="17"/>
      <c r="M29" s="17"/>
      <c r="N29" s="17"/>
      <c r="O29" s="17"/>
      <c r="P29" s="17"/>
      <c r="Q29" s="17"/>
      <c r="R29" s="17"/>
      <c r="S29" s="17"/>
      <c r="T29" s="17"/>
      <c r="U29" s="17"/>
      <c r="V29" s="17"/>
      <c r="W29" s="17"/>
      <c r="X29" s="17"/>
      <c r="Y29" s="17"/>
      <c r="Z29" s="18"/>
      <c r="AA29" s="53" t="s">
        <v>253</v>
      </c>
      <c r="AB29" s="6" t="s">
        <v>220</v>
      </c>
    </row>
    <row r="30" spans="1:28" s="2" customFormat="1" ht="21.75" customHeight="1">
      <c r="A30" s="354" t="s">
        <v>27</v>
      </c>
      <c r="B30" s="17"/>
      <c r="C30" s="17"/>
      <c r="D30" s="17"/>
      <c r="E30" s="17"/>
      <c r="F30" s="17"/>
      <c r="G30" s="17"/>
      <c r="H30" s="17"/>
      <c r="I30" s="17"/>
      <c r="J30" s="17"/>
      <c r="K30" s="17"/>
      <c r="L30" s="17"/>
      <c r="M30" s="17"/>
      <c r="N30" s="17"/>
      <c r="O30" s="17"/>
      <c r="P30" s="17"/>
      <c r="Q30" s="17"/>
      <c r="R30" s="17"/>
      <c r="S30" s="17"/>
      <c r="T30" s="17"/>
      <c r="U30" s="17"/>
      <c r="V30" s="17"/>
      <c r="W30" s="17"/>
      <c r="X30" s="17"/>
      <c r="Y30" s="17"/>
      <c r="Z30" s="18"/>
      <c r="AA30" s="61"/>
      <c r="AB30" s="61"/>
    </row>
    <row r="31" spans="1:40" ht="21.75" customHeight="1">
      <c r="A31" s="321" t="s">
        <v>215</v>
      </c>
      <c r="B31" s="16" t="s">
        <v>259</v>
      </c>
      <c r="C31" s="21"/>
      <c r="D31" s="21"/>
      <c r="E31" s="21"/>
      <c r="F31" s="21"/>
      <c r="G31" s="21"/>
      <c r="H31" s="21"/>
      <c r="I31" s="21"/>
      <c r="J31" s="21"/>
      <c r="K31" s="21"/>
      <c r="L31" s="21"/>
      <c r="M31" s="21"/>
      <c r="N31" s="21"/>
      <c r="O31" s="21"/>
      <c r="P31" s="21"/>
      <c r="Q31" s="21"/>
      <c r="R31" s="21"/>
      <c r="S31" s="21"/>
      <c r="T31" s="21"/>
      <c r="U31" s="21"/>
      <c r="V31" s="21"/>
      <c r="W31" s="21"/>
      <c r="X31" s="21"/>
      <c r="Y31" s="21"/>
      <c r="Z31" s="22"/>
      <c r="AA31" s="53" t="s">
        <v>260</v>
      </c>
      <c r="AB31" s="6" t="s">
        <v>218</v>
      </c>
      <c r="AJ31" s="2"/>
      <c r="AK31" s="2"/>
      <c r="AL31" s="2"/>
      <c r="AM31" s="2"/>
      <c r="AN31" s="2"/>
    </row>
    <row r="32" spans="1:40" ht="21.75" customHeight="1">
      <c r="A32" s="9" t="s">
        <v>261</v>
      </c>
      <c r="B32" s="16" t="s">
        <v>262</v>
      </c>
      <c r="C32" s="21"/>
      <c r="D32" s="21"/>
      <c r="E32" s="21"/>
      <c r="F32" s="21"/>
      <c r="G32" s="21"/>
      <c r="H32" s="21"/>
      <c r="I32" s="21"/>
      <c r="J32" s="21"/>
      <c r="K32" s="21"/>
      <c r="L32" s="21"/>
      <c r="M32" s="21"/>
      <c r="N32" s="21"/>
      <c r="O32" s="21"/>
      <c r="P32" s="21"/>
      <c r="Q32" s="21"/>
      <c r="R32" s="21"/>
      <c r="S32" s="21"/>
      <c r="T32" s="21"/>
      <c r="U32" s="21"/>
      <c r="V32" s="21"/>
      <c r="W32" s="21"/>
      <c r="X32" s="21"/>
      <c r="Y32" s="21"/>
      <c r="Z32" s="22"/>
      <c r="AA32" s="61"/>
      <c r="AB32" s="61"/>
      <c r="AJ32" s="2"/>
      <c r="AK32" s="2"/>
      <c r="AL32" s="2"/>
      <c r="AM32" s="2"/>
      <c r="AN32" s="2"/>
    </row>
    <row r="33" spans="1:28" s="2" customFormat="1" ht="21.75" customHeight="1">
      <c r="A33" s="353" t="s">
        <v>306</v>
      </c>
      <c r="B33" s="6"/>
      <c r="C33" s="6"/>
      <c r="D33" s="6"/>
      <c r="E33" s="6"/>
      <c r="F33" s="6"/>
      <c r="G33" s="6"/>
      <c r="H33" s="6"/>
      <c r="I33" s="6"/>
      <c r="J33" s="6"/>
      <c r="K33" s="6"/>
      <c r="L33" s="6"/>
      <c r="M33" s="6"/>
      <c r="N33" s="6"/>
      <c r="O33" s="6"/>
      <c r="P33" s="6"/>
      <c r="Q33" s="6"/>
      <c r="R33" s="6"/>
      <c r="S33" s="6"/>
      <c r="T33" s="6"/>
      <c r="U33" s="6"/>
      <c r="V33" s="6"/>
      <c r="W33" s="6"/>
      <c r="X33" s="6"/>
      <c r="Y33" s="6"/>
      <c r="Z33" s="18"/>
      <c r="AA33" s="61"/>
      <c r="AB33" s="61"/>
    </row>
    <row r="34" spans="1:28" s="2" customFormat="1" ht="21.75" customHeight="1">
      <c r="A34" s="321" t="s">
        <v>215</v>
      </c>
      <c r="B34" s="9" t="s">
        <v>263</v>
      </c>
      <c r="C34" s="9"/>
      <c r="D34" s="9"/>
      <c r="E34" s="9"/>
      <c r="F34" s="9"/>
      <c r="G34" s="9"/>
      <c r="H34" s="9"/>
      <c r="I34" s="9"/>
      <c r="J34" s="9"/>
      <c r="K34" s="9"/>
      <c r="L34" s="9"/>
      <c r="M34" s="9"/>
      <c r="N34" s="9"/>
      <c r="O34" s="9"/>
      <c r="P34" s="9"/>
      <c r="Q34" s="9"/>
      <c r="R34" s="9"/>
      <c r="S34" s="9"/>
      <c r="T34" s="9"/>
      <c r="U34" s="9"/>
      <c r="V34" s="9"/>
      <c r="W34" s="9"/>
      <c r="X34" s="9"/>
      <c r="Y34" s="9"/>
      <c r="Z34" s="18"/>
      <c r="AA34" s="53" t="s">
        <v>264</v>
      </c>
      <c r="AB34" s="6" t="s">
        <v>218</v>
      </c>
    </row>
    <row r="35" spans="1:28" s="2" customFormat="1" ht="21.75" customHeight="1">
      <c r="A35" s="353" t="s">
        <v>307</v>
      </c>
      <c r="B35" s="9"/>
      <c r="C35" s="9"/>
      <c r="D35" s="9"/>
      <c r="E35" s="9"/>
      <c r="F35" s="9"/>
      <c r="G35" s="9"/>
      <c r="H35" s="9"/>
      <c r="I35" s="9"/>
      <c r="J35" s="9"/>
      <c r="K35" s="9"/>
      <c r="L35" s="9"/>
      <c r="M35" s="9"/>
      <c r="N35" s="9"/>
      <c r="O35" s="9"/>
      <c r="P35" s="9"/>
      <c r="Q35" s="9"/>
      <c r="R35" s="9"/>
      <c r="S35" s="9"/>
      <c r="T35" s="9"/>
      <c r="U35" s="9"/>
      <c r="V35" s="9"/>
      <c r="W35" s="9"/>
      <c r="X35" s="9"/>
      <c r="Y35" s="9"/>
      <c r="Z35" s="18"/>
      <c r="AA35" s="61"/>
      <c r="AB35" s="61"/>
    </row>
    <row r="36" spans="1:28" s="2" customFormat="1" ht="21.75" customHeight="1">
      <c r="A36" s="321" t="s">
        <v>215</v>
      </c>
      <c r="B36" s="16" t="s">
        <v>310</v>
      </c>
      <c r="C36" s="9"/>
      <c r="D36" s="9"/>
      <c r="E36" s="9"/>
      <c r="F36" s="9"/>
      <c r="G36" s="9"/>
      <c r="H36" s="9"/>
      <c r="I36" s="9"/>
      <c r="J36" s="9"/>
      <c r="K36" s="9"/>
      <c r="L36" s="9"/>
      <c r="M36" s="9"/>
      <c r="N36" s="9"/>
      <c r="O36" s="9"/>
      <c r="P36" s="9"/>
      <c r="Q36" s="9"/>
      <c r="R36" s="9"/>
      <c r="S36" s="9"/>
      <c r="T36" s="9"/>
      <c r="U36" s="9"/>
      <c r="V36" s="9"/>
      <c r="W36" s="9"/>
      <c r="X36" s="9"/>
      <c r="Y36" s="9"/>
      <c r="Z36" s="18"/>
      <c r="AA36" s="53" t="s">
        <v>245</v>
      </c>
      <c r="AB36" s="6" t="s">
        <v>218</v>
      </c>
    </row>
    <row r="37" spans="1:40" s="2" customFormat="1" ht="21.75" customHeight="1">
      <c r="A37" s="353" t="s">
        <v>308</v>
      </c>
      <c r="B37" s="9"/>
      <c r="C37" s="9"/>
      <c r="D37" s="9"/>
      <c r="E37" s="9"/>
      <c r="F37" s="9"/>
      <c r="G37" s="9"/>
      <c r="H37" s="9"/>
      <c r="I37" s="9"/>
      <c r="J37" s="9"/>
      <c r="K37" s="9"/>
      <c r="L37" s="9"/>
      <c r="M37" s="9"/>
      <c r="N37" s="9"/>
      <c r="O37" s="9"/>
      <c r="P37" s="9"/>
      <c r="Q37" s="9"/>
      <c r="R37" s="9"/>
      <c r="S37" s="9"/>
      <c r="T37" s="9"/>
      <c r="U37" s="9"/>
      <c r="V37" s="9"/>
      <c r="W37" s="9"/>
      <c r="X37" s="9"/>
      <c r="Y37" s="9"/>
      <c r="Z37" s="18"/>
      <c r="AA37" s="61"/>
      <c r="AB37" s="61"/>
      <c r="AJ37" s="5"/>
      <c r="AK37" s="5"/>
      <c r="AL37" s="5"/>
      <c r="AM37" s="5"/>
      <c r="AN37" s="5"/>
    </row>
    <row r="38" spans="1:40" s="2" customFormat="1" ht="21.75" customHeight="1">
      <c r="A38" s="321" t="s">
        <v>215</v>
      </c>
      <c r="B38" s="7" t="s">
        <v>265</v>
      </c>
      <c r="C38" s="6"/>
      <c r="D38" s="6"/>
      <c r="E38" s="9"/>
      <c r="F38" s="9"/>
      <c r="G38" s="9"/>
      <c r="H38" s="9"/>
      <c r="I38" s="9"/>
      <c r="J38" s="9"/>
      <c r="K38" s="9"/>
      <c r="L38" s="9"/>
      <c r="M38" s="9"/>
      <c r="N38" s="9"/>
      <c r="O38" s="9"/>
      <c r="P38" s="9"/>
      <c r="Q38" s="9"/>
      <c r="R38" s="9"/>
      <c r="S38" s="9"/>
      <c r="T38" s="9"/>
      <c r="U38" s="9"/>
      <c r="V38" s="9"/>
      <c r="W38" s="9"/>
      <c r="X38" s="9"/>
      <c r="Y38" s="9"/>
      <c r="Z38" s="18"/>
      <c r="AA38" s="53" t="s">
        <v>266</v>
      </c>
      <c r="AB38" s="6" t="s">
        <v>218</v>
      </c>
      <c r="AJ38" s="5"/>
      <c r="AK38" s="5"/>
      <c r="AL38" s="5"/>
      <c r="AM38" s="5"/>
      <c r="AN38" s="5"/>
    </row>
    <row r="39" spans="1:40" s="2" customFormat="1" ht="21.75" customHeight="1">
      <c r="A39" s="353" t="s">
        <v>315</v>
      </c>
      <c r="B39" s="9"/>
      <c r="C39" s="9"/>
      <c r="D39" s="9"/>
      <c r="E39" s="9"/>
      <c r="F39" s="9"/>
      <c r="G39" s="9"/>
      <c r="H39" s="9"/>
      <c r="I39" s="9"/>
      <c r="J39" s="9"/>
      <c r="K39" s="9"/>
      <c r="L39" s="9"/>
      <c r="M39" s="9"/>
      <c r="N39" s="9"/>
      <c r="O39" s="9"/>
      <c r="P39" s="9"/>
      <c r="Q39" s="9"/>
      <c r="R39" s="9"/>
      <c r="S39" s="9"/>
      <c r="T39" s="9"/>
      <c r="U39" s="9"/>
      <c r="V39" s="9"/>
      <c r="W39" s="9"/>
      <c r="X39" s="9"/>
      <c r="Y39" s="9"/>
      <c r="Z39" s="18"/>
      <c r="AA39" s="61"/>
      <c r="AB39" s="61"/>
      <c r="AJ39" s="5"/>
      <c r="AK39" s="5"/>
      <c r="AL39" s="5"/>
      <c r="AM39" s="5"/>
      <c r="AN39" s="5"/>
    </row>
    <row r="40" spans="1:40" ht="21.75" customHeight="1">
      <c r="A40" s="321" t="s">
        <v>215</v>
      </c>
      <c r="B40" s="7" t="s">
        <v>298</v>
      </c>
      <c r="C40" s="7"/>
      <c r="D40" s="7"/>
      <c r="E40" s="16"/>
      <c r="F40" s="16"/>
      <c r="G40" s="16"/>
      <c r="H40" s="16"/>
      <c r="I40" s="16"/>
      <c r="J40" s="16"/>
      <c r="K40" s="16"/>
      <c r="L40" s="16"/>
      <c r="M40" s="16"/>
      <c r="N40" s="16"/>
      <c r="O40" s="16"/>
      <c r="P40" s="16"/>
      <c r="Q40" s="16"/>
      <c r="R40" s="16"/>
      <c r="S40" s="16"/>
      <c r="T40" s="16"/>
      <c r="U40" s="16"/>
      <c r="V40" s="16"/>
      <c r="W40" s="16"/>
      <c r="X40" s="16"/>
      <c r="Y40" s="16"/>
      <c r="Z40" s="22"/>
      <c r="AA40" s="53" t="s">
        <v>267</v>
      </c>
      <c r="AB40" s="6" t="s">
        <v>218</v>
      </c>
      <c r="AC40" s="18"/>
      <c r="AD40" s="18"/>
      <c r="AE40" s="18"/>
      <c r="AF40" s="18"/>
      <c r="AG40" s="18"/>
      <c r="AH40" s="18"/>
      <c r="AI40" s="18"/>
      <c r="AJ40" s="5"/>
      <c r="AK40" s="5"/>
      <c r="AL40" s="5"/>
      <c r="AM40" s="5"/>
      <c r="AN40" s="5"/>
    </row>
    <row r="41" spans="1:40" ht="21.75" customHeight="1">
      <c r="A41" s="16"/>
      <c r="B41" s="16" t="s">
        <v>300</v>
      </c>
      <c r="C41" s="16"/>
      <c r="D41" s="16"/>
      <c r="E41" s="16"/>
      <c r="F41" s="16"/>
      <c r="G41" s="16"/>
      <c r="H41" s="16"/>
      <c r="I41" s="16"/>
      <c r="J41" s="16"/>
      <c r="K41" s="16"/>
      <c r="L41" s="16"/>
      <c r="M41" s="16"/>
      <c r="N41" s="16"/>
      <c r="O41" s="16"/>
      <c r="P41" s="16"/>
      <c r="Q41" s="16"/>
      <c r="R41" s="16"/>
      <c r="S41" s="16"/>
      <c r="T41" s="16"/>
      <c r="U41" s="16"/>
      <c r="V41" s="16"/>
      <c r="W41" s="16"/>
      <c r="X41" s="16"/>
      <c r="Y41" s="16"/>
      <c r="Z41" s="22"/>
      <c r="AA41" s="61"/>
      <c r="AB41" s="61"/>
      <c r="AC41" s="2"/>
      <c r="AD41" s="2"/>
      <c r="AE41" s="2"/>
      <c r="AF41" s="2"/>
      <c r="AG41" s="2"/>
      <c r="AH41" s="2"/>
      <c r="AI41" s="2"/>
      <c r="AJ41" s="2"/>
      <c r="AK41" s="2"/>
      <c r="AL41" s="2"/>
      <c r="AM41" s="2"/>
      <c r="AN41" s="2"/>
    </row>
    <row r="42" spans="1:40" ht="21.75" customHeight="1">
      <c r="A42" s="16"/>
      <c r="B42" s="16" t="s">
        <v>299</v>
      </c>
      <c r="C42" s="16"/>
      <c r="D42" s="16"/>
      <c r="E42" s="16"/>
      <c r="F42" s="16"/>
      <c r="G42" s="16"/>
      <c r="H42" s="16"/>
      <c r="I42" s="16"/>
      <c r="J42" s="16"/>
      <c r="K42" s="16"/>
      <c r="L42" s="16"/>
      <c r="M42" s="16"/>
      <c r="N42" s="16"/>
      <c r="O42" s="16"/>
      <c r="P42" s="16"/>
      <c r="Q42" s="16"/>
      <c r="R42" s="16"/>
      <c r="S42" s="16"/>
      <c r="T42" s="16"/>
      <c r="U42" s="16"/>
      <c r="V42" s="16"/>
      <c r="W42" s="16"/>
      <c r="X42" s="16"/>
      <c r="Y42" s="16"/>
      <c r="Z42" s="22"/>
      <c r="AA42" s="61"/>
      <c r="AB42" s="61"/>
      <c r="AC42" s="2"/>
      <c r="AD42" s="2"/>
      <c r="AE42" s="2"/>
      <c r="AF42" s="2"/>
      <c r="AG42" s="2"/>
      <c r="AH42" s="2"/>
      <c r="AI42" s="2"/>
      <c r="AJ42" s="2"/>
      <c r="AK42" s="2"/>
      <c r="AL42" s="2"/>
      <c r="AM42" s="2"/>
      <c r="AN42" s="2"/>
    </row>
    <row r="43" spans="1:35" s="2" customFormat="1" ht="21.75" customHeight="1">
      <c r="A43" s="353" t="s">
        <v>316</v>
      </c>
      <c r="B43" s="9"/>
      <c r="C43" s="9"/>
      <c r="D43" s="9"/>
      <c r="E43" s="9"/>
      <c r="F43" s="9"/>
      <c r="G43" s="9"/>
      <c r="H43" s="9"/>
      <c r="I43" s="9"/>
      <c r="J43" s="9"/>
      <c r="K43" s="9"/>
      <c r="L43" s="9"/>
      <c r="M43" s="9"/>
      <c r="N43" s="9"/>
      <c r="O43" s="9"/>
      <c r="P43" s="9"/>
      <c r="Q43" s="9"/>
      <c r="R43" s="9"/>
      <c r="S43" s="9"/>
      <c r="T43" s="9"/>
      <c r="U43" s="9"/>
      <c r="V43" s="9"/>
      <c r="W43" s="9"/>
      <c r="X43" s="9"/>
      <c r="Y43" s="9"/>
      <c r="Z43" s="18"/>
      <c r="AA43" s="53"/>
      <c r="AB43" s="6"/>
      <c r="AC43"/>
      <c r="AD43"/>
      <c r="AE43"/>
      <c r="AF43"/>
      <c r="AG43"/>
      <c r="AH43"/>
      <c r="AI43"/>
    </row>
    <row r="44" spans="1:35" s="2" customFormat="1" ht="21.75" customHeight="1">
      <c r="A44" s="321" t="s">
        <v>215</v>
      </c>
      <c r="B44" s="16" t="s">
        <v>318</v>
      </c>
      <c r="C44" s="9"/>
      <c r="D44" s="9"/>
      <c r="E44" s="9"/>
      <c r="F44" s="9"/>
      <c r="G44" s="9"/>
      <c r="H44" s="9"/>
      <c r="I44" s="9"/>
      <c r="J44" s="9"/>
      <c r="K44" s="9"/>
      <c r="L44" s="9"/>
      <c r="M44" s="9"/>
      <c r="N44" s="9"/>
      <c r="O44" s="9"/>
      <c r="P44" s="9"/>
      <c r="Q44" s="9"/>
      <c r="R44" s="9"/>
      <c r="S44" s="9"/>
      <c r="T44" s="9"/>
      <c r="U44" s="9"/>
      <c r="V44" s="9"/>
      <c r="W44" s="9"/>
      <c r="X44" s="9"/>
      <c r="Y44" s="9"/>
      <c r="Z44" s="18"/>
      <c r="AA44" s="53" t="s">
        <v>253</v>
      </c>
      <c r="AB44" s="6" t="s">
        <v>218</v>
      </c>
      <c r="AC44"/>
      <c r="AD44"/>
      <c r="AE44"/>
      <c r="AF44"/>
      <c r="AG44"/>
      <c r="AH44"/>
      <c r="AI44"/>
    </row>
    <row r="45" spans="1:28" s="2" customFormat="1" ht="21.75" customHeight="1">
      <c r="A45" s="353" t="s">
        <v>317</v>
      </c>
      <c r="B45" s="9"/>
      <c r="C45" s="9"/>
      <c r="D45" s="9"/>
      <c r="E45" s="9"/>
      <c r="F45" s="9"/>
      <c r="G45" s="9"/>
      <c r="H45" s="9"/>
      <c r="I45" s="9"/>
      <c r="J45" s="9"/>
      <c r="K45" s="9"/>
      <c r="L45" s="9"/>
      <c r="M45" s="9"/>
      <c r="N45" s="9"/>
      <c r="O45" s="9"/>
      <c r="P45" s="9"/>
      <c r="Q45" s="9"/>
      <c r="R45" s="9"/>
      <c r="S45" s="9"/>
      <c r="T45" s="9"/>
      <c r="U45" s="9"/>
      <c r="V45" s="9"/>
      <c r="W45" s="9"/>
      <c r="X45" s="9"/>
      <c r="Y45" s="9"/>
      <c r="Z45" s="18"/>
      <c r="AA45" s="61"/>
      <c r="AB45" s="61"/>
    </row>
    <row r="46" spans="1:28" s="2" customFormat="1" ht="21.75" customHeight="1">
      <c r="A46" s="321" t="s">
        <v>215</v>
      </c>
      <c r="B46" s="16" t="s">
        <v>268</v>
      </c>
      <c r="C46" s="9"/>
      <c r="D46" s="9"/>
      <c r="E46" s="9"/>
      <c r="F46" s="9"/>
      <c r="G46" s="9"/>
      <c r="H46" s="9"/>
      <c r="I46" s="9"/>
      <c r="J46" s="9"/>
      <c r="K46" s="9"/>
      <c r="L46" s="9"/>
      <c r="M46" s="9"/>
      <c r="N46" s="9"/>
      <c r="O46" s="9"/>
      <c r="P46" s="9"/>
      <c r="Q46" s="9"/>
      <c r="R46" s="9"/>
      <c r="S46" s="9"/>
      <c r="T46" s="9"/>
      <c r="U46" s="9"/>
      <c r="V46" s="9"/>
      <c r="W46" s="9"/>
      <c r="X46" s="9"/>
      <c r="Y46" s="9"/>
      <c r="Z46" s="18"/>
      <c r="AA46" s="53" t="s">
        <v>269</v>
      </c>
      <c r="AB46" s="6" t="s">
        <v>218</v>
      </c>
    </row>
    <row r="47" spans="1:40" s="2" customFormat="1" ht="21.75" customHeight="1">
      <c r="A47" s="353" t="s">
        <v>309</v>
      </c>
      <c r="B47" s="9"/>
      <c r="C47" s="9"/>
      <c r="D47" s="9"/>
      <c r="E47" s="9"/>
      <c r="F47" s="9"/>
      <c r="G47" s="9"/>
      <c r="H47" s="9"/>
      <c r="I47" s="9"/>
      <c r="J47" s="9"/>
      <c r="K47" s="9"/>
      <c r="L47" s="9"/>
      <c r="M47" s="9"/>
      <c r="N47" s="9"/>
      <c r="O47" s="9"/>
      <c r="P47" s="9"/>
      <c r="Q47" s="9"/>
      <c r="R47" s="9"/>
      <c r="S47" s="9"/>
      <c r="T47" s="9"/>
      <c r="U47" s="9"/>
      <c r="V47" s="9"/>
      <c r="W47" s="9"/>
      <c r="X47" s="9"/>
      <c r="Y47" s="9"/>
      <c r="Z47" s="18"/>
      <c r="AA47" s="61"/>
      <c r="AB47" s="61"/>
      <c r="AJ47"/>
      <c r="AK47"/>
      <c r="AL47"/>
      <c r="AM47"/>
      <c r="AN47"/>
    </row>
    <row r="48" spans="1:35" ht="21.75" customHeight="1">
      <c r="A48" s="321" t="s">
        <v>215</v>
      </c>
      <c r="B48" s="16" t="s">
        <v>221</v>
      </c>
      <c r="C48" s="16"/>
      <c r="D48" s="16"/>
      <c r="E48" s="16"/>
      <c r="F48" s="16"/>
      <c r="G48" s="16"/>
      <c r="H48" s="16"/>
      <c r="I48" s="16"/>
      <c r="J48" s="16"/>
      <c r="K48" s="16"/>
      <c r="L48" s="16"/>
      <c r="M48" s="16"/>
      <c r="N48" s="16"/>
      <c r="O48" s="16"/>
      <c r="P48" s="16"/>
      <c r="Q48" s="16"/>
      <c r="R48" s="16"/>
      <c r="S48" s="16"/>
      <c r="T48" s="16"/>
      <c r="U48" s="16"/>
      <c r="V48" s="16"/>
      <c r="W48" s="16"/>
      <c r="X48" s="16"/>
      <c r="Y48" s="16"/>
      <c r="Z48" s="22"/>
      <c r="AA48" s="53" t="s">
        <v>29</v>
      </c>
      <c r="AB48" s="6" t="s">
        <v>218</v>
      </c>
      <c r="AC48" s="2"/>
      <c r="AD48" s="2"/>
      <c r="AE48" s="2"/>
      <c r="AF48" s="2"/>
      <c r="AG48" s="2"/>
      <c r="AH48" s="2"/>
      <c r="AI48" s="2"/>
    </row>
    <row r="49" spans="1:40" ht="21.75" customHeight="1">
      <c r="A49" s="16"/>
      <c r="B49" s="16" t="s">
        <v>270</v>
      </c>
      <c r="C49" s="16"/>
      <c r="D49" s="16"/>
      <c r="E49" s="16"/>
      <c r="F49" s="16"/>
      <c r="G49" s="16"/>
      <c r="H49" s="16"/>
      <c r="I49" s="16"/>
      <c r="J49" s="16"/>
      <c r="K49" s="16"/>
      <c r="L49" s="16"/>
      <c r="M49" s="16"/>
      <c r="N49" s="16"/>
      <c r="O49" s="16"/>
      <c r="P49" s="16"/>
      <c r="Q49" s="16"/>
      <c r="R49" s="16"/>
      <c r="S49" s="16"/>
      <c r="T49" s="16"/>
      <c r="U49" s="16"/>
      <c r="V49" s="16"/>
      <c r="W49" s="16"/>
      <c r="X49" s="16"/>
      <c r="Y49" s="16"/>
      <c r="Z49" s="22"/>
      <c r="AA49" s="61"/>
      <c r="AB49" s="61"/>
      <c r="AC49" s="2"/>
      <c r="AD49" s="2"/>
      <c r="AE49" s="2"/>
      <c r="AF49" s="2"/>
      <c r="AG49" s="2"/>
      <c r="AH49" s="2"/>
      <c r="AI49" s="2"/>
      <c r="AJ49" s="2"/>
      <c r="AK49" s="2"/>
      <c r="AL49" s="2"/>
      <c r="AM49" s="2"/>
      <c r="AN49" s="2"/>
    </row>
    <row r="50" spans="1:40" ht="21.75" customHeight="1">
      <c r="A50" s="9"/>
      <c r="B50" s="16"/>
      <c r="C50" s="16"/>
      <c r="D50" s="16"/>
      <c r="E50" s="16"/>
      <c r="F50" s="16"/>
      <c r="G50" s="16"/>
      <c r="H50" s="16"/>
      <c r="I50" s="16"/>
      <c r="J50" s="16"/>
      <c r="K50" s="16"/>
      <c r="L50" s="16"/>
      <c r="M50" s="16"/>
      <c r="N50" s="16"/>
      <c r="O50" s="16"/>
      <c r="P50" s="16"/>
      <c r="Q50" s="16"/>
      <c r="R50" s="16"/>
      <c r="S50" s="16"/>
      <c r="T50" s="16"/>
      <c r="U50" s="16"/>
      <c r="V50" s="16"/>
      <c r="W50" s="16"/>
      <c r="X50" s="16"/>
      <c r="Y50" s="16"/>
      <c r="Z50" s="22"/>
      <c r="AA50" s="53"/>
      <c r="AB50" s="6"/>
      <c r="AJ50" s="2"/>
      <c r="AK50" s="2"/>
      <c r="AL50" s="2"/>
      <c r="AM50" s="2"/>
      <c r="AN50" s="2"/>
    </row>
    <row r="51" spans="1:40" ht="21.75" customHeight="1">
      <c r="A51" s="9"/>
      <c r="B51" s="16"/>
      <c r="C51" s="16"/>
      <c r="D51" s="16"/>
      <c r="E51" s="16"/>
      <c r="F51" s="16"/>
      <c r="G51" s="16"/>
      <c r="H51" s="16"/>
      <c r="I51" s="16"/>
      <c r="J51" s="16"/>
      <c r="K51" s="16"/>
      <c r="L51" s="16"/>
      <c r="M51" s="16"/>
      <c r="N51" s="16"/>
      <c r="O51" s="16"/>
      <c r="P51" s="16"/>
      <c r="Q51" s="16"/>
      <c r="R51" s="16"/>
      <c r="S51" s="16"/>
      <c r="T51" s="16"/>
      <c r="U51" s="16"/>
      <c r="V51" s="16"/>
      <c r="W51" s="16"/>
      <c r="X51" s="16"/>
      <c r="Y51" s="16"/>
      <c r="Z51" s="22"/>
      <c r="AJ51" s="2"/>
      <c r="AK51" s="2"/>
      <c r="AL51" s="2"/>
      <c r="AM51" s="2"/>
      <c r="AN51" s="2"/>
    </row>
    <row r="52" spans="1:40" ht="21.75" customHeight="1">
      <c r="A52" s="9"/>
      <c r="B52" s="16"/>
      <c r="C52" s="16"/>
      <c r="D52" s="16"/>
      <c r="E52" s="16"/>
      <c r="F52" s="16"/>
      <c r="G52" s="16"/>
      <c r="H52" s="16"/>
      <c r="I52" s="16"/>
      <c r="J52" s="16"/>
      <c r="K52" s="16"/>
      <c r="L52" s="16"/>
      <c r="M52" s="16"/>
      <c r="N52" s="16"/>
      <c r="O52" s="16"/>
      <c r="P52" s="16"/>
      <c r="Q52" s="16"/>
      <c r="R52" s="16"/>
      <c r="S52" s="16"/>
      <c r="T52" s="16"/>
      <c r="U52" s="16"/>
      <c r="V52" s="16"/>
      <c r="W52" s="16"/>
      <c r="X52" s="16"/>
      <c r="Y52" s="16"/>
      <c r="Z52" s="22"/>
      <c r="AJ52" s="2"/>
      <c r="AK52" s="2"/>
      <c r="AL52" s="2"/>
      <c r="AM52" s="2"/>
      <c r="AN52" s="2"/>
    </row>
    <row r="53" spans="1:40" ht="21.75" customHeight="1">
      <c r="A53" s="433" t="s">
        <v>1</v>
      </c>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22"/>
      <c r="AJ53" s="2"/>
      <c r="AK53" s="2"/>
      <c r="AL53" s="2"/>
      <c r="AM53" s="2"/>
      <c r="AN53" s="2"/>
    </row>
    <row r="54" spans="1:40" ht="21.75" customHeight="1">
      <c r="A54" s="324"/>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22"/>
      <c r="AB54" s="7"/>
      <c r="AE54" s="325"/>
      <c r="AJ54" s="2"/>
      <c r="AK54" s="2"/>
      <c r="AL54" s="2"/>
      <c r="AM54" s="2"/>
      <c r="AN54" s="2"/>
    </row>
    <row r="55" spans="1:35" s="2" customFormat="1" ht="19.5" customHeight="1" thickBot="1">
      <c r="A55" s="326" t="s">
        <v>222</v>
      </c>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18"/>
      <c r="AA55"/>
      <c r="AB55" s="7"/>
      <c r="AC55"/>
      <c r="AD55"/>
      <c r="AE55"/>
      <c r="AF55"/>
      <c r="AG55"/>
      <c r="AH55"/>
      <c r="AI55"/>
    </row>
    <row r="56" spans="1:35" s="2" customFormat="1" ht="29.25" customHeight="1" thickBot="1">
      <c r="A56" s="374" t="s">
        <v>223</v>
      </c>
      <c r="B56" s="375"/>
      <c r="C56" s="375"/>
      <c r="D56" s="375"/>
      <c r="E56" s="375"/>
      <c r="F56" s="376"/>
      <c r="G56" s="427">
        <f>IF(O7="","",+O7)</f>
      </c>
      <c r="H56" s="428"/>
      <c r="I56" s="428"/>
      <c r="J56" s="428"/>
      <c r="K56" s="428"/>
      <c r="L56" s="428"/>
      <c r="M56" s="428"/>
      <c r="N56" s="428"/>
      <c r="O56" s="428"/>
      <c r="P56" s="428"/>
      <c r="Q56" s="428"/>
      <c r="R56" s="428"/>
      <c r="S56" s="428"/>
      <c r="T56" s="428"/>
      <c r="U56" s="428"/>
      <c r="V56" s="428"/>
      <c r="W56" s="428"/>
      <c r="X56" s="428"/>
      <c r="Y56" s="429"/>
      <c r="Z56" s="18"/>
      <c r="AA56" s="53" t="s">
        <v>271</v>
      </c>
      <c r="AB56" s="6" t="s">
        <v>224</v>
      </c>
      <c r="AC56"/>
      <c r="AD56"/>
      <c r="AE56"/>
      <c r="AF56"/>
      <c r="AG56"/>
      <c r="AH56"/>
      <c r="AI56"/>
    </row>
    <row r="57" spans="1:40" s="1" customFormat="1" ht="29.25" customHeight="1" thickBot="1">
      <c r="A57" s="374" t="s">
        <v>2</v>
      </c>
      <c r="B57" s="375"/>
      <c r="C57" s="375"/>
      <c r="D57" s="375"/>
      <c r="E57" s="375"/>
      <c r="F57" s="376"/>
      <c r="G57" s="427"/>
      <c r="H57" s="428"/>
      <c r="I57" s="428"/>
      <c r="J57" s="428"/>
      <c r="K57" s="428"/>
      <c r="L57" s="428"/>
      <c r="M57" s="428"/>
      <c r="N57" s="428"/>
      <c r="O57" s="428"/>
      <c r="P57" s="428"/>
      <c r="Q57" s="428"/>
      <c r="R57" s="428"/>
      <c r="S57" s="428"/>
      <c r="T57" s="428"/>
      <c r="U57" s="428"/>
      <c r="V57" s="428"/>
      <c r="W57" s="428"/>
      <c r="X57" s="428"/>
      <c r="Y57" s="429"/>
      <c r="Z57" s="11"/>
      <c r="AA57" s="53" t="s">
        <v>272</v>
      </c>
      <c r="AB57" s="60" t="s">
        <v>225</v>
      </c>
      <c r="AC57"/>
      <c r="AD57"/>
      <c r="AE57"/>
      <c r="AF57"/>
      <c r="AG57"/>
      <c r="AH57"/>
      <c r="AI57"/>
      <c r="AJ57" s="18"/>
      <c r="AK57" s="18"/>
      <c r="AL57" s="18"/>
      <c r="AM57" s="18"/>
      <c r="AN57" s="18"/>
    </row>
    <row r="58" spans="1:40" s="1" customFormat="1" ht="29.25" customHeight="1" thickBot="1">
      <c r="A58" s="374" t="s">
        <v>3</v>
      </c>
      <c r="B58" s="375"/>
      <c r="C58" s="375"/>
      <c r="D58" s="375"/>
      <c r="E58" s="375"/>
      <c r="F58" s="375"/>
      <c r="G58" s="430"/>
      <c r="H58" s="431"/>
      <c r="I58" s="431"/>
      <c r="J58" s="431"/>
      <c r="K58" s="431"/>
      <c r="L58" s="431"/>
      <c r="M58" s="56" t="s">
        <v>226</v>
      </c>
      <c r="N58" s="23"/>
      <c r="O58" s="23"/>
      <c r="P58" s="57"/>
      <c r="Q58" s="432"/>
      <c r="R58" s="432"/>
      <c r="S58" s="432"/>
      <c r="T58" s="432"/>
      <c r="U58" s="23" t="s">
        <v>15</v>
      </c>
      <c r="V58" s="23"/>
      <c r="W58" s="58"/>
      <c r="X58" s="58"/>
      <c r="Y58" s="59"/>
      <c r="Z58" s="11"/>
      <c r="AA58" s="53" t="s">
        <v>273</v>
      </c>
      <c r="AB58" s="6">
        <v>100</v>
      </c>
      <c r="AC58" s="6" t="s">
        <v>30</v>
      </c>
      <c r="AD58"/>
      <c r="AE58"/>
      <c r="AF58"/>
      <c r="AG58"/>
      <c r="AH58"/>
      <c r="AI58"/>
      <c r="AJ58" s="2"/>
      <c r="AK58" s="2"/>
      <c r="AL58" s="2"/>
      <c r="AM58" s="2"/>
      <c r="AN58" s="2"/>
    </row>
    <row r="59" spans="1:40" s="1" customFormat="1" ht="21.75" customHeight="1">
      <c r="A59" s="328"/>
      <c r="B59" s="328"/>
      <c r="C59" s="328"/>
      <c r="D59" s="328"/>
      <c r="E59" s="328"/>
      <c r="F59" s="328"/>
      <c r="G59" s="170"/>
      <c r="H59" s="170"/>
      <c r="I59" s="170"/>
      <c r="J59" s="170"/>
      <c r="K59" s="170"/>
      <c r="L59" s="170"/>
      <c r="M59" s="170"/>
      <c r="N59" s="170"/>
      <c r="O59" s="170"/>
      <c r="P59" s="170"/>
      <c r="Q59" s="170"/>
      <c r="R59" s="170"/>
      <c r="S59" s="170"/>
      <c r="T59" s="170"/>
      <c r="U59" s="170"/>
      <c r="V59" s="170"/>
      <c r="W59" s="170"/>
      <c r="X59" s="170"/>
      <c r="Y59" s="170"/>
      <c r="Z59" s="11"/>
      <c r="AA59"/>
      <c r="AB59"/>
      <c r="AC59"/>
      <c r="AD59"/>
      <c r="AE59"/>
      <c r="AF59"/>
      <c r="AG59"/>
      <c r="AH59"/>
      <c r="AI59"/>
      <c r="AJ59"/>
      <c r="AK59"/>
      <c r="AL59"/>
      <c r="AM59"/>
      <c r="AN59"/>
    </row>
    <row r="60" spans="1:40" s="1" customFormat="1" ht="21.75" customHeight="1">
      <c r="A60" s="329"/>
      <c r="B60" s="10"/>
      <c r="C60" s="10"/>
      <c r="D60" s="10"/>
      <c r="E60" s="10"/>
      <c r="F60" s="10"/>
      <c r="G60" s="10"/>
      <c r="H60" s="10"/>
      <c r="I60" s="10"/>
      <c r="J60" s="10"/>
      <c r="K60" s="10"/>
      <c r="L60" s="10"/>
      <c r="M60" s="10"/>
      <c r="N60" s="10"/>
      <c r="O60" s="10"/>
      <c r="P60" s="10"/>
      <c r="Q60" s="10"/>
      <c r="R60" s="10"/>
      <c r="S60" s="10"/>
      <c r="T60" s="10"/>
      <c r="U60" s="10"/>
      <c r="V60" s="10"/>
      <c r="W60" s="11"/>
      <c r="X60" s="11"/>
      <c r="Y60" s="11"/>
      <c r="Z60" s="11"/>
      <c r="AA60" s="2"/>
      <c r="AB60" s="2"/>
      <c r="AC60" s="2"/>
      <c r="AD60" s="2"/>
      <c r="AE60" s="2"/>
      <c r="AF60" s="2"/>
      <c r="AG60" s="2"/>
      <c r="AH60" s="2"/>
      <c r="AI60" s="2"/>
      <c r="AJ60"/>
      <c r="AK60"/>
      <c r="AL60"/>
      <c r="AM60"/>
      <c r="AN60"/>
    </row>
    <row r="61" spans="1:40" s="1" customFormat="1" ht="21.75" customHeight="1" thickBot="1">
      <c r="A61" s="24" t="s">
        <v>16</v>
      </c>
      <c r="B61" s="24"/>
      <c r="C61" s="24"/>
      <c r="D61" s="24"/>
      <c r="E61" s="24"/>
      <c r="F61" s="24"/>
      <c r="G61" s="24"/>
      <c r="H61" s="24"/>
      <c r="I61" s="24"/>
      <c r="J61" s="24"/>
      <c r="K61" s="24"/>
      <c r="L61" s="24"/>
      <c r="M61" s="24"/>
      <c r="N61" s="24"/>
      <c r="O61" s="24"/>
      <c r="P61" s="24"/>
      <c r="Q61" s="24"/>
      <c r="R61" s="24"/>
      <c r="S61" s="24"/>
      <c r="T61" s="24"/>
      <c r="U61" s="24"/>
      <c r="V61" s="24"/>
      <c r="W61" s="24"/>
      <c r="X61" s="25" t="s">
        <v>274</v>
      </c>
      <c r="Y61" s="24"/>
      <c r="Z61" s="11"/>
      <c r="AA61" s="53"/>
      <c r="AB61" s="60"/>
      <c r="AC61" s="6"/>
      <c r="AJ61" s="2"/>
      <c r="AK61" s="2"/>
      <c r="AL61" s="2"/>
      <c r="AM61" s="2"/>
      <c r="AN61" s="2"/>
    </row>
    <row r="62" spans="1:40" s="1" customFormat="1" ht="21.75" customHeight="1">
      <c r="A62" s="26" t="s">
        <v>17</v>
      </c>
      <c r="B62" s="27"/>
      <c r="C62" s="28"/>
      <c r="D62" s="28"/>
      <c r="E62" s="28"/>
      <c r="F62" s="28"/>
      <c r="G62" s="28"/>
      <c r="H62" s="28"/>
      <c r="I62" s="28"/>
      <c r="J62" s="28"/>
      <c r="K62" s="28"/>
      <c r="L62" s="28"/>
      <c r="M62" s="28"/>
      <c r="N62" s="28"/>
      <c r="O62" s="28"/>
      <c r="P62" s="28"/>
      <c r="Q62" s="28"/>
      <c r="R62" s="28"/>
      <c r="S62" s="28"/>
      <c r="T62" s="28"/>
      <c r="U62" s="28"/>
      <c r="V62" s="28"/>
      <c r="W62" s="28"/>
      <c r="X62" s="419"/>
      <c r="Y62" s="420"/>
      <c r="Z62" s="11"/>
      <c r="AA62" s="53"/>
      <c r="AB62" s="6"/>
      <c r="AC62" s="6"/>
      <c r="AJ62" s="2"/>
      <c r="AK62" s="2"/>
      <c r="AL62" s="2"/>
      <c r="AM62" s="2"/>
      <c r="AN62" s="2"/>
    </row>
    <row r="63" spans="1:40" s="1" customFormat="1" ht="21.75" customHeight="1">
      <c r="A63" s="29"/>
      <c r="B63" s="30" t="s">
        <v>275</v>
      </c>
      <c r="C63" s="31"/>
      <c r="D63" s="31"/>
      <c r="E63" s="31"/>
      <c r="F63" s="31"/>
      <c r="G63" s="31"/>
      <c r="H63" s="31"/>
      <c r="I63" s="31"/>
      <c r="J63" s="31"/>
      <c r="K63" s="31"/>
      <c r="L63" s="31"/>
      <c r="M63" s="31"/>
      <c r="N63" s="31"/>
      <c r="O63" s="31"/>
      <c r="P63" s="31"/>
      <c r="Q63" s="31"/>
      <c r="R63" s="31"/>
      <c r="S63" s="31"/>
      <c r="T63" s="31"/>
      <c r="U63" s="31"/>
      <c r="V63" s="31"/>
      <c r="W63" s="31"/>
      <c r="X63" s="421" t="s">
        <v>227</v>
      </c>
      <c r="Y63" s="422"/>
      <c r="Z63" s="11"/>
      <c r="AA63" s="53" t="s">
        <v>276</v>
      </c>
      <c r="AB63" s="60" t="s">
        <v>228</v>
      </c>
      <c r="AJ63" s="2"/>
      <c r="AK63" s="2"/>
      <c r="AL63" s="2"/>
      <c r="AM63" s="2"/>
      <c r="AN63" s="2"/>
    </row>
    <row r="64" spans="1:40" s="1" customFormat="1" ht="21.75" customHeight="1" thickBot="1">
      <c r="A64" s="32"/>
      <c r="B64" s="33" t="s">
        <v>277</v>
      </c>
      <c r="C64" s="34"/>
      <c r="D64" s="34"/>
      <c r="E64" s="34"/>
      <c r="F64" s="34"/>
      <c r="G64" s="34"/>
      <c r="H64" s="34"/>
      <c r="I64" s="34"/>
      <c r="J64" s="34"/>
      <c r="K64" s="34"/>
      <c r="L64" s="34"/>
      <c r="M64" s="34"/>
      <c r="N64" s="34"/>
      <c r="O64" s="34"/>
      <c r="P64" s="34"/>
      <c r="Q64" s="34"/>
      <c r="R64" s="34"/>
      <c r="S64" s="34"/>
      <c r="T64" s="34"/>
      <c r="U64" s="34"/>
      <c r="V64" s="34"/>
      <c r="W64" s="34"/>
      <c r="X64" s="383" t="s">
        <v>227</v>
      </c>
      <c r="Y64" s="384"/>
      <c r="Z64" s="11"/>
      <c r="AA64" s="53" t="s">
        <v>278</v>
      </c>
      <c r="AB64" s="60" t="s">
        <v>228</v>
      </c>
      <c r="AJ64" s="2"/>
      <c r="AK64" s="2"/>
      <c r="AL64" s="2"/>
      <c r="AM64" s="2"/>
      <c r="AN64" s="2"/>
    </row>
    <row r="65" spans="1:40" s="1" customFormat="1" ht="21.75" customHeight="1">
      <c r="A65" s="9"/>
      <c r="B65" s="9"/>
      <c r="C65" s="9"/>
      <c r="D65" s="9"/>
      <c r="E65" s="9"/>
      <c r="F65" s="9"/>
      <c r="G65" s="9"/>
      <c r="H65" s="9"/>
      <c r="I65" s="9"/>
      <c r="J65" s="9"/>
      <c r="K65" s="9"/>
      <c r="L65" s="9"/>
      <c r="M65" s="9"/>
      <c r="N65" s="9"/>
      <c r="O65" s="9"/>
      <c r="P65" s="9"/>
      <c r="Q65" s="9"/>
      <c r="R65" s="9"/>
      <c r="S65" s="9"/>
      <c r="T65" s="9"/>
      <c r="U65" s="9"/>
      <c r="V65" s="9"/>
      <c r="W65" s="9"/>
      <c r="X65" s="170"/>
      <c r="Y65" s="13"/>
      <c r="Z65" s="11"/>
      <c r="AJ65" s="2"/>
      <c r="AK65" s="2"/>
      <c r="AL65" s="2"/>
      <c r="AM65" s="2"/>
      <c r="AN65" s="2"/>
    </row>
    <row r="66" spans="1:40" s="1" customFormat="1" ht="21.75" customHeight="1" thickBot="1">
      <c r="A66" s="24" t="s">
        <v>279</v>
      </c>
      <c r="B66" s="24"/>
      <c r="C66" s="24"/>
      <c r="D66" s="24"/>
      <c r="E66" s="24"/>
      <c r="F66" s="24"/>
      <c r="G66" s="24"/>
      <c r="H66" s="24"/>
      <c r="I66" s="24"/>
      <c r="J66" s="24"/>
      <c r="K66" s="24"/>
      <c r="L66" s="24"/>
      <c r="M66" s="24"/>
      <c r="N66" s="24"/>
      <c r="O66" s="24"/>
      <c r="P66" s="24"/>
      <c r="Q66" s="24"/>
      <c r="R66" s="24"/>
      <c r="S66" s="24"/>
      <c r="T66" s="24"/>
      <c r="U66" s="24"/>
      <c r="V66" s="24"/>
      <c r="W66" s="24"/>
      <c r="X66" s="330" t="s">
        <v>6</v>
      </c>
      <c r="Y66" s="331"/>
      <c r="Z66" s="11"/>
      <c r="AA66" s="53"/>
      <c r="AB66" s="60"/>
      <c r="AJ66"/>
      <c r="AK66"/>
      <c r="AL66"/>
      <c r="AM66"/>
      <c r="AN66"/>
    </row>
    <row r="67" spans="1:40" s="1" customFormat="1" ht="21.75" customHeight="1">
      <c r="A67" s="35" t="s">
        <v>280</v>
      </c>
      <c r="B67" s="36"/>
      <c r="C67" s="37"/>
      <c r="D67" s="38"/>
      <c r="E67" s="36"/>
      <c r="F67" s="36"/>
      <c r="G67" s="36"/>
      <c r="H67" s="36"/>
      <c r="I67" s="36"/>
      <c r="J67" s="36"/>
      <c r="K67" s="36"/>
      <c r="L67" s="36"/>
      <c r="M67" s="36"/>
      <c r="N67" s="36"/>
      <c r="O67" s="36"/>
      <c r="P67" s="36"/>
      <c r="Q67" s="36"/>
      <c r="R67" s="36"/>
      <c r="S67" s="36"/>
      <c r="T67" s="36"/>
      <c r="U67" s="36"/>
      <c r="V67" s="36"/>
      <c r="W67" s="36"/>
      <c r="X67" s="424"/>
      <c r="Y67" s="425"/>
      <c r="Z67" s="11"/>
      <c r="AA67" s="53"/>
      <c r="AB67" s="60"/>
      <c r="AJ67"/>
      <c r="AK67"/>
      <c r="AL67"/>
      <c r="AM67"/>
      <c r="AN67"/>
    </row>
    <row r="68" spans="1:40" s="1" customFormat="1" ht="21.75" customHeight="1">
      <c r="A68" s="47" t="s">
        <v>281</v>
      </c>
      <c r="B68" s="43"/>
      <c r="C68" s="52"/>
      <c r="D68" s="42"/>
      <c r="E68" s="43"/>
      <c r="F68" s="43"/>
      <c r="G68" s="43"/>
      <c r="H68" s="43"/>
      <c r="I68" s="43"/>
      <c r="J68" s="43"/>
      <c r="K68" s="43"/>
      <c r="L68" s="43"/>
      <c r="M68" s="43"/>
      <c r="N68" s="43"/>
      <c r="O68" s="43"/>
      <c r="P68" s="43"/>
      <c r="Q68" s="43"/>
      <c r="R68" s="43"/>
      <c r="S68" s="43"/>
      <c r="T68" s="43"/>
      <c r="U68" s="43"/>
      <c r="V68" s="43"/>
      <c r="W68" s="43"/>
      <c r="X68" s="385"/>
      <c r="Y68" s="423"/>
      <c r="Z68" s="11"/>
      <c r="AA68"/>
      <c r="AB68"/>
      <c r="AC68"/>
      <c r="AD68"/>
      <c r="AE68"/>
      <c r="AF68"/>
      <c r="AG68"/>
      <c r="AH68"/>
      <c r="AI68"/>
      <c r="AJ68"/>
      <c r="AK68"/>
      <c r="AL68"/>
      <c r="AM68"/>
      <c r="AN68"/>
    </row>
    <row r="69" spans="1:40" s="1" customFormat="1" ht="21.75" customHeight="1">
      <c r="A69" s="39" t="s">
        <v>282</v>
      </c>
      <c r="B69" s="40"/>
      <c r="C69" s="41"/>
      <c r="D69" s="42"/>
      <c r="E69" s="43"/>
      <c r="F69" s="43"/>
      <c r="G69" s="43"/>
      <c r="H69" s="43"/>
      <c r="I69" s="43"/>
      <c r="J69" s="43"/>
      <c r="K69" s="43"/>
      <c r="L69" s="43"/>
      <c r="M69" s="43"/>
      <c r="N69" s="43"/>
      <c r="O69" s="43"/>
      <c r="P69" s="43"/>
      <c r="Q69" s="43"/>
      <c r="R69" s="43"/>
      <c r="S69" s="43"/>
      <c r="T69" s="43"/>
      <c r="U69" s="43"/>
      <c r="V69" s="43"/>
      <c r="W69" s="43"/>
      <c r="X69" s="385"/>
      <c r="Y69" s="386"/>
      <c r="Z69" s="11"/>
      <c r="AA69"/>
      <c r="AB69"/>
      <c r="AC69"/>
      <c r="AD69"/>
      <c r="AE69"/>
      <c r="AF69"/>
      <c r="AG69"/>
      <c r="AH69"/>
      <c r="AI69"/>
      <c r="AJ69"/>
      <c r="AK69"/>
      <c r="AL69"/>
      <c r="AM69"/>
      <c r="AN69"/>
    </row>
    <row r="70" spans="1:40" s="1" customFormat="1" ht="21.75" customHeight="1">
      <c r="A70" s="44" t="s">
        <v>283</v>
      </c>
      <c r="B70" s="30"/>
      <c r="C70" s="45"/>
      <c r="D70" s="46"/>
      <c r="E70" s="9"/>
      <c r="F70" s="9"/>
      <c r="G70" s="9"/>
      <c r="H70" s="9"/>
      <c r="I70" s="9"/>
      <c r="J70" s="9"/>
      <c r="K70" s="9"/>
      <c r="L70" s="9"/>
      <c r="M70" s="9"/>
      <c r="N70" s="9"/>
      <c r="O70" s="9"/>
      <c r="P70" s="9"/>
      <c r="Q70" s="9"/>
      <c r="R70" s="9"/>
      <c r="S70" s="9"/>
      <c r="T70" s="9"/>
      <c r="U70" s="9"/>
      <c r="V70" s="9"/>
      <c r="W70" s="9"/>
      <c r="X70" s="413"/>
      <c r="Y70" s="414"/>
      <c r="Z70" s="11"/>
      <c r="AA70"/>
      <c r="AB70" s="7"/>
      <c r="AC70"/>
      <c r="AD70"/>
      <c r="AE70" s="325"/>
      <c r="AF70"/>
      <c r="AG70"/>
      <c r="AH70"/>
      <c r="AI70"/>
      <c r="AJ70"/>
      <c r="AK70"/>
      <c r="AL70"/>
      <c r="AM70"/>
      <c r="AN70"/>
    </row>
    <row r="71" spans="1:40" s="1" customFormat="1" ht="21.75" customHeight="1">
      <c r="A71" s="47" t="s">
        <v>229</v>
      </c>
      <c r="B71" s="48"/>
      <c r="C71" s="49"/>
      <c r="D71" s="50"/>
      <c r="E71" s="48"/>
      <c r="F71" s="48"/>
      <c r="G71" s="48"/>
      <c r="H71" s="48"/>
      <c r="I71" s="48"/>
      <c r="J71" s="48"/>
      <c r="K71" s="48"/>
      <c r="L71" s="48"/>
      <c r="M71" s="48"/>
      <c r="N71" s="48"/>
      <c r="O71" s="48"/>
      <c r="P71" s="48"/>
      <c r="Q71" s="48"/>
      <c r="R71" s="48"/>
      <c r="S71" s="48"/>
      <c r="T71" s="48"/>
      <c r="U71" s="48"/>
      <c r="V71" s="48"/>
      <c r="W71" s="51"/>
      <c r="X71" s="415"/>
      <c r="Y71" s="416"/>
      <c r="Z71" s="11"/>
      <c r="AA71"/>
      <c r="AB71" s="7"/>
      <c r="AC71"/>
      <c r="AD71"/>
      <c r="AE71"/>
      <c r="AF71"/>
      <c r="AG71"/>
      <c r="AH71"/>
      <c r="AI71"/>
      <c r="AJ71"/>
      <c r="AK71"/>
      <c r="AL71"/>
      <c r="AM71"/>
      <c r="AN71"/>
    </row>
    <row r="72" spans="1:40" s="1" customFormat="1" ht="21.75" customHeight="1">
      <c r="A72" s="39" t="s">
        <v>284</v>
      </c>
      <c r="B72" s="40"/>
      <c r="C72" s="41"/>
      <c r="D72" s="42"/>
      <c r="E72" s="43"/>
      <c r="F72" s="43"/>
      <c r="G72" s="43"/>
      <c r="H72" s="43"/>
      <c r="I72" s="43"/>
      <c r="J72" s="43"/>
      <c r="K72" s="43"/>
      <c r="L72" s="43"/>
      <c r="M72" s="43"/>
      <c r="N72" s="43"/>
      <c r="O72" s="43"/>
      <c r="P72" s="43"/>
      <c r="Q72" s="43"/>
      <c r="R72" s="43"/>
      <c r="S72" s="43"/>
      <c r="T72" s="43"/>
      <c r="U72" s="43"/>
      <c r="V72" s="43"/>
      <c r="W72" s="43"/>
      <c r="X72" s="385"/>
      <c r="Y72" s="386"/>
      <c r="Z72" s="11"/>
      <c r="AA72"/>
      <c r="AB72" s="8"/>
      <c r="AC72"/>
      <c r="AD72"/>
      <c r="AE72"/>
      <c r="AF72"/>
      <c r="AG72"/>
      <c r="AH72"/>
      <c r="AI72"/>
      <c r="AJ72"/>
      <c r="AK72"/>
      <c r="AL72"/>
      <c r="AM72"/>
      <c r="AN72"/>
    </row>
    <row r="73" spans="1:40" s="1" customFormat="1" ht="21.75" customHeight="1">
      <c r="A73" s="39" t="s">
        <v>285</v>
      </c>
      <c r="B73" s="43"/>
      <c r="C73" s="52"/>
      <c r="D73" s="42"/>
      <c r="E73" s="43"/>
      <c r="F73" s="43"/>
      <c r="G73" s="43"/>
      <c r="H73" s="43"/>
      <c r="I73" s="43"/>
      <c r="J73" s="43"/>
      <c r="K73" s="43"/>
      <c r="L73" s="43"/>
      <c r="M73" s="43"/>
      <c r="N73" s="43"/>
      <c r="O73" s="43"/>
      <c r="P73" s="43"/>
      <c r="Q73" s="43"/>
      <c r="R73" s="43"/>
      <c r="S73" s="43"/>
      <c r="T73" s="43"/>
      <c r="U73" s="43"/>
      <c r="V73" s="43"/>
      <c r="W73" s="43"/>
      <c r="X73" s="385"/>
      <c r="Y73" s="386"/>
      <c r="Z73" s="11"/>
      <c r="AA73"/>
      <c r="AB73"/>
      <c r="AC73"/>
      <c r="AD73"/>
      <c r="AE73"/>
      <c r="AF73"/>
      <c r="AG73"/>
      <c r="AH73"/>
      <c r="AI73"/>
      <c r="AJ73"/>
      <c r="AK73"/>
      <c r="AL73"/>
      <c r="AM73"/>
      <c r="AN73"/>
    </row>
    <row r="74" spans="1:40" s="1" customFormat="1" ht="21.75" customHeight="1">
      <c r="A74" s="44" t="s">
        <v>230</v>
      </c>
      <c r="B74" s="30"/>
      <c r="C74" s="30"/>
      <c r="D74" s="30"/>
      <c r="E74" s="30"/>
      <c r="F74" s="30"/>
      <c r="G74" s="30"/>
      <c r="H74" s="30"/>
      <c r="I74" s="30"/>
      <c r="J74" s="30"/>
      <c r="K74" s="30"/>
      <c r="L74" s="30"/>
      <c r="M74" s="30"/>
      <c r="N74" s="30"/>
      <c r="O74" s="30"/>
      <c r="P74" s="30"/>
      <c r="Q74" s="30"/>
      <c r="R74" s="30"/>
      <c r="S74" s="30"/>
      <c r="T74" s="30"/>
      <c r="U74" s="30"/>
      <c r="V74" s="30"/>
      <c r="W74" s="332"/>
      <c r="X74" s="377"/>
      <c r="Y74" s="378"/>
      <c r="Z74" s="11"/>
      <c r="AA74"/>
      <c r="AB74"/>
      <c r="AC74"/>
      <c r="AD74"/>
      <c r="AE74"/>
      <c r="AF74"/>
      <c r="AG74"/>
      <c r="AH74"/>
      <c r="AI74"/>
      <c r="AJ74"/>
      <c r="AK74"/>
      <c r="AL74"/>
      <c r="AM74"/>
      <c r="AN74"/>
    </row>
    <row r="75" spans="1:40" s="1" customFormat="1" ht="21.75" customHeight="1">
      <c r="A75" s="29" t="s">
        <v>286</v>
      </c>
      <c r="B75" s="9"/>
      <c r="C75" s="9"/>
      <c r="D75" s="9"/>
      <c r="E75" s="9"/>
      <c r="F75" s="9"/>
      <c r="G75" s="9"/>
      <c r="H75" s="9"/>
      <c r="I75" s="9"/>
      <c r="J75" s="9"/>
      <c r="K75" s="9"/>
      <c r="L75" s="9"/>
      <c r="M75" s="9"/>
      <c r="N75" s="9"/>
      <c r="O75" s="9"/>
      <c r="P75" s="9"/>
      <c r="Q75" s="9"/>
      <c r="R75" s="9"/>
      <c r="S75" s="9"/>
      <c r="T75" s="9"/>
      <c r="U75" s="9"/>
      <c r="V75" s="9"/>
      <c r="W75" s="333"/>
      <c r="X75" s="379"/>
      <c r="Y75" s="380"/>
      <c r="Z75" s="11"/>
      <c r="AA75"/>
      <c r="AB75"/>
      <c r="AC75"/>
      <c r="AD75"/>
      <c r="AE75"/>
      <c r="AF75"/>
      <c r="AG75"/>
      <c r="AH75"/>
      <c r="AI75"/>
      <c r="AJ75"/>
      <c r="AK75"/>
      <c r="AL75"/>
      <c r="AM75"/>
      <c r="AN75"/>
    </row>
    <row r="76" spans="1:40" s="1" customFormat="1" ht="21.75" customHeight="1">
      <c r="A76" s="334" t="s">
        <v>231</v>
      </c>
      <c r="B76" s="43"/>
      <c r="C76" s="43"/>
      <c r="D76" s="43"/>
      <c r="E76" s="43"/>
      <c r="F76" s="43"/>
      <c r="G76" s="43"/>
      <c r="H76" s="43"/>
      <c r="I76" s="43"/>
      <c r="J76" s="43"/>
      <c r="K76" s="43"/>
      <c r="L76" s="43"/>
      <c r="M76" s="43"/>
      <c r="N76" s="43"/>
      <c r="O76" s="43"/>
      <c r="P76" s="43"/>
      <c r="Q76" s="43"/>
      <c r="R76" s="43"/>
      <c r="S76" s="43"/>
      <c r="T76" s="43"/>
      <c r="U76" s="43"/>
      <c r="V76" s="43"/>
      <c r="W76" s="335"/>
      <c r="X76" s="381"/>
      <c r="Y76" s="382"/>
      <c r="Z76" s="11"/>
      <c r="AA76" s="2"/>
      <c r="AB76" s="2"/>
      <c r="AC76" s="2"/>
      <c r="AD76" s="2"/>
      <c r="AE76" s="2"/>
      <c r="AF76" s="2"/>
      <c r="AG76" s="2"/>
      <c r="AH76" s="2"/>
      <c r="AI76" s="2"/>
      <c r="AJ76" s="2"/>
      <c r="AK76" s="2"/>
      <c r="AL76" s="2"/>
      <c r="AM76" s="2"/>
      <c r="AN76" s="2"/>
    </row>
    <row r="77" spans="1:29" s="1" customFormat="1" ht="21.75" customHeight="1">
      <c r="A77" s="44" t="s">
        <v>232</v>
      </c>
      <c r="B77" s="43"/>
      <c r="C77" s="42"/>
      <c r="D77" s="42"/>
      <c r="E77" s="43"/>
      <c r="F77" s="43"/>
      <c r="G77" s="43"/>
      <c r="H77" s="43"/>
      <c r="I77" s="43"/>
      <c r="J77" s="43"/>
      <c r="K77" s="43"/>
      <c r="L77" s="43"/>
      <c r="M77" s="43"/>
      <c r="N77" s="43"/>
      <c r="O77" s="43"/>
      <c r="P77" s="43"/>
      <c r="Q77" s="43"/>
      <c r="R77" s="43"/>
      <c r="S77" s="43"/>
      <c r="T77" s="43"/>
      <c r="U77" s="43"/>
      <c r="V77" s="43"/>
      <c r="W77" s="43"/>
      <c r="X77" s="385"/>
      <c r="Y77" s="386"/>
      <c r="Z77" s="11"/>
      <c r="AA77" s="53"/>
      <c r="AB77" s="60"/>
      <c r="AC77" s="6"/>
    </row>
    <row r="78" spans="1:29" s="1" customFormat="1" ht="21.75" customHeight="1">
      <c r="A78" s="29"/>
      <c r="B78" s="408" t="s">
        <v>4</v>
      </c>
      <c r="C78" s="409"/>
      <c r="D78" s="409"/>
      <c r="E78" s="410"/>
      <c r="F78" s="42" t="s">
        <v>7</v>
      </c>
      <c r="G78" s="43"/>
      <c r="H78" s="43"/>
      <c r="I78" s="43"/>
      <c r="J78" s="43"/>
      <c r="K78" s="43"/>
      <c r="L78" s="43"/>
      <c r="M78" s="43"/>
      <c r="N78" s="43"/>
      <c r="O78" s="43"/>
      <c r="P78" s="43"/>
      <c r="Q78" s="43"/>
      <c r="R78" s="43"/>
      <c r="S78" s="43"/>
      <c r="T78" s="43"/>
      <c r="U78" s="43"/>
      <c r="V78" s="43"/>
      <c r="W78" s="43"/>
      <c r="X78" s="385"/>
      <c r="Y78" s="386"/>
      <c r="Z78" s="11"/>
      <c r="AA78" s="53"/>
      <c r="AB78" s="6"/>
      <c r="AC78" s="6"/>
    </row>
    <row r="79" spans="1:26" s="1" customFormat="1" ht="21.75" customHeight="1">
      <c r="A79" s="29"/>
      <c r="B79" s="408" t="s">
        <v>5</v>
      </c>
      <c r="C79" s="409"/>
      <c r="D79" s="409"/>
      <c r="E79" s="410"/>
      <c r="F79" s="411" t="s">
        <v>18</v>
      </c>
      <c r="G79" s="403"/>
      <c r="H79" s="403"/>
      <c r="I79" s="403"/>
      <c r="J79" s="403"/>
      <c r="K79" s="403"/>
      <c r="L79" s="403"/>
      <c r="M79" s="403"/>
      <c r="N79" s="403"/>
      <c r="O79" s="403"/>
      <c r="P79" s="403"/>
      <c r="Q79" s="403"/>
      <c r="R79" s="403"/>
      <c r="S79" s="403"/>
      <c r="T79" s="403"/>
      <c r="U79" s="403"/>
      <c r="V79" s="403"/>
      <c r="W79" s="412"/>
      <c r="X79" s="385"/>
      <c r="Y79" s="386"/>
      <c r="Z79" s="11"/>
    </row>
    <row r="80" spans="1:40" ht="21.75" customHeight="1">
      <c r="A80" s="29"/>
      <c r="B80" s="402" t="s">
        <v>19</v>
      </c>
      <c r="C80" s="403"/>
      <c r="D80" s="403"/>
      <c r="E80" s="404"/>
      <c r="F80" s="52" t="s">
        <v>20</v>
      </c>
      <c r="G80" s="43"/>
      <c r="H80" s="43"/>
      <c r="I80" s="43"/>
      <c r="J80" s="43"/>
      <c r="K80" s="43"/>
      <c r="L80" s="43"/>
      <c r="M80" s="43"/>
      <c r="N80" s="43"/>
      <c r="O80" s="43"/>
      <c r="P80" s="43"/>
      <c r="Q80" s="43"/>
      <c r="R80" s="43"/>
      <c r="S80" s="43"/>
      <c r="T80" s="43"/>
      <c r="U80" s="43"/>
      <c r="V80" s="43"/>
      <c r="W80" s="43"/>
      <c r="X80" s="385"/>
      <c r="Y80" s="386"/>
      <c r="Z80" s="55"/>
      <c r="AA80" s="1"/>
      <c r="AB80" s="1"/>
      <c r="AC80" s="1"/>
      <c r="AD80" s="1"/>
      <c r="AE80" s="1"/>
      <c r="AF80" s="1"/>
      <c r="AG80" s="1"/>
      <c r="AH80" s="1"/>
      <c r="AI80" s="1"/>
      <c r="AJ80" s="1"/>
      <c r="AK80" s="1"/>
      <c r="AL80" s="1"/>
      <c r="AM80" s="1"/>
      <c r="AN80" s="1"/>
    </row>
    <row r="81" spans="1:40" ht="21.75" customHeight="1">
      <c r="A81" s="47"/>
      <c r="B81" s="402" t="s">
        <v>21</v>
      </c>
      <c r="C81" s="403"/>
      <c r="D81" s="403"/>
      <c r="E81" s="404"/>
      <c r="F81" s="52" t="s">
        <v>287</v>
      </c>
      <c r="G81" s="43"/>
      <c r="H81" s="43"/>
      <c r="I81" s="43"/>
      <c r="J81" s="43"/>
      <c r="K81" s="43"/>
      <c r="L81" s="43"/>
      <c r="M81" s="43"/>
      <c r="N81" s="43"/>
      <c r="O81" s="43"/>
      <c r="P81" s="43"/>
      <c r="Q81" s="43"/>
      <c r="R81" s="43"/>
      <c r="S81" s="43"/>
      <c r="T81" s="43"/>
      <c r="U81" s="43"/>
      <c r="V81" s="43"/>
      <c r="W81" s="43"/>
      <c r="X81" s="385"/>
      <c r="Y81" s="386"/>
      <c r="Z81" s="55"/>
      <c r="AA81" s="1"/>
      <c r="AB81" s="1"/>
      <c r="AC81" s="1"/>
      <c r="AD81" s="1"/>
      <c r="AE81" s="1"/>
      <c r="AF81" s="1"/>
      <c r="AG81" s="1"/>
      <c r="AH81" s="1"/>
      <c r="AI81" s="1"/>
      <c r="AJ81" s="1"/>
      <c r="AK81" s="1"/>
      <c r="AL81" s="1"/>
      <c r="AM81" s="1"/>
      <c r="AN81" s="1"/>
    </row>
    <row r="82" spans="1:40" ht="21.75" customHeight="1">
      <c r="A82" s="44" t="s">
        <v>288</v>
      </c>
      <c r="B82" s="30"/>
      <c r="C82" s="45"/>
      <c r="D82" s="46"/>
      <c r="E82" s="9"/>
      <c r="F82" s="9"/>
      <c r="G82" s="9"/>
      <c r="H82" s="9"/>
      <c r="I82" s="9"/>
      <c r="J82" s="9"/>
      <c r="K82" s="9"/>
      <c r="L82" s="9"/>
      <c r="M82" s="9"/>
      <c r="N82" s="9"/>
      <c r="O82" s="9"/>
      <c r="P82" s="9"/>
      <c r="Q82" s="9"/>
      <c r="R82" s="9"/>
      <c r="S82" s="9"/>
      <c r="T82" s="9"/>
      <c r="U82" s="9"/>
      <c r="V82" s="9"/>
      <c r="W82" s="9"/>
      <c r="X82" s="377"/>
      <c r="Y82" s="387"/>
      <c r="Z82" s="55"/>
      <c r="AA82" s="53"/>
      <c r="AB82" s="60"/>
      <c r="AC82" s="1"/>
      <c r="AD82" s="1"/>
      <c r="AE82" s="1"/>
      <c r="AF82" s="1"/>
      <c r="AG82" s="1"/>
      <c r="AH82" s="1"/>
      <c r="AI82" s="1"/>
      <c r="AJ82" s="1"/>
      <c r="AK82" s="1"/>
      <c r="AL82" s="1"/>
      <c r="AM82" s="1"/>
      <c r="AN82" s="1"/>
    </row>
    <row r="83" spans="1:40" ht="21.75" customHeight="1">
      <c r="A83" s="388" t="s">
        <v>289</v>
      </c>
      <c r="B83" s="389"/>
      <c r="C83" s="389"/>
      <c r="D83" s="389"/>
      <c r="E83" s="389"/>
      <c r="F83" s="389"/>
      <c r="G83" s="389"/>
      <c r="H83" s="389"/>
      <c r="I83" s="389"/>
      <c r="J83" s="389"/>
      <c r="K83" s="389"/>
      <c r="L83" s="389"/>
      <c r="M83" s="389"/>
      <c r="N83" s="389"/>
      <c r="O83" s="389"/>
      <c r="P83" s="389"/>
      <c r="Q83" s="389"/>
      <c r="R83" s="389"/>
      <c r="S83" s="389"/>
      <c r="T83" s="389"/>
      <c r="U83" s="389"/>
      <c r="V83" s="389"/>
      <c r="W83" s="390"/>
      <c r="X83" s="377"/>
      <c r="Y83" s="378"/>
      <c r="Z83" s="55"/>
      <c r="AA83" s="53"/>
      <c r="AB83" s="60"/>
      <c r="AC83" s="1"/>
      <c r="AD83" s="1"/>
      <c r="AE83" s="1"/>
      <c r="AF83" s="1"/>
      <c r="AG83" s="1"/>
      <c r="AH83" s="1"/>
      <c r="AI83" s="1"/>
      <c r="AJ83" s="1"/>
      <c r="AK83" s="1"/>
      <c r="AL83" s="1"/>
      <c r="AM83" s="1"/>
      <c r="AN83" s="1"/>
    </row>
    <row r="84" spans="1:40" ht="21.75" customHeight="1" thickBot="1">
      <c r="A84" s="397" t="s">
        <v>22</v>
      </c>
      <c r="B84" s="398"/>
      <c r="C84" s="398"/>
      <c r="D84" s="398"/>
      <c r="E84" s="398"/>
      <c r="F84" s="398"/>
      <c r="G84" s="398"/>
      <c r="H84" s="398"/>
      <c r="I84" s="398"/>
      <c r="J84" s="398"/>
      <c r="K84" s="398"/>
      <c r="L84" s="398"/>
      <c r="M84" s="398"/>
      <c r="N84" s="398"/>
      <c r="O84" s="398"/>
      <c r="P84" s="398"/>
      <c r="Q84" s="398"/>
      <c r="R84" s="398"/>
      <c r="S84" s="398"/>
      <c r="T84" s="398"/>
      <c r="U84" s="398"/>
      <c r="V84" s="398"/>
      <c r="W84" s="399"/>
      <c r="X84" s="417"/>
      <c r="Y84" s="418"/>
      <c r="Z84" s="55"/>
      <c r="AA84" s="1"/>
      <c r="AB84" s="1"/>
      <c r="AC84" s="1"/>
      <c r="AD84" s="1"/>
      <c r="AE84" s="1"/>
      <c r="AF84" s="1"/>
      <c r="AG84" s="1"/>
      <c r="AH84" s="1"/>
      <c r="AI84" s="1"/>
      <c r="AJ84" s="1"/>
      <c r="AK84" s="1"/>
      <c r="AL84" s="1"/>
      <c r="AM84" s="1"/>
      <c r="AN84" s="1"/>
    </row>
    <row r="85" spans="1:40" ht="21.75" customHeight="1">
      <c r="A85" s="336"/>
      <c r="B85" s="336"/>
      <c r="C85" s="336"/>
      <c r="D85" s="336"/>
      <c r="E85" s="336"/>
      <c r="F85" s="336"/>
      <c r="G85" s="336"/>
      <c r="H85" s="336"/>
      <c r="I85" s="336"/>
      <c r="J85" s="336"/>
      <c r="K85" s="336"/>
      <c r="L85" s="336"/>
      <c r="M85" s="336"/>
      <c r="N85" s="336"/>
      <c r="O85" s="336"/>
      <c r="P85" s="336"/>
      <c r="Q85" s="336"/>
      <c r="R85" s="336"/>
      <c r="S85" s="336"/>
      <c r="T85" s="336"/>
      <c r="U85" s="336"/>
      <c r="V85" s="336"/>
      <c r="W85" s="336"/>
      <c r="X85" s="337"/>
      <c r="Y85" s="337"/>
      <c r="Z85" s="55"/>
      <c r="AA85" s="1"/>
      <c r="AB85" s="1"/>
      <c r="AC85" s="1"/>
      <c r="AD85" s="1"/>
      <c r="AE85" s="1"/>
      <c r="AF85" s="1"/>
      <c r="AG85" s="1"/>
      <c r="AH85" s="1"/>
      <c r="AI85" s="1"/>
      <c r="AJ85" s="1"/>
      <c r="AK85" s="1"/>
      <c r="AL85" s="1"/>
      <c r="AM85" s="1"/>
      <c r="AN85" s="1"/>
    </row>
    <row r="86" spans="1:40" ht="21.75" customHeight="1">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55"/>
      <c r="AA86" s="1"/>
      <c r="AB86" s="1"/>
      <c r="AC86" s="1"/>
      <c r="AD86" s="1"/>
      <c r="AE86" s="1"/>
      <c r="AF86" s="1"/>
      <c r="AG86" s="1"/>
      <c r="AH86" s="1"/>
      <c r="AI86" s="1"/>
      <c r="AJ86" s="1"/>
      <c r="AK86" s="1"/>
      <c r="AL86" s="1"/>
      <c r="AM86" s="1"/>
      <c r="AN86" s="1"/>
    </row>
    <row r="87" spans="1:40" ht="19.5" customHeight="1" thickBot="1">
      <c r="A87" s="24" t="s">
        <v>233</v>
      </c>
      <c r="B87" s="16"/>
      <c r="C87" s="16"/>
      <c r="D87" s="16"/>
      <c r="E87" s="16"/>
      <c r="F87" s="16"/>
      <c r="G87" s="16"/>
      <c r="H87" s="16"/>
      <c r="I87" s="16"/>
      <c r="J87" s="16"/>
      <c r="K87" s="16"/>
      <c r="L87" s="16"/>
      <c r="M87" s="16"/>
      <c r="N87" s="16"/>
      <c r="O87" s="16"/>
      <c r="P87" s="16"/>
      <c r="Q87" s="16"/>
      <c r="R87" s="16"/>
      <c r="S87" s="16"/>
      <c r="T87" s="16"/>
      <c r="U87" s="16"/>
      <c r="V87" s="16"/>
      <c r="W87" s="16"/>
      <c r="X87" s="16"/>
      <c r="Y87" s="16"/>
      <c r="Z87" s="22"/>
      <c r="AA87" s="1"/>
      <c r="AB87" s="1"/>
      <c r="AC87" s="1"/>
      <c r="AD87" s="1"/>
      <c r="AE87" s="1"/>
      <c r="AF87" s="1"/>
      <c r="AG87" s="1"/>
      <c r="AH87" s="1"/>
      <c r="AI87" s="1"/>
      <c r="AJ87" s="1"/>
      <c r="AK87" s="1"/>
      <c r="AL87" s="1"/>
      <c r="AM87" s="1"/>
      <c r="AN87" s="1"/>
    </row>
    <row r="88" spans="1:40" ht="22.5" customHeight="1">
      <c r="A88" s="394" t="s">
        <v>234</v>
      </c>
      <c r="B88" s="395"/>
      <c r="C88" s="395"/>
      <c r="D88" s="395"/>
      <c r="E88" s="396"/>
      <c r="F88" s="339"/>
      <c r="G88" s="400"/>
      <c r="H88" s="400"/>
      <c r="I88" s="400"/>
      <c r="J88" s="400"/>
      <c r="K88" s="400"/>
      <c r="L88" s="400"/>
      <c r="M88" s="400"/>
      <c r="N88" s="400"/>
      <c r="O88" s="400"/>
      <c r="P88" s="400"/>
      <c r="Q88" s="400"/>
      <c r="R88" s="400"/>
      <c r="S88" s="400"/>
      <c r="T88" s="400"/>
      <c r="U88" s="400"/>
      <c r="V88" s="400"/>
      <c r="W88" s="400"/>
      <c r="X88" s="400"/>
      <c r="Y88" s="401"/>
      <c r="Z88" s="22"/>
      <c r="AA88" s="1"/>
      <c r="AB88" s="1"/>
      <c r="AC88" s="1"/>
      <c r="AD88" s="1"/>
      <c r="AE88" s="1"/>
      <c r="AF88" s="1"/>
      <c r="AG88" s="1"/>
      <c r="AH88" s="1"/>
      <c r="AI88" s="1"/>
      <c r="AJ88" s="1"/>
      <c r="AK88" s="1"/>
      <c r="AL88" s="1"/>
      <c r="AM88" s="1"/>
      <c r="AN88" s="1"/>
    </row>
    <row r="89" spans="1:40" ht="22.5" customHeight="1">
      <c r="A89" s="371" t="s">
        <v>235</v>
      </c>
      <c r="B89" s="372"/>
      <c r="C89" s="372"/>
      <c r="D89" s="372"/>
      <c r="E89" s="373"/>
      <c r="F89" s="340"/>
      <c r="G89" s="369"/>
      <c r="H89" s="369"/>
      <c r="I89" s="369"/>
      <c r="J89" s="369"/>
      <c r="K89" s="369"/>
      <c r="L89" s="369"/>
      <c r="M89" s="369"/>
      <c r="N89" s="369"/>
      <c r="O89" s="369"/>
      <c r="P89" s="369"/>
      <c r="Q89" s="369"/>
      <c r="R89" s="369"/>
      <c r="S89" s="369"/>
      <c r="T89" s="369"/>
      <c r="U89" s="369"/>
      <c r="V89" s="369"/>
      <c r="W89" s="369"/>
      <c r="X89" s="369"/>
      <c r="Y89" s="370"/>
      <c r="Z89" s="22"/>
      <c r="AA89" s="1"/>
      <c r="AB89" s="1"/>
      <c r="AC89" s="1"/>
      <c r="AD89" s="1"/>
      <c r="AE89" s="1"/>
      <c r="AF89" s="1"/>
      <c r="AG89" s="1"/>
      <c r="AH89" s="1"/>
      <c r="AI89" s="1"/>
      <c r="AJ89" s="1"/>
      <c r="AK89" s="1"/>
      <c r="AL89" s="1"/>
      <c r="AM89" s="1"/>
      <c r="AN89" s="1"/>
    </row>
    <row r="90" spans="1:40" ht="22.5" customHeight="1">
      <c r="A90" s="371" t="s">
        <v>236</v>
      </c>
      <c r="B90" s="372"/>
      <c r="C90" s="372"/>
      <c r="D90" s="372"/>
      <c r="E90" s="373"/>
      <c r="F90" s="340"/>
      <c r="G90" s="369"/>
      <c r="H90" s="369"/>
      <c r="I90" s="369"/>
      <c r="J90" s="369"/>
      <c r="K90" s="369"/>
      <c r="L90" s="369"/>
      <c r="M90" s="369"/>
      <c r="N90" s="369"/>
      <c r="O90" s="369"/>
      <c r="P90" s="369"/>
      <c r="Q90" s="369"/>
      <c r="R90" s="369"/>
      <c r="S90" s="369"/>
      <c r="T90" s="369"/>
      <c r="U90" s="369"/>
      <c r="V90" s="369"/>
      <c r="W90" s="369"/>
      <c r="X90" s="369"/>
      <c r="Y90" s="370"/>
      <c r="Z90" s="22"/>
      <c r="AA90" s="1"/>
      <c r="AB90" s="1"/>
      <c r="AC90" s="1"/>
      <c r="AD90" s="1"/>
      <c r="AE90" s="1"/>
      <c r="AF90" s="1"/>
      <c r="AG90" s="1"/>
      <c r="AH90" s="1"/>
      <c r="AI90" s="1"/>
      <c r="AJ90" s="1"/>
      <c r="AK90" s="1"/>
      <c r="AL90" s="1"/>
      <c r="AM90" s="1"/>
      <c r="AN90" s="1"/>
    </row>
    <row r="91" spans="1:40" ht="22.5" customHeight="1">
      <c r="A91" s="371" t="s">
        <v>290</v>
      </c>
      <c r="B91" s="372"/>
      <c r="C91" s="372"/>
      <c r="D91" s="372"/>
      <c r="E91" s="373"/>
      <c r="F91" s="340"/>
      <c r="G91" s="369"/>
      <c r="H91" s="369"/>
      <c r="I91" s="369"/>
      <c r="J91" s="369"/>
      <c r="K91" s="369"/>
      <c r="L91" s="369"/>
      <c r="M91" s="369"/>
      <c r="N91" s="369"/>
      <c r="O91" s="369"/>
      <c r="P91" s="369"/>
      <c r="Q91" s="369"/>
      <c r="R91" s="369"/>
      <c r="S91" s="369"/>
      <c r="T91" s="369"/>
      <c r="U91" s="369"/>
      <c r="V91" s="369"/>
      <c r="W91" s="369"/>
      <c r="X91" s="369"/>
      <c r="Y91" s="370"/>
      <c r="Z91" s="22"/>
      <c r="AA91" s="1"/>
      <c r="AB91" s="1"/>
      <c r="AC91" s="1"/>
      <c r="AD91" s="1"/>
      <c r="AE91" s="1"/>
      <c r="AF91" s="1"/>
      <c r="AG91" s="1"/>
      <c r="AH91" s="1"/>
      <c r="AI91" s="1"/>
      <c r="AJ91" s="1"/>
      <c r="AK91" s="1"/>
      <c r="AL91" s="1"/>
      <c r="AM91" s="1"/>
      <c r="AN91" s="1"/>
    </row>
    <row r="92" spans="1:40" ht="22.5" customHeight="1">
      <c r="A92" s="371" t="s">
        <v>237</v>
      </c>
      <c r="B92" s="372"/>
      <c r="C92" s="372"/>
      <c r="D92" s="372"/>
      <c r="E92" s="373"/>
      <c r="F92" s="340"/>
      <c r="G92" s="369"/>
      <c r="H92" s="369"/>
      <c r="I92" s="369"/>
      <c r="J92" s="369"/>
      <c r="K92" s="369"/>
      <c r="L92" s="369"/>
      <c r="M92" s="369"/>
      <c r="N92" s="369"/>
      <c r="O92" s="369"/>
      <c r="P92" s="369"/>
      <c r="Q92" s="369"/>
      <c r="R92" s="369"/>
      <c r="S92" s="369"/>
      <c r="T92" s="369"/>
      <c r="U92" s="369"/>
      <c r="V92" s="369"/>
      <c r="W92" s="369"/>
      <c r="X92" s="369"/>
      <c r="Y92" s="370"/>
      <c r="Z92" s="22"/>
      <c r="AA92" s="1"/>
      <c r="AB92" s="1"/>
      <c r="AC92" s="1"/>
      <c r="AD92" s="1"/>
      <c r="AE92" s="1"/>
      <c r="AF92" s="1"/>
      <c r="AG92" s="1"/>
      <c r="AH92" s="1"/>
      <c r="AI92" s="1"/>
      <c r="AJ92" s="1"/>
      <c r="AK92" s="1"/>
      <c r="AL92" s="1"/>
      <c r="AM92" s="1"/>
      <c r="AN92" s="1"/>
    </row>
    <row r="93" spans="1:40" ht="22.5" customHeight="1">
      <c r="A93" s="341" t="s">
        <v>238</v>
      </c>
      <c r="B93" s="342"/>
      <c r="C93" s="343"/>
      <c r="D93" s="343"/>
      <c r="E93" s="343"/>
      <c r="F93" s="343"/>
      <c r="G93" s="343"/>
      <c r="H93" s="343"/>
      <c r="I93" s="343"/>
      <c r="J93" s="343"/>
      <c r="K93" s="343"/>
      <c r="L93" s="343"/>
      <c r="M93" s="343"/>
      <c r="N93" s="343"/>
      <c r="O93" s="343"/>
      <c r="P93" s="343"/>
      <c r="Q93" s="343"/>
      <c r="R93" s="343"/>
      <c r="S93" s="343"/>
      <c r="T93" s="343"/>
      <c r="U93" s="343"/>
      <c r="V93" s="343"/>
      <c r="W93" s="343"/>
      <c r="X93" s="343"/>
      <c r="Y93" s="344"/>
      <c r="Z93" s="55"/>
      <c r="AA93" s="1"/>
      <c r="AB93" s="1"/>
      <c r="AC93" s="1"/>
      <c r="AD93" s="1"/>
      <c r="AE93" s="1"/>
      <c r="AF93" s="1"/>
      <c r="AG93" s="1"/>
      <c r="AH93" s="1"/>
      <c r="AI93" s="1"/>
      <c r="AJ93" s="1"/>
      <c r="AK93" s="1"/>
      <c r="AL93" s="1"/>
      <c r="AM93" s="1"/>
      <c r="AN93" s="1"/>
    </row>
    <row r="94" spans="1:26" ht="22.5" customHeight="1">
      <c r="A94" s="345"/>
      <c r="B94" s="346" t="s">
        <v>291</v>
      </c>
      <c r="C94" s="407"/>
      <c r="D94" s="407"/>
      <c r="E94" s="347" t="s">
        <v>292</v>
      </c>
      <c r="F94" s="407"/>
      <c r="G94" s="407"/>
      <c r="H94" s="346" t="s">
        <v>293</v>
      </c>
      <c r="I94" s="348"/>
      <c r="J94" s="348"/>
      <c r="K94" s="348"/>
      <c r="L94" s="348"/>
      <c r="M94" s="348"/>
      <c r="N94" s="348"/>
      <c r="O94" s="348"/>
      <c r="P94" s="348"/>
      <c r="Q94" s="348"/>
      <c r="R94" s="348"/>
      <c r="S94" s="348"/>
      <c r="T94" s="348"/>
      <c r="U94" s="348"/>
      <c r="V94" s="348"/>
      <c r="W94" s="348"/>
      <c r="X94" s="348"/>
      <c r="Y94" s="349"/>
      <c r="Z94" s="55"/>
    </row>
    <row r="95" spans="1:26" ht="22.5" customHeight="1">
      <c r="A95" s="351"/>
      <c r="B95" s="391"/>
      <c r="C95" s="392"/>
      <c r="D95" s="392"/>
      <c r="E95" s="392"/>
      <c r="F95" s="392"/>
      <c r="G95" s="392"/>
      <c r="H95" s="392"/>
      <c r="I95" s="392"/>
      <c r="J95" s="392"/>
      <c r="K95" s="392"/>
      <c r="L95" s="392"/>
      <c r="M95" s="392"/>
      <c r="N95" s="392"/>
      <c r="O95" s="392"/>
      <c r="P95" s="392"/>
      <c r="Q95" s="392"/>
      <c r="R95" s="392"/>
      <c r="S95" s="392"/>
      <c r="T95" s="392"/>
      <c r="U95" s="392"/>
      <c r="V95" s="392"/>
      <c r="W95" s="392"/>
      <c r="X95" s="392"/>
      <c r="Y95" s="393"/>
      <c r="Z95" s="55"/>
    </row>
    <row r="96" spans="1:26" ht="22.5" customHeight="1" thickBot="1">
      <c r="A96" s="352"/>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6"/>
      <c r="Z96" s="55"/>
    </row>
    <row r="97" spans="1:26" ht="12.7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9" spans="27:40" ht="12.75">
      <c r="AA99" s="55"/>
      <c r="AB99" s="55"/>
      <c r="AC99" s="55"/>
      <c r="AD99" s="55"/>
      <c r="AE99" s="55"/>
      <c r="AF99" s="55"/>
      <c r="AG99" s="55"/>
      <c r="AH99" s="55"/>
      <c r="AI99" s="55"/>
      <c r="AJ99" s="55"/>
      <c r="AK99" s="55"/>
      <c r="AL99" s="55"/>
      <c r="AM99" s="55"/>
      <c r="AN99" s="55"/>
    </row>
  </sheetData>
  <sheetProtection/>
  <mergeCells count="68">
    <mergeCell ref="AA18:AA19"/>
    <mergeCell ref="AB18:AG19"/>
    <mergeCell ref="I5:L5"/>
    <mergeCell ref="M5:N5"/>
    <mergeCell ref="O5:Y5"/>
    <mergeCell ref="M6:Y6"/>
    <mergeCell ref="O8:W8"/>
    <mergeCell ref="M7:N7"/>
    <mergeCell ref="O7:Y7"/>
    <mergeCell ref="I8:L8"/>
    <mergeCell ref="A11:Y11"/>
    <mergeCell ref="A57:F57"/>
    <mergeCell ref="G57:Y57"/>
    <mergeCell ref="G58:L58"/>
    <mergeCell ref="Q58:T58"/>
    <mergeCell ref="A53:Y53"/>
    <mergeCell ref="G56:Y56"/>
    <mergeCell ref="A58:F58"/>
    <mergeCell ref="X62:Y62"/>
    <mergeCell ref="X63:Y63"/>
    <mergeCell ref="X68:Y68"/>
    <mergeCell ref="B80:E80"/>
    <mergeCell ref="X80:Y80"/>
    <mergeCell ref="X67:Y67"/>
    <mergeCell ref="B78:E78"/>
    <mergeCell ref="X78:Y78"/>
    <mergeCell ref="X79:Y79"/>
    <mergeCell ref="X77:Y77"/>
    <mergeCell ref="B79:E79"/>
    <mergeCell ref="F79:W79"/>
    <mergeCell ref="X72:Y72"/>
    <mergeCell ref="X70:Y70"/>
    <mergeCell ref="G90:Y90"/>
    <mergeCell ref="X71:Y71"/>
    <mergeCell ref="X73:Y73"/>
    <mergeCell ref="X81:Y81"/>
    <mergeCell ref="X83:Y84"/>
    <mergeCell ref="G89:Y89"/>
    <mergeCell ref="B95:Y95"/>
    <mergeCell ref="A88:E88"/>
    <mergeCell ref="A84:W84"/>
    <mergeCell ref="G88:Y88"/>
    <mergeCell ref="B81:E81"/>
    <mergeCell ref="B96:Y96"/>
    <mergeCell ref="A91:E91"/>
    <mergeCell ref="A92:E92"/>
    <mergeCell ref="C94:D94"/>
    <mergeCell ref="F94:G94"/>
    <mergeCell ref="G91:Y91"/>
    <mergeCell ref="G92:Y92"/>
    <mergeCell ref="A89:E89"/>
    <mergeCell ref="A90:E90"/>
    <mergeCell ref="A56:F56"/>
    <mergeCell ref="X74:Y76"/>
    <mergeCell ref="X64:Y64"/>
    <mergeCell ref="X69:Y69"/>
    <mergeCell ref="X82:Y82"/>
    <mergeCell ref="A83:W83"/>
    <mergeCell ref="A1:Y1"/>
    <mergeCell ref="A18:A19"/>
    <mergeCell ref="B18:H19"/>
    <mergeCell ref="I18:I19"/>
    <mergeCell ref="J18:L19"/>
    <mergeCell ref="M18:M19"/>
    <mergeCell ref="I6:L6"/>
    <mergeCell ref="K2:M2"/>
    <mergeCell ref="I7:L7"/>
    <mergeCell ref="M8:N8"/>
  </mergeCells>
  <dataValidations count="2">
    <dataValidation type="list" allowBlank="1" showInputMessage="1" showErrorMessage="1" sqref="X63:Y65 X67:X74 Y69:Y73 Y67 X77:Y83">
      <formula1>"✔"</formula1>
    </dataValidation>
    <dataValidation type="list" allowBlank="1" showInputMessage="1" showErrorMessage="1" sqref="A16 J16 A21 A23:A24 A27 A29 A31 A34 A36 A38 A40 A44 A46 A48 G21 A18:A19 I18:I19 E29 J29">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scale="76" r:id="rId2"/>
  <rowBreaks count="1" manualBreakCount="1">
    <brk id="49" max="25" man="1"/>
  </rowBreaks>
  <drawing r:id="rId1"/>
</worksheet>
</file>

<file path=xl/worksheets/sheet2.xml><?xml version="1.0" encoding="utf-8"?>
<worksheet xmlns="http://schemas.openxmlformats.org/spreadsheetml/2006/main" xmlns:r="http://schemas.openxmlformats.org/officeDocument/2006/relationships">
  <dimension ref="A1:BA295"/>
  <sheetViews>
    <sheetView showZeros="0" zoomScaleSheetLayoutView="100" zoomScalePageLayoutView="0" workbookViewId="0" topLeftCell="A1">
      <selection activeCell="E11" sqref="E11"/>
    </sheetView>
  </sheetViews>
  <sheetFormatPr defaultColWidth="9.00390625" defaultRowHeight="13.5"/>
  <cols>
    <col min="1" max="1" width="2.875" style="62" customWidth="1"/>
    <col min="2" max="5" width="13.25390625" style="64" customWidth="1"/>
    <col min="6" max="6" width="0.5" style="64" customWidth="1"/>
    <col min="7" max="7" width="2.875" style="64" customWidth="1"/>
    <col min="8" max="8" width="2.75390625" style="64" customWidth="1"/>
    <col min="9" max="9" width="4.375" style="64" customWidth="1"/>
    <col min="10" max="18" width="10.75390625" style="64" customWidth="1"/>
    <col min="19" max="20" width="2.875" style="62" customWidth="1"/>
    <col min="21" max="21" width="2.50390625" style="64" customWidth="1"/>
    <col min="22" max="43" width="4.375" style="64" customWidth="1"/>
    <col min="44" max="44" width="2.875" style="62" customWidth="1"/>
    <col min="45" max="45" width="0.2421875" style="62" customWidth="1"/>
    <col min="46" max="46" width="8.50390625" style="64" customWidth="1"/>
    <col min="47" max="47" width="5.75390625" style="3" customWidth="1"/>
    <col min="48" max="49" width="13.00390625" style="3" customWidth="1"/>
    <col min="50" max="53" width="4.375" style="64" customWidth="1"/>
    <col min="54" max="16384" width="9.00390625" style="64" customWidth="1"/>
  </cols>
  <sheetData>
    <row r="1" spans="1:53" ht="17.25" customHeight="1" thickTop="1">
      <c r="A1" s="438" t="s">
        <v>32</v>
      </c>
      <c r="B1" s="438"/>
      <c r="C1" s="438"/>
      <c r="D1" s="438"/>
      <c r="E1" s="438"/>
      <c r="F1" s="274"/>
      <c r="G1" s="62"/>
      <c r="H1" s="815"/>
      <c r="I1" s="815"/>
      <c r="J1" s="815"/>
      <c r="K1" s="815"/>
      <c r="L1" s="815"/>
      <c r="M1" s="815"/>
      <c r="N1" s="815"/>
      <c r="O1" s="815"/>
      <c r="P1" s="815"/>
      <c r="Q1" s="815"/>
      <c r="R1" s="815"/>
      <c r="S1" s="155"/>
      <c r="T1" s="156"/>
      <c r="U1" s="815"/>
      <c r="V1" s="815"/>
      <c r="W1" s="815"/>
      <c r="X1" s="815"/>
      <c r="Y1" s="815"/>
      <c r="Z1" s="815"/>
      <c r="AA1" s="815"/>
      <c r="AB1" s="815"/>
      <c r="AC1" s="815"/>
      <c r="AD1" s="815"/>
      <c r="AE1" s="815"/>
      <c r="AF1" s="815"/>
      <c r="AG1" s="815"/>
      <c r="AH1" s="815"/>
      <c r="AI1" s="815"/>
      <c r="AJ1" s="815"/>
      <c r="AK1" s="815"/>
      <c r="AL1" s="815"/>
      <c r="AM1" s="815"/>
      <c r="AN1" s="815"/>
      <c r="AO1" s="815"/>
      <c r="AP1" s="815"/>
      <c r="AQ1" s="815"/>
      <c r="AR1" s="63"/>
      <c r="AS1" s="63"/>
      <c r="AT1" s="439" t="s">
        <v>32</v>
      </c>
      <c r="AU1" s="440"/>
      <c r="AV1" s="440"/>
      <c r="AW1" s="440"/>
      <c r="AX1" s="441"/>
      <c r="AY1" s="63"/>
      <c r="AZ1" s="63"/>
      <c r="BA1" s="63"/>
    </row>
    <row r="2" spans="1:53" ht="17.25" customHeight="1" thickBot="1">
      <c r="A2" s="438"/>
      <c r="B2" s="438"/>
      <c r="C2" s="438"/>
      <c r="D2" s="438"/>
      <c r="E2" s="438"/>
      <c r="F2" s="274"/>
      <c r="G2" s="62"/>
      <c r="H2" s="445" t="s">
        <v>33</v>
      </c>
      <c r="I2" s="445"/>
      <c r="J2" s="445"/>
      <c r="K2" s="445"/>
      <c r="L2" s="445"/>
      <c r="M2" s="445"/>
      <c r="N2" s="445"/>
      <c r="O2" s="445"/>
      <c r="P2" s="445"/>
      <c r="Q2" s="445"/>
      <c r="R2" s="445"/>
      <c r="T2" s="157"/>
      <c r="U2" s="177" t="s">
        <v>34</v>
      </c>
      <c r="V2" s="174"/>
      <c r="W2" s="174"/>
      <c r="X2" s="174"/>
      <c r="Y2" s="174"/>
      <c r="Z2" s="174"/>
      <c r="AA2" s="174"/>
      <c r="AB2" s="174"/>
      <c r="AC2" s="174"/>
      <c r="AD2" s="174"/>
      <c r="AE2" s="174"/>
      <c r="AF2" s="174"/>
      <c r="AG2" s="174"/>
      <c r="AH2" s="174"/>
      <c r="AI2" s="174"/>
      <c r="AJ2" s="446"/>
      <c r="AK2" s="446"/>
      <c r="AL2" s="447"/>
      <c r="AM2" s="447"/>
      <c r="AN2" s="447"/>
      <c r="AO2" s="448"/>
      <c r="AP2" s="448"/>
      <c r="AQ2" s="448"/>
      <c r="AR2" s="174"/>
      <c r="AS2" s="174"/>
      <c r="AT2" s="442"/>
      <c r="AU2" s="443"/>
      <c r="AV2" s="443"/>
      <c r="AW2" s="443"/>
      <c r="AX2" s="444"/>
      <c r="AY2" s="65"/>
      <c r="AZ2" s="65"/>
      <c r="BA2" s="65"/>
    </row>
    <row r="3" spans="1:53" ht="17.25" customHeight="1" thickBot="1" thickTop="1">
      <c r="A3" s="449" t="s">
        <v>35</v>
      </c>
      <c r="B3" s="449"/>
      <c r="C3" s="449"/>
      <c r="D3" s="449"/>
      <c r="E3" s="450"/>
      <c r="F3" s="275"/>
      <c r="G3" s="66"/>
      <c r="H3" s="445"/>
      <c r="I3" s="445"/>
      <c r="J3" s="445"/>
      <c r="K3" s="445"/>
      <c r="L3" s="445"/>
      <c r="M3" s="445"/>
      <c r="N3" s="445"/>
      <c r="O3" s="445"/>
      <c r="P3" s="445"/>
      <c r="Q3" s="445"/>
      <c r="R3" s="445"/>
      <c r="T3" s="157"/>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287"/>
      <c r="AU3" s="288"/>
      <c r="AV3" s="288"/>
      <c r="AW3" s="288"/>
      <c r="AX3" s="289"/>
      <c r="AY3" s="65"/>
      <c r="AZ3" s="65"/>
      <c r="BA3" s="65"/>
    </row>
    <row r="4" spans="1:53" ht="17.25" customHeight="1">
      <c r="A4" s="449"/>
      <c r="B4" s="449"/>
      <c r="C4" s="449"/>
      <c r="D4" s="449"/>
      <c r="E4" s="450"/>
      <c r="F4" s="275"/>
      <c r="G4" s="66"/>
      <c r="H4" s="451">
        <f>IF(L40=M40+N40+O40+P40+Q40+R40,IF('Sheet2◆(1)事業実施計画'!C21+'Sheet2◆(1)事業実施計画'!C28&gt;0,IF('Sheet1◆貸付契約事前届出書'!G58='Sheet2◆(1)事業実施計画'!C21+'Sheet2◆(1)事業実施計画'!C28,"","【エラー】!!!!貸付契約事前届出書の借入（予定）金額と（1）事業実施計画の機構借入金合計が一致しません!!!!"),""),"【エラー】!!!!所要資金の総額（支出）と機構借入金等の合計（収入）が一致しません!!!!")</f>
      </c>
      <c r="I4" s="451"/>
      <c r="J4" s="451"/>
      <c r="K4" s="451"/>
      <c r="L4" s="451"/>
      <c r="M4" s="451"/>
      <c r="N4" s="451"/>
      <c r="O4" s="451"/>
      <c r="P4" s="451"/>
      <c r="Q4" s="451"/>
      <c r="R4" s="451"/>
      <c r="S4" s="451"/>
      <c r="T4" s="157"/>
      <c r="U4" s="178" t="s">
        <v>36</v>
      </c>
      <c r="V4" s="174"/>
      <c r="W4" s="174"/>
      <c r="X4" s="174"/>
      <c r="Y4" s="174"/>
      <c r="Z4" s="174"/>
      <c r="AA4" s="174"/>
      <c r="AB4" s="174"/>
      <c r="AC4" s="174"/>
      <c r="AD4" s="174"/>
      <c r="AE4" s="174"/>
      <c r="AF4" s="174"/>
      <c r="AG4" s="174"/>
      <c r="AH4" s="174"/>
      <c r="AI4" s="174"/>
      <c r="AJ4" s="174"/>
      <c r="AK4" s="174"/>
      <c r="AL4" s="174"/>
      <c r="AM4" s="452" t="s">
        <v>37</v>
      </c>
      <c r="AN4" s="453"/>
      <c r="AO4" s="453"/>
      <c r="AP4" s="453"/>
      <c r="AQ4" s="454"/>
      <c r="AR4" s="174"/>
      <c r="AS4" s="174"/>
      <c r="AT4" s="290"/>
      <c r="AU4" s="291"/>
      <c r="AV4" s="291"/>
      <c r="AW4" s="291"/>
      <c r="AX4" s="292"/>
      <c r="AY4" s="65"/>
      <c r="AZ4" s="65"/>
      <c r="BA4" s="65"/>
    </row>
    <row r="5" spans="1:53" ht="17.25" customHeight="1">
      <c r="A5" s="298" t="s">
        <v>38</v>
      </c>
      <c r="B5" s="299"/>
      <c r="C5" s="299"/>
      <c r="D5" s="299"/>
      <c r="E5" s="300"/>
      <c r="F5" s="276"/>
      <c r="G5" s="62"/>
      <c r="H5" s="461" t="s">
        <v>39</v>
      </c>
      <c r="I5" s="461"/>
      <c r="J5" s="461"/>
      <c r="K5" s="461"/>
      <c r="L5" s="461"/>
      <c r="M5" s="461"/>
      <c r="N5" s="461"/>
      <c r="O5" s="461"/>
      <c r="P5" s="461"/>
      <c r="Q5" s="461"/>
      <c r="R5" s="62"/>
      <c r="T5" s="158"/>
      <c r="U5" s="176"/>
      <c r="V5" s="176"/>
      <c r="W5" s="176"/>
      <c r="X5" s="176"/>
      <c r="Y5" s="176"/>
      <c r="Z5" s="176"/>
      <c r="AA5" s="176"/>
      <c r="AB5" s="176"/>
      <c r="AC5" s="176"/>
      <c r="AD5" s="176"/>
      <c r="AE5" s="176"/>
      <c r="AF5" s="176"/>
      <c r="AG5" s="176"/>
      <c r="AH5" s="176"/>
      <c r="AI5" s="176"/>
      <c r="AJ5" s="176"/>
      <c r="AK5" s="176"/>
      <c r="AL5" s="176"/>
      <c r="AM5" s="455"/>
      <c r="AN5" s="456"/>
      <c r="AO5" s="456"/>
      <c r="AP5" s="456"/>
      <c r="AQ5" s="457"/>
      <c r="AR5" s="176"/>
      <c r="AS5" s="176"/>
      <c r="AT5" s="293"/>
      <c r="AU5" s="291"/>
      <c r="AV5" s="291"/>
      <c r="AW5" s="291"/>
      <c r="AX5" s="294"/>
      <c r="AY5" s="67"/>
      <c r="AZ5" s="67"/>
      <c r="BA5" s="67"/>
    </row>
    <row r="6" spans="1:53" ht="17.25" customHeight="1" thickBot="1">
      <c r="A6" s="301" t="s">
        <v>40</v>
      </c>
      <c r="B6" s="302"/>
      <c r="C6" s="302"/>
      <c r="D6" s="302"/>
      <c r="E6" s="303"/>
      <c r="F6" s="277"/>
      <c r="G6" s="62"/>
      <c r="H6" s="462"/>
      <c r="I6" s="462"/>
      <c r="J6" s="462"/>
      <c r="K6" s="461"/>
      <c r="L6" s="461"/>
      <c r="M6" s="461"/>
      <c r="N6" s="461"/>
      <c r="O6" s="461"/>
      <c r="P6" s="461"/>
      <c r="Q6" s="461"/>
      <c r="R6" s="68"/>
      <c r="S6" s="68"/>
      <c r="T6" s="158"/>
      <c r="U6" s="463" t="s">
        <v>41</v>
      </c>
      <c r="V6" s="464"/>
      <c r="W6" s="464"/>
      <c r="X6" s="464"/>
      <c r="Y6" s="464"/>
      <c r="Z6" s="464"/>
      <c r="AA6" s="464"/>
      <c r="AB6" s="464"/>
      <c r="AC6" s="465"/>
      <c r="AD6" s="466" t="s">
        <v>42</v>
      </c>
      <c r="AE6" s="467"/>
      <c r="AF6" s="467"/>
      <c r="AG6" s="468"/>
      <c r="AH6" s="469" t="s">
        <v>43</v>
      </c>
      <c r="AI6" s="470"/>
      <c r="AJ6" s="470"/>
      <c r="AK6" s="471"/>
      <c r="AL6" s="176"/>
      <c r="AM6" s="455"/>
      <c r="AN6" s="456"/>
      <c r="AO6" s="456"/>
      <c r="AP6" s="456"/>
      <c r="AQ6" s="457"/>
      <c r="AR6" s="176"/>
      <c r="AS6" s="176"/>
      <c r="AT6" s="293"/>
      <c r="AU6" s="291"/>
      <c r="AV6" s="291"/>
      <c r="AW6" s="291"/>
      <c r="AX6" s="294"/>
      <c r="AY6" s="67"/>
      <c r="AZ6" s="67"/>
      <c r="BA6" s="67"/>
    </row>
    <row r="7" spans="1:53" ht="17.25" customHeight="1" thickBot="1">
      <c r="A7" s="305"/>
      <c r="B7" s="69" t="s">
        <v>44</v>
      </c>
      <c r="C7" s="70"/>
      <c r="D7" s="299" t="s">
        <v>45</v>
      </c>
      <c r="E7" s="300" t="s">
        <v>46</v>
      </c>
      <c r="F7" s="276"/>
      <c r="G7" s="62"/>
      <c r="H7" s="472" t="s">
        <v>47</v>
      </c>
      <c r="I7" s="473"/>
      <c r="J7" s="474"/>
      <c r="K7" s="71" t="s">
        <v>48</v>
      </c>
      <c r="L7" s="478">
        <f>C7</f>
        <v>0</v>
      </c>
      <c r="M7" s="478"/>
      <c r="N7" s="479"/>
      <c r="O7" s="479"/>
      <c r="P7" s="479"/>
      <c r="Q7" s="479"/>
      <c r="R7" s="480"/>
      <c r="S7" s="154"/>
      <c r="T7" s="158"/>
      <c r="U7" s="179">
        <v>1</v>
      </c>
      <c r="V7" s="180" t="s">
        <v>49</v>
      </c>
      <c r="W7" s="180"/>
      <c r="X7" s="180"/>
      <c r="Y7" s="180"/>
      <c r="Z7" s="180"/>
      <c r="AA7" s="180"/>
      <c r="AB7" s="180"/>
      <c r="AC7" s="181"/>
      <c r="AD7" s="481">
        <f>L22</f>
        <v>0</v>
      </c>
      <c r="AE7" s="481"/>
      <c r="AF7" s="481"/>
      <c r="AG7" s="481"/>
      <c r="AH7" s="481">
        <f>AD25</f>
        <v>0</v>
      </c>
      <c r="AI7" s="481"/>
      <c r="AJ7" s="481"/>
      <c r="AK7" s="481"/>
      <c r="AL7" s="176"/>
      <c r="AM7" s="458"/>
      <c r="AN7" s="459"/>
      <c r="AO7" s="459"/>
      <c r="AP7" s="459"/>
      <c r="AQ7" s="460"/>
      <c r="AR7" s="176"/>
      <c r="AS7" s="176"/>
      <c r="AT7" s="293"/>
      <c r="AU7" s="291"/>
      <c r="AV7" s="291"/>
      <c r="AW7" s="291"/>
      <c r="AX7" s="294"/>
      <c r="AY7" s="67"/>
      <c r="AZ7" s="67"/>
      <c r="BA7" s="67"/>
    </row>
    <row r="8" spans="1:53" ht="17.25" customHeight="1" thickBot="1">
      <c r="A8" s="305"/>
      <c r="B8" s="72" t="s">
        <v>50</v>
      </c>
      <c r="C8" s="73"/>
      <c r="D8" s="299"/>
      <c r="E8" s="300"/>
      <c r="F8" s="276"/>
      <c r="G8" s="62"/>
      <c r="H8" s="475"/>
      <c r="I8" s="476"/>
      <c r="J8" s="477"/>
      <c r="K8" s="482">
        <f>C8</f>
        <v>0</v>
      </c>
      <c r="L8" s="483"/>
      <c r="M8" s="483"/>
      <c r="N8" s="483"/>
      <c r="O8" s="483"/>
      <c r="P8" s="483"/>
      <c r="Q8" s="483"/>
      <c r="R8" s="484"/>
      <c r="S8" s="154"/>
      <c r="T8" s="158"/>
      <c r="U8" s="182">
        <v>2</v>
      </c>
      <c r="V8" s="183" t="s">
        <v>51</v>
      </c>
      <c r="W8" s="183"/>
      <c r="X8" s="183"/>
      <c r="Y8" s="183"/>
      <c r="Z8" s="183"/>
      <c r="AA8" s="183"/>
      <c r="AB8" s="183"/>
      <c r="AC8" s="184"/>
      <c r="AD8" s="481">
        <f>L24</f>
        <v>0</v>
      </c>
      <c r="AE8" s="481"/>
      <c r="AF8" s="481"/>
      <c r="AG8" s="481"/>
      <c r="AH8" s="481">
        <f>L24</f>
        <v>0</v>
      </c>
      <c r="AI8" s="481"/>
      <c r="AJ8" s="481"/>
      <c r="AK8" s="481"/>
      <c r="AL8" s="176"/>
      <c r="AM8" s="485">
        <f>SUM(AN30,AN43)</f>
        <v>0</v>
      </c>
      <c r="AN8" s="486"/>
      <c r="AO8" s="486"/>
      <c r="AP8" s="486"/>
      <c r="AQ8" s="487"/>
      <c r="AR8" s="176"/>
      <c r="AS8" s="176"/>
      <c r="AT8" s="293"/>
      <c r="AU8" s="291"/>
      <c r="AV8" s="291"/>
      <c r="AW8" s="291"/>
      <c r="AX8" s="294"/>
      <c r="AY8" s="67"/>
      <c r="AZ8" s="67"/>
      <c r="BA8" s="67"/>
    </row>
    <row r="9" spans="1:53" ht="17.25" customHeight="1" thickBot="1">
      <c r="A9" s="305"/>
      <c r="B9" s="72" t="s">
        <v>52</v>
      </c>
      <c r="C9" s="73"/>
      <c r="D9" s="299"/>
      <c r="E9" s="300"/>
      <c r="F9" s="276"/>
      <c r="G9" s="62"/>
      <c r="H9" s="491" t="s">
        <v>53</v>
      </c>
      <c r="I9" s="492"/>
      <c r="J9" s="493"/>
      <c r="K9" s="497">
        <f>C9</f>
        <v>0</v>
      </c>
      <c r="L9" s="498"/>
      <c r="M9" s="498"/>
      <c r="N9" s="498"/>
      <c r="O9" s="498"/>
      <c r="P9" s="498"/>
      <c r="Q9" s="498"/>
      <c r="R9" s="499"/>
      <c r="S9" s="154"/>
      <c r="T9" s="158"/>
      <c r="U9" s="185">
        <v>3</v>
      </c>
      <c r="V9" s="183" t="s">
        <v>54</v>
      </c>
      <c r="W9" s="183"/>
      <c r="X9" s="183"/>
      <c r="Y9" s="183"/>
      <c r="Z9" s="183"/>
      <c r="AA9" s="183"/>
      <c r="AB9" s="183"/>
      <c r="AC9" s="184"/>
      <c r="AD9" s="481">
        <f>SUM(AD10:AG11)</f>
        <v>0</v>
      </c>
      <c r="AE9" s="481"/>
      <c r="AF9" s="481"/>
      <c r="AG9" s="481"/>
      <c r="AH9" s="481">
        <f>SUM(AH10:AK11)</f>
        <v>0</v>
      </c>
      <c r="AI9" s="481"/>
      <c r="AJ9" s="481"/>
      <c r="AK9" s="481"/>
      <c r="AL9" s="176"/>
      <c r="AM9" s="488"/>
      <c r="AN9" s="489"/>
      <c r="AO9" s="489"/>
      <c r="AP9" s="489"/>
      <c r="AQ9" s="490"/>
      <c r="AR9" s="176"/>
      <c r="AS9" s="176"/>
      <c r="AT9" s="293"/>
      <c r="AU9" s="291"/>
      <c r="AV9" s="291"/>
      <c r="AW9" s="291"/>
      <c r="AX9" s="294"/>
      <c r="AY9" s="67"/>
      <c r="AZ9" s="67"/>
      <c r="BA9" s="67"/>
    </row>
    <row r="10" spans="1:53" ht="17.25" customHeight="1" thickBot="1">
      <c r="A10" s="305"/>
      <c r="B10" s="72" t="s">
        <v>55</v>
      </c>
      <c r="C10" s="74"/>
      <c r="D10" s="304">
        <v>43586</v>
      </c>
      <c r="E10" s="300" t="s">
        <v>314</v>
      </c>
      <c r="F10" s="276"/>
      <c r="G10" s="62"/>
      <c r="H10" s="494"/>
      <c r="I10" s="495"/>
      <c r="J10" s="496"/>
      <c r="K10" s="500"/>
      <c r="L10" s="501"/>
      <c r="M10" s="501"/>
      <c r="N10" s="501"/>
      <c r="O10" s="501"/>
      <c r="P10" s="501"/>
      <c r="Q10" s="501"/>
      <c r="R10" s="502"/>
      <c r="S10" s="154"/>
      <c r="T10" s="158"/>
      <c r="U10" s="182"/>
      <c r="V10" s="186" t="s">
        <v>56</v>
      </c>
      <c r="W10" s="186"/>
      <c r="X10" s="186"/>
      <c r="Y10" s="186"/>
      <c r="Z10" s="186"/>
      <c r="AA10" s="186"/>
      <c r="AB10" s="186"/>
      <c r="AC10" s="187"/>
      <c r="AD10" s="503">
        <f>L26</f>
        <v>0</v>
      </c>
      <c r="AE10" s="503"/>
      <c r="AF10" s="503"/>
      <c r="AG10" s="503"/>
      <c r="AH10" s="503">
        <f>L26</f>
        <v>0</v>
      </c>
      <c r="AI10" s="503"/>
      <c r="AJ10" s="503"/>
      <c r="AK10" s="503"/>
      <c r="AL10" s="176"/>
      <c r="AM10" s="176"/>
      <c r="AN10" s="176"/>
      <c r="AO10" s="176"/>
      <c r="AP10" s="176"/>
      <c r="AQ10" s="176"/>
      <c r="AR10" s="176"/>
      <c r="AS10" s="176"/>
      <c r="AT10" s="293"/>
      <c r="AU10" s="291"/>
      <c r="AV10" s="291"/>
      <c r="AW10" s="291"/>
      <c r="AX10" s="294"/>
      <c r="AY10" s="67"/>
      <c r="AZ10" s="67"/>
      <c r="BA10" s="67"/>
    </row>
    <row r="11" spans="1:53" ht="17.25" customHeight="1">
      <c r="A11" s="305"/>
      <c r="B11" s="75" t="s">
        <v>57</v>
      </c>
      <c r="C11" s="76"/>
      <c r="D11" s="305"/>
      <c r="E11" s="306"/>
      <c r="F11" s="62"/>
      <c r="G11" s="62"/>
      <c r="H11" s="472" t="s">
        <v>58</v>
      </c>
      <c r="I11" s="473"/>
      <c r="J11" s="474"/>
      <c r="K11" s="515" t="s">
        <v>55</v>
      </c>
      <c r="L11" s="517">
        <f>C10</f>
        <v>0</v>
      </c>
      <c r="M11" s="518"/>
      <c r="N11" s="521" t="s">
        <v>57</v>
      </c>
      <c r="O11" s="504">
        <f>C11</f>
        <v>0</v>
      </c>
      <c r="P11" s="505"/>
      <c r="Q11" s="507"/>
      <c r="R11" s="508"/>
      <c r="S11" s="154"/>
      <c r="T11" s="159"/>
      <c r="U11" s="182"/>
      <c r="V11" s="188" t="s">
        <v>59</v>
      </c>
      <c r="W11" s="188"/>
      <c r="X11" s="188"/>
      <c r="Y11" s="188"/>
      <c r="Z11" s="188"/>
      <c r="AA11" s="188"/>
      <c r="AB11" s="188"/>
      <c r="AC11" s="189"/>
      <c r="AD11" s="509">
        <f>L28</f>
        <v>0</v>
      </c>
      <c r="AE11" s="509"/>
      <c r="AF11" s="509"/>
      <c r="AG11" s="509"/>
      <c r="AH11" s="509">
        <f>L28</f>
        <v>0</v>
      </c>
      <c r="AI11" s="509"/>
      <c r="AJ11" s="509"/>
      <c r="AK11" s="509"/>
      <c r="AL11" s="176"/>
      <c r="AM11" s="176"/>
      <c r="AN11" s="176"/>
      <c r="AO11" s="176"/>
      <c r="AP11" s="176"/>
      <c r="AQ11" s="176"/>
      <c r="AR11" s="176"/>
      <c r="AS11" s="176"/>
      <c r="AT11" s="293"/>
      <c r="AU11" s="291"/>
      <c r="AV11" s="291"/>
      <c r="AW11" s="291"/>
      <c r="AX11" s="294"/>
      <c r="AY11" s="67"/>
      <c r="AZ11" s="67"/>
      <c r="BA11" s="67"/>
    </row>
    <row r="12" spans="1:53" ht="17.25" customHeight="1" thickBot="1">
      <c r="A12" s="305"/>
      <c r="B12" s="77" t="s">
        <v>60</v>
      </c>
      <c r="C12" s="78"/>
      <c r="D12" s="307"/>
      <c r="E12" s="308"/>
      <c r="F12" s="278"/>
      <c r="G12" s="62"/>
      <c r="H12" s="475"/>
      <c r="I12" s="476"/>
      <c r="J12" s="477"/>
      <c r="K12" s="516"/>
      <c r="L12" s="519"/>
      <c r="M12" s="520"/>
      <c r="N12" s="522"/>
      <c r="O12" s="506"/>
      <c r="P12" s="502"/>
      <c r="Q12" s="507"/>
      <c r="R12" s="508"/>
      <c r="S12" s="154"/>
      <c r="T12" s="159"/>
      <c r="U12" s="179">
        <v>4</v>
      </c>
      <c r="V12" s="180" t="s">
        <v>61</v>
      </c>
      <c r="W12" s="180"/>
      <c r="X12" s="180"/>
      <c r="Y12" s="180"/>
      <c r="Z12" s="180"/>
      <c r="AA12" s="180"/>
      <c r="AB12" s="180"/>
      <c r="AC12" s="181"/>
      <c r="AD12" s="481">
        <f>L30</f>
        <v>0</v>
      </c>
      <c r="AE12" s="481"/>
      <c r="AF12" s="481"/>
      <c r="AG12" s="481"/>
      <c r="AH12" s="481">
        <f>ROUNDDOWN((AH7+AH8+AH11)*0.05,0)</f>
        <v>0</v>
      </c>
      <c r="AI12" s="481"/>
      <c r="AJ12" s="481"/>
      <c r="AK12" s="481"/>
      <c r="AL12" s="176"/>
      <c r="AM12" s="176"/>
      <c r="AN12" s="176"/>
      <c r="AO12" s="176"/>
      <c r="AP12" s="176"/>
      <c r="AQ12" s="176"/>
      <c r="AR12" s="176"/>
      <c r="AS12" s="176"/>
      <c r="AT12" s="293"/>
      <c r="AU12" s="291"/>
      <c r="AV12" s="291"/>
      <c r="AW12" s="291"/>
      <c r="AX12" s="294"/>
      <c r="AY12" s="67"/>
      <c r="AZ12" s="67"/>
      <c r="BA12" s="67"/>
    </row>
    <row r="13" spans="1:53" ht="17.25" customHeight="1" thickBot="1">
      <c r="A13" s="309" t="s">
        <v>62</v>
      </c>
      <c r="B13" s="309"/>
      <c r="C13" s="309"/>
      <c r="D13" s="307"/>
      <c r="E13" s="308"/>
      <c r="F13" s="278"/>
      <c r="G13" s="62"/>
      <c r="H13" s="538" t="s">
        <v>63</v>
      </c>
      <c r="I13" s="539"/>
      <c r="J13" s="540"/>
      <c r="K13" s="544">
        <f>C12</f>
        <v>0</v>
      </c>
      <c r="L13" s="499"/>
      <c r="M13" s="545" t="s">
        <v>64</v>
      </c>
      <c r="N13" s="546"/>
      <c r="O13" s="546"/>
      <c r="P13" s="546"/>
      <c r="Q13" s="546"/>
      <c r="R13" s="546"/>
      <c r="S13" s="160"/>
      <c r="T13" s="161"/>
      <c r="U13" s="179">
        <v>5</v>
      </c>
      <c r="V13" s="190" t="s">
        <v>65</v>
      </c>
      <c r="W13" s="190"/>
      <c r="X13" s="190"/>
      <c r="Y13" s="190"/>
      <c r="Z13" s="190"/>
      <c r="AA13" s="190"/>
      <c r="AB13" s="190"/>
      <c r="AC13" s="191"/>
      <c r="AD13" s="547">
        <f>L32</f>
        <v>0</v>
      </c>
      <c r="AE13" s="547"/>
      <c r="AF13" s="547"/>
      <c r="AG13" s="547"/>
      <c r="AH13" s="548"/>
      <c r="AI13" s="548"/>
      <c r="AJ13" s="548"/>
      <c r="AK13" s="548"/>
      <c r="AL13" s="176"/>
      <c r="AM13" s="176"/>
      <c r="AN13" s="176"/>
      <c r="AO13" s="176"/>
      <c r="AP13" s="176"/>
      <c r="AQ13" s="176"/>
      <c r="AR13" s="176"/>
      <c r="AS13" s="176"/>
      <c r="AT13" s="293"/>
      <c r="AU13" s="291"/>
      <c r="AV13" s="291"/>
      <c r="AW13" s="291"/>
      <c r="AX13" s="294"/>
      <c r="AY13" s="67"/>
      <c r="AZ13" s="67"/>
      <c r="BA13" s="67"/>
    </row>
    <row r="14" spans="1:53" ht="17.25" customHeight="1" thickBot="1" thickTop="1">
      <c r="A14" s="310"/>
      <c r="B14" s="79" t="s">
        <v>66</v>
      </c>
      <c r="C14" s="80"/>
      <c r="D14" s="307"/>
      <c r="E14" s="308"/>
      <c r="F14" s="278"/>
      <c r="G14" s="62"/>
      <c r="H14" s="541"/>
      <c r="I14" s="542"/>
      <c r="J14" s="543"/>
      <c r="K14" s="500"/>
      <c r="L14" s="502"/>
      <c r="M14" s="545"/>
      <c r="N14" s="546"/>
      <c r="O14" s="546"/>
      <c r="P14" s="546"/>
      <c r="Q14" s="546"/>
      <c r="R14" s="546"/>
      <c r="S14" s="160"/>
      <c r="T14" s="157"/>
      <c r="U14" s="523" t="s">
        <v>67</v>
      </c>
      <c r="V14" s="524"/>
      <c r="W14" s="524"/>
      <c r="X14" s="524"/>
      <c r="Y14" s="524"/>
      <c r="Z14" s="524"/>
      <c r="AA14" s="524"/>
      <c r="AB14" s="524"/>
      <c r="AC14" s="561"/>
      <c r="AD14" s="512" t="s">
        <v>68</v>
      </c>
      <c r="AE14" s="513"/>
      <c r="AF14" s="513"/>
      <c r="AG14" s="514"/>
      <c r="AH14" s="512" t="s">
        <v>69</v>
      </c>
      <c r="AI14" s="513"/>
      <c r="AJ14" s="513"/>
      <c r="AK14" s="514"/>
      <c r="AL14" s="176"/>
      <c r="AM14" s="176"/>
      <c r="AN14" s="176"/>
      <c r="AO14" s="176"/>
      <c r="AP14" s="176"/>
      <c r="AQ14" s="176"/>
      <c r="AR14" s="176"/>
      <c r="AS14" s="176"/>
      <c r="AT14" s="293"/>
      <c r="AU14" s="291"/>
      <c r="AV14" s="291"/>
      <c r="AW14" s="291"/>
      <c r="AX14" s="294"/>
      <c r="AY14" s="67"/>
      <c r="AZ14" s="67"/>
      <c r="BA14" s="67"/>
    </row>
    <row r="15" spans="1:53" ht="17.25" customHeight="1" thickBot="1">
      <c r="A15" s="310"/>
      <c r="B15" s="81" t="s">
        <v>70</v>
      </c>
      <c r="C15" s="82"/>
      <c r="D15" s="307"/>
      <c r="E15" s="308"/>
      <c r="F15" s="278"/>
      <c r="G15" s="62"/>
      <c r="H15" s="62"/>
      <c r="I15" s="553"/>
      <c r="J15" s="553"/>
      <c r="K15" s="554"/>
      <c r="L15" s="555"/>
      <c r="M15" s="556"/>
      <c r="N15" s="556"/>
      <c r="O15" s="83"/>
      <c r="P15" s="84"/>
      <c r="Q15" s="84"/>
      <c r="R15" s="85"/>
      <c r="S15" s="85"/>
      <c r="T15" s="157"/>
      <c r="U15" s="525"/>
      <c r="V15" s="526"/>
      <c r="W15" s="526"/>
      <c r="X15" s="526"/>
      <c r="Y15" s="526"/>
      <c r="Z15" s="526"/>
      <c r="AA15" s="526"/>
      <c r="AB15" s="526"/>
      <c r="AC15" s="562"/>
      <c r="AD15" s="557">
        <f>AD7+AD8+AD9+AD12+AD13</f>
        <v>0</v>
      </c>
      <c r="AE15" s="558"/>
      <c r="AF15" s="558"/>
      <c r="AG15" s="559"/>
      <c r="AH15" s="560">
        <f>AH7+AH8+AH9+AH12</f>
        <v>0</v>
      </c>
      <c r="AI15" s="560"/>
      <c r="AJ15" s="560"/>
      <c r="AK15" s="560"/>
      <c r="AL15" s="176"/>
      <c r="AM15" s="176"/>
      <c r="AN15" s="176"/>
      <c r="AO15" s="176"/>
      <c r="AP15" s="176"/>
      <c r="AQ15" s="176"/>
      <c r="AR15" s="176"/>
      <c r="AS15" s="176"/>
      <c r="AT15" s="293"/>
      <c r="AU15" s="291"/>
      <c r="AV15" s="291"/>
      <c r="AW15" s="291"/>
      <c r="AX15" s="294"/>
      <c r="AY15" s="67"/>
      <c r="AZ15" s="67"/>
      <c r="BA15" s="67"/>
    </row>
    <row r="16" spans="1:53" ht="17.25" customHeight="1" thickTop="1">
      <c r="A16" s="310"/>
      <c r="B16" s="86" t="s">
        <v>71</v>
      </c>
      <c r="C16" s="87"/>
      <c r="D16" s="307"/>
      <c r="E16" s="308"/>
      <c r="F16" s="278"/>
      <c r="G16" s="62"/>
      <c r="H16" s="62"/>
      <c r="I16" s="553"/>
      <c r="J16" s="553"/>
      <c r="K16" s="553"/>
      <c r="L16" s="556"/>
      <c r="M16" s="556"/>
      <c r="N16" s="556"/>
      <c r="O16" s="68"/>
      <c r="P16" s="68"/>
      <c r="Q16" s="68"/>
      <c r="R16" s="68"/>
      <c r="S16" s="68"/>
      <c r="T16" s="162"/>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293"/>
      <c r="AU16" s="294" t="s">
        <v>72</v>
      </c>
      <c r="AV16" s="291"/>
      <c r="AW16" s="291"/>
      <c r="AX16" s="294"/>
      <c r="AY16" s="67"/>
      <c r="AZ16" s="67"/>
      <c r="BA16" s="67"/>
    </row>
    <row r="17" spans="1:53" ht="17.25" customHeight="1" thickBot="1">
      <c r="A17" s="310"/>
      <c r="B17" s="86" t="s">
        <v>73</v>
      </c>
      <c r="C17" s="87"/>
      <c r="D17" s="307"/>
      <c r="E17" s="308"/>
      <c r="F17" s="278"/>
      <c r="G17" s="62"/>
      <c r="H17" s="510" t="s">
        <v>74</v>
      </c>
      <c r="I17" s="510"/>
      <c r="J17" s="510"/>
      <c r="K17" s="510"/>
      <c r="L17" s="510"/>
      <c r="M17" s="68"/>
      <c r="N17" s="68"/>
      <c r="O17" s="68"/>
      <c r="P17" s="68"/>
      <c r="Q17" s="68"/>
      <c r="S17" s="68"/>
      <c r="T17" s="163"/>
      <c r="U17" s="186" t="s">
        <v>75</v>
      </c>
      <c r="V17" s="176"/>
      <c r="W17" s="176"/>
      <c r="X17" s="176"/>
      <c r="Y17" s="176"/>
      <c r="Z17" s="176"/>
      <c r="AA17" s="176"/>
      <c r="AB17" s="176"/>
      <c r="AC17" s="176"/>
      <c r="AD17" s="176"/>
      <c r="AE17" s="176"/>
      <c r="AF17" s="176"/>
      <c r="AG17" s="176"/>
      <c r="AH17" s="176"/>
      <c r="AI17" s="176"/>
      <c r="AJ17" s="176"/>
      <c r="AK17" s="176"/>
      <c r="AL17" s="176"/>
      <c r="AM17" s="176"/>
      <c r="AN17" s="176"/>
      <c r="AO17" s="192"/>
      <c r="AP17" s="176"/>
      <c r="AQ17" s="176"/>
      <c r="AR17" s="176"/>
      <c r="AS17" s="176"/>
      <c r="AT17" s="527" t="s">
        <v>76</v>
      </c>
      <c r="AU17" s="528"/>
      <c r="AV17" s="528"/>
      <c r="AW17" s="528"/>
      <c r="AX17" s="528"/>
      <c r="AY17" s="65"/>
      <c r="AZ17" s="65"/>
      <c r="BA17" s="65"/>
    </row>
    <row r="18" spans="1:53" ht="17.25" customHeight="1" thickBot="1">
      <c r="A18" s="310"/>
      <c r="B18" s="86" t="s">
        <v>77</v>
      </c>
      <c r="C18" s="87"/>
      <c r="D18" s="307"/>
      <c r="E18" s="308"/>
      <c r="F18" s="278"/>
      <c r="G18" s="62"/>
      <c r="H18" s="511"/>
      <c r="I18" s="511"/>
      <c r="J18" s="511"/>
      <c r="K18" s="511"/>
      <c r="L18" s="511"/>
      <c r="M18" s="68"/>
      <c r="N18" s="68"/>
      <c r="O18" s="68"/>
      <c r="P18" s="88"/>
      <c r="R18" s="88" t="s">
        <v>78</v>
      </c>
      <c r="S18" s="88"/>
      <c r="T18" s="163"/>
      <c r="U18" s="523" t="s">
        <v>79</v>
      </c>
      <c r="V18" s="524"/>
      <c r="W18" s="524"/>
      <c r="X18" s="524"/>
      <c r="Y18" s="524"/>
      <c r="Z18" s="563" t="s">
        <v>80</v>
      </c>
      <c r="AA18" s="564"/>
      <c r="AB18" s="564"/>
      <c r="AC18" s="564"/>
      <c r="AD18" s="564"/>
      <c r="AE18" s="565"/>
      <c r="AF18" s="523" t="s">
        <v>81</v>
      </c>
      <c r="AG18" s="524"/>
      <c r="AH18" s="524"/>
      <c r="AI18" s="566"/>
      <c r="AJ18" s="523" t="s">
        <v>82</v>
      </c>
      <c r="AK18" s="524"/>
      <c r="AL18" s="524"/>
      <c r="AM18" s="566"/>
      <c r="AN18" s="523" t="s">
        <v>83</v>
      </c>
      <c r="AO18" s="524"/>
      <c r="AP18" s="524"/>
      <c r="AQ18" s="566"/>
      <c r="AR18" s="176"/>
      <c r="AS18" s="176"/>
      <c r="AT18" s="293"/>
      <c r="AU18" s="569" t="s">
        <v>84</v>
      </c>
      <c r="AV18" s="570"/>
      <c r="AW18" s="89"/>
      <c r="AX18" s="294" t="s">
        <v>85</v>
      </c>
      <c r="AY18" s="67"/>
      <c r="AZ18" s="67"/>
      <c r="BA18" s="67"/>
    </row>
    <row r="19" spans="1:53" ht="17.25" customHeight="1">
      <c r="A19" s="310"/>
      <c r="B19" s="90" t="s">
        <v>86</v>
      </c>
      <c r="C19" s="91"/>
      <c r="D19" s="307"/>
      <c r="E19" s="308"/>
      <c r="F19" s="278"/>
      <c r="G19" s="62"/>
      <c r="H19" s="529" t="s">
        <v>87</v>
      </c>
      <c r="I19" s="530"/>
      <c r="J19" s="530"/>
      <c r="K19" s="531"/>
      <c r="L19" s="586" t="s">
        <v>88</v>
      </c>
      <c r="M19" s="598" t="s">
        <v>89</v>
      </c>
      <c r="N19" s="593" t="s">
        <v>90</v>
      </c>
      <c r="O19" s="593" t="s">
        <v>91</v>
      </c>
      <c r="P19" s="593" t="s">
        <v>92</v>
      </c>
      <c r="Q19" s="593" t="s">
        <v>93</v>
      </c>
      <c r="R19" s="601" t="s">
        <v>94</v>
      </c>
      <c r="S19" s="164"/>
      <c r="T19" s="163"/>
      <c r="U19" s="525"/>
      <c r="V19" s="526"/>
      <c r="W19" s="526"/>
      <c r="X19" s="526"/>
      <c r="Y19" s="526"/>
      <c r="Z19" s="596" t="s">
        <v>95</v>
      </c>
      <c r="AA19" s="597"/>
      <c r="AB19" s="568" t="s">
        <v>96</v>
      </c>
      <c r="AC19" s="568"/>
      <c r="AD19" s="568" t="s">
        <v>97</v>
      </c>
      <c r="AE19" s="571"/>
      <c r="AF19" s="525"/>
      <c r="AG19" s="526"/>
      <c r="AH19" s="526"/>
      <c r="AI19" s="567"/>
      <c r="AJ19" s="525"/>
      <c r="AK19" s="526"/>
      <c r="AL19" s="526"/>
      <c r="AM19" s="567"/>
      <c r="AN19" s="525"/>
      <c r="AO19" s="526"/>
      <c r="AP19" s="526"/>
      <c r="AQ19" s="567"/>
      <c r="AR19" s="176"/>
      <c r="AS19" s="176"/>
      <c r="AT19" s="293"/>
      <c r="AU19" s="572" t="s">
        <v>98</v>
      </c>
      <c r="AV19" s="92" t="s">
        <v>99</v>
      </c>
      <c r="AW19" s="93"/>
      <c r="AX19" s="294"/>
      <c r="AY19" s="67"/>
      <c r="AZ19" s="67"/>
      <c r="BA19" s="67"/>
    </row>
    <row r="20" spans="1:53" ht="17.25" customHeight="1" thickBot="1">
      <c r="A20" s="310"/>
      <c r="B20" s="94" t="s">
        <v>100</v>
      </c>
      <c r="C20" s="95"/>
      <c r="D20" s="307"/>
      <c r="E20" s="308"/>
      <c r="F20" s="278"/>
      <c r="G20" s="62"/>
      <c r="H20" s="532"/>
      <c r="I20" s="533"/>
      <c r="J20" s="533"/>
      <c r="K20" s="534"/>
      <c r="L20" s="587"/>
      <c r="M20" s="599"/>
      <c r="N20" s="594"/>
      <c r="O20" s="594"/>
      <c r="P20" s="594"/>
      <c r="Q20" s="594"/>
      <c r="R20" s="602"/>
      <c r="S20" s="164"/>
      <c r="T20" s="165"/>
      <c r="U20" s="609">
        <f>AW19</f>
        <v>0</v>
      </c>
      <c r="V20" s="610"/>
      <c r="W20" s="610"/>
      <c r="X20" s="610"/>
      <c r="Y20" s="610"/>
      <c r="Z20" s="575">
        <f>AW20</f>
        <v>0</v>
      </c>
      <c r="AA20" s="576"/>
      <c r="AB20" s="646">
        <f>AW21</f>
        <v>0</v>
      </c>
      <c r="AC20" s="646"/>
      <c r="AD20" s="647">
        <f>Z20*AB20</f>
        <v>0</v>
      </c>
      <c r="AE20" s="648"/>
      <c r="AF20" s="649">
        <f>AD8</f>
        <v>0</v>
      </c>
      <c r="AG20" s="650"/>
      <c r="AH20" s="650"/>
      <c r="AI20" s="651"/>
      <c r="AJ20" s="577">
        <f>AD10</f>
        <v>0</v>
      </c>
      <c r="AK20" s="578"/>
      <c r="AL20" s="578"/>
      <c r="AM20" s="579"/>
      <c r="AN20" s="577">
        <f>AD11</f>
        <v>0</v>
      </c>
      <c r="AO20" s="578"/>
      <c r="AP20" s="578"/>
      <c r="AQ20" s="579"/>
      <c r="AR20" s="176"/>
      <c r="AS20" s="176"/>
      <c r="AT20" s="293"/>
      <c r="AU20" s="573"/>
      <c r="AV20" s="92" t="s">
        <v>101</v>
      </c>
      <c r="AW20" s="93"/>
      <c r="AX20" s="294"/>
      <c r="AY20" s="67"/>
      <c r="AZ20" s="67"/>
      <c r="BA20" s="67"/>
    </row>
    <row r="21" spans="1:53" ht="17.25" customHeight="1">
      <c r="A21" s="310"/>
      <c r="B21" s="96" t="s">
        <v>102</v>
      </c>
      <c r="C21" s="97"/>
      <c r="D21" s="307"/>
      <c r="E21" s="308"/>
      <c r="F21" s="278"/>
      <c r="G21" s="62"/>
      <c r="H21" s="535"/>
      <c r="I21" s="536"/>
      <c r="J21" s="536"/>
      <c r="K21" s="537"/>
      <c r="L21" s="588"/>
      <c r="M21" s="600"/>
      <c r="N21" s="595"/>
      <c r="O21" s="595"/>
      <c r="P21" s="595"/>
      <c r="Q21" s="595"/>
      <c r="R21" s="603"/>
      <c r="S21" s="164"/>
      <c r="T21" s="165"/>
      <c r="U21" s="589">
        <f>AW22</f>
        <v>0</v>
      </c>
      <c r="V21" s="590"/>
      <c r="W21" s="590"/>
      <c r="X21" s="590"/>
      <c r="Y21" s="590"/>
      <c r="Z21" s="591">
        <f>AW23</f>
        <v>0</v>
      </c>
      <c r="AA21" s="592"/>
      <c r="AB21" s="549">
        <f>AW24</f>
        <v>0</v>
      </c>
      <c r="AC21" s="549"/>
      <c r="AD21" s="550">
        <f>Z21*AB21</f>
        <v>0</v>
      </c>
      <c r="AE21" s="551"/>
      <c r="AF21" s="652"/>
      <c r="AG21" s="653"/>
      <c r="AH21" s="653"/>
      <c r="AI21" s="654"/>
      <c r="AJ21" s="580"/>
      <c r="AK21" s="581"/>
      <c r="AL21" s="581"/>
      <c r="AM21" s="582"/>
      <c r="AN21" s="580"/>
      <c r="AO21" s="581"/>
      <c r="AP21" s="581"/>
      <c r="AQ21" s="582"/>
      <c r="AR21" s="176"/>
      <c r="AS21" s="176"/>
      <c r="AT21" s="293"/>
      <c r="AU21" s="574"/>
      <c r="AV21" s="92" t="s">
        <v>103</v>
      </c>
      <c r="AW21" s="93"/>
      <c r="AX21" s="294"/>
      <c r="AY21" s="67"/>
      <c r="AZ21" s="67"/>
      <c r="BA21" s="67"/>
    </row>
    <row r="22" spans="1:53" ht="17.25" customHeight="1">
      <c r="A22" s="310"/>
      <c r="B22" s="98" t="s">
        <v>104</v>
      </c>
      <c r="C22" s="99"/>
      <c r="D22" s="307"/>
      <c r="E22" s="308"/>
      <c r="F22" s="278"/>
      <c r="G22" s="62"/>
      <c r="H22" s="617" t="s">
        <v>98</v>
      </c>
      <c r="I22" s="619" t="s">
        <v>105</v>
      </c>
      <c r="J22" s="620"/>
      <c r="K22" s="621"/>
      <c r="L22" s="100">
        <f>C14</f>
        <v>0</v>
      </c>
      <c r="M22" s="625">
        <f>C21</f>
        <v>0</v>
      </c>
      <c r="N22" s="625">
        <f>C22</f>
        <v>0</v>
      </c>
      <c r="O22" s="625">
        <f>C23</f>
        <v>0</v>
      </c>
      <c r="P22" s="625">
        <f>C24</f>
        <v>0</v>
      </c>
      <c r="Q22" s="625">
        <f>C25</f>
        <v>0</v>
      </c>
      <c r="R22" s="606">
        <f>C26</f>
        <v>0</v>
      </c>
      <c r="S22" s="166"/>
      <c r="T22" s="165"/>
      <c r="U22" s="589">
        <f>AW25</f>
        <v>0</v>
      </c>
      <c r="V22" s="590"/>
      <c r="W22" s="590"/>
      <c r="X22" s="590"/>
      <c r="Y22" s="590"/>
      <c r="Z22" s="591">
        <f>AW26</f>
        <v>0</v>
      </c>
      <c r="AA22" s="592"/>
      <c r="AB22" s="549">
        <f>AW27</f>
        <v>0</v>
      </c>
      <c r="AC22" s="549"/>
      <c r="AD22" s="550">
        <f>Z22*AB22</f>
        <v>0</v>
      </c>
      <c r="AE22" s="551"/>
      <c r="AF22" s="652"/>
      <c r="AG22" s="653"/>
      <c r="AH22" s="653"/>
      <c r="AI22" s="654"/>
      <c r="AJ22" s="580"/>
      <c r="AK22" s="581"/>
      <c r="AL22" s="581"/>
      <c r="AM22" s="582"/>
      <c r="AN22" s="580"/>
      <c r="AO22" s="581"/>
      <c r="AP22" s="581"/>
      <c r="AQ22" s="582"/>
      <c r="AR22" s="176"/>
      <c r="AS22" s="176"/>
      <c r="AT22" s="293"/>
      <c r="AU22" s="572" t="s">
        <v>106</v>
      </c>
      <c r="AV22" s="92" t="s">
        <v>99</v>
      </c>
      <c r="AW22" s="93"/>
      <c r="AX22" s="294"/>
      <c r="AY22" s="67"/>
      <c r="AZ22" s="67"/>
      <c r="BA22" s="67"/>
    </row>
    <row r="23" spans="1:53" ht="17.25" customHeight="1">
      <c r="A23" s="310"/>
      <c r="B23" s="101" t="s">
        <v>91</v>
      </c>
      <c r="C23" s="102"/>
      <c r="D23" s="307"/>
      <c r="E23" s="308"/>
      <c r="F23" s="278"/>
      <c r="G23" s="62"/>
      <c r="H23" s="617"/>
      <c r="I23" s="622"/>
      <c r="J23" s="623"/>
      <c r="K23" s="624"/>
      <c r="L23" s="103">
        <f>C15</f>
        <v>0</v>
      </c>
      <c r="M23" s="626"/>
      <c r="N23" s="626"/>
      <c r="O23" s="626"/>
      <c r="P23" s="626"/>
      <c r="Q23" s="626"/>
      <c r="R23" s="607"/>
      <c r="S23" s="166"/>
      <c r="T23" s="165"/>
      <c r="U23" s="589">
        <f>AW28</f>
        <v>0</v>
      </c>
      <c r="V23" s="590"/>
      <c r="W23" s="590"/>
      <c r="X23" s="590"/>
      <c r="Y23" s="590"/>
      <c r="Z23" s="591">
        <f>AW29</f>
        <v>0</v>
      </c>
      <c r="AA23" s="592"/>
      <c r="AB23" s="549">
        <f>AW30</f>
        <v>0</v>
      </c>
      <c r="AC23" s="549"/>
      <c r="AD23" s="550">
        <f>Z23*AB23</f>
        <v>0</v>
      </c>
      <c r="AE23" s="551"/>
      <c r="AF23" s="652"/>
      <c r="AG23" s="653"/>
      <c r="AH23" s="653"/>
      <c r="AI23" s="654"/>
      <c r="AJ23" s="580"/>
      <c r="AK23" s="581"/>
      <c r="AL23" s="581"/>
      <c r="AM23" s="582"/>
      <c r="AN23" s="580"/>
      <c r="AO23" s="581"/>
      <c r="AP23" s="581"/>
      <c r="AQ23" s="582"/>
      <c r="AR23" s="176"/>
      <c r="AS23" s="176"/>
      <c r="AT23" s="293"/>
      <c r="AU23" s="573"/>
      <c r="AV23" s="92" t="s">
        <v>101</v>
      </c>
      <c r="AW23" s="93"/>
      <c r="AX23" s="294"/>
      <c r="AY23" s="67"/>
      <c r="AZ23" s="67"/>
      <c r="BA23" s="67"/>
    </row>
    <row r="24" spans="1:53" ht="17.25" customHeight="1">
      <c r="A24" s="310"/>
      <c r="B24" s="101" t="s">
        <v>92</v>
      </c>
      <c r="C24" s="102"/>
      <c r="D24" s="307"/>
      <c r="E24" s="308"/>
      <c r="F24" s="278"/>
      <c r="G24" s="62"/>
      <c r="H24" s="617"/>
      <c r="I24" s="692" t="s">
        <v>107</v>
      </c>
      <c r="J24" s="693"/>
      <c r="K24" s="694"/>
      <c r="L24" s="690">
        <f>C16</f>
        <v>0</v>
      </c>
      <c r="M24" s="626"/>
      <c r="N24" s="626"/>
      <c r="O24" s="626"/>
      <c r="P24" s="626"/>
      <c r="Q24" s="626"/>
      <c r="R24" s="607"/>
      <c r="S24" s="166"/>
      <c r="T24" s="165"/>
      <c r="U24" s="611">
        <f>AW31</f>
        <v>0</v>
      </c>
      <c r="V24" s="612"/>
      <c r="W24" s="612"/>
      <c r="X24" s="612"/>
      <c r="Y24" s="612"/>
      <c r="Z24" s="613">
        <f>AW32</f>
        <v>0</v>
      </c>
      <c r="AA24" s="614"/>
      <c r="AB24" s="552">
        <f>AW33</f>
        <v>0</v>
      </c>
      <c r="AC24" s="552"/>
      <c r="AD24" s="658">
        <f>Z24*AB24</f>
        <v>0</v>
      </c>
      <c r="AE24" s="659"/>
      <c r="AF24" s="655"/>
      <c r="AG24" s="656"/>
      <c r="AH24" s="656"/>
      <c r="AI24" s="657"/>
      <c r="AJ24" s="583"/>
      <c r="AK24" s="584"/>
      <c r="AL24" s="584"/>
      <c r="AM24" s="585"/>
      <c r="AN24" s="583"/>
      <c r="AO24" s="584"/>
      <c r="AP24" s="584"/>
      <c r="AQ24" s="585"/>
      <c r="AR24" s="176"/>
      <c r="AS24" s="176"/>
      <c r="AT24" s="293"/>
      <c r="AU24" s="574"/>
      <c r="AV24" s="92" t="s">
        <v>103</v>
      </c>
      <c r="AW24" s="93"/>
      <c r="AX24" s="294"/>
      <c r="AY24" s="67"/>
      <c r="AZ24" s="67"/>
      <c r="BA24" s="67"/>
    </row>
    <row r="25" spans="1:53" ht="17.25" customHeight="1">
      <c r="A25" s="310"/>
      <c r="B25" s="101" t="s">
        <v>108</v>
      </c>
      <c r="C25" s="102"/>
      <c r="D25" s="307"/>
      <c r="E25" s="308"/>
      <c r="F25" s="278"/>
      <c r="G25" s="62"/>
      <c r="H25" s="617"/>
      <c r="I25" s="695"/>
      <c r="J25" s="696"/>
      <c r="K25" s="697"/>
      <c r="L25" s="691"/>
      <c r="M25" s="626"/>
      <c r="N25" s="626"/>
      <c r="O25" s="626"/>
      <c r="P25" s="626"/>
      <c r="Q25" s="626"/>
      <c r="R25" s="607"/>
      <c r="S25" s="166"/>
      <c r="T25" s="165"/>
      <c r="U25" s="604" t="s">
        <v>67</v>
      </c>
      <c r="V25" s="605"/>
      <c r="W25" s="605"/>
      <c r="X25" s="605"/>
      <c r="Y25" s="605"/>
      <c r="Z25" s="615"/>
      <c r="AA25" s="616"/>
      <c r="AB25" s="616"/>
      <c r="AC25" s="616"/>
      <c r="AD25" s="660">
        <f>SUM(AD20:AE24)</f>
        <v>0</v>
      </c>
      <c r="AE25" s="661"/>
      <c r="AF25" s="665"/>
      <c r="AG25" s="666"/>
      <c r="AH25" s="666"/>
      <c r="AI25" s="667"/>
      <c r="AJ25" s="665"/>
      <c r="AK25" s="666"/>
      <c r="AL25" s="666"/>
      <c r="AM25" s="667"/>
      <c r="AN25" s="662"/>
      <c r="AO25" s="663"/>
      <c r="AP25" s="663"/>
      <c r="AQ25" s="664"/>
      <c r="AR25" s="176"/>
      <c r="AS25" s="176"/>
      <c r="AT25" s="293"/>
      <c r="AU25" s="572" t="s">
        <v>109</v>
      </c>
      <c r="AV25" s="92" t="s">
        <v>99</v>
      </c>
      <c r="AW25" s="93"/>
      <c r="AX25" s="294"/>
      <c r="AY25" s="67"/>
      <c r="AZ25" s="67"/>
      <c r="BA25" s="67"/>
    </row>
    <row r="26" spans="1:53" ht="17.25" customHeight="1" thickBot="1">
      <c r="A26" s="310"/>
      <c r="B26" s="104" t="s">
        <v>94</v>
      </c>
      <c r="C26" s="105"/>
      <c r="D26" s="307"/>
      <c r="E26" s="308"/>
      <c r="F26" s="278"/>
      <c r="G26" s="62"/>
      <c r="H26" s="617"/>
      <c r="I26" s="692" t="s">
        <v>110</v>
      </c>
      <c r="J26" s="693"/>
      <c r="K26" s="694"/>
      <c r="L26" s="690">
        <f>C17</f>
        <v>0</v>
      </c>
      <c r="M26" s="626"/>
      <c r="N26" s="626"/>
      <c r="O26" s="626"/>
      <c r="P26" s="626"/>
      <c r="Q26" s="626"/>
      <c r="R26" s="607"/>
      <c r="S26" s="166"/>
      <c r="T26" s="165"/>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293"/>
      <c r="AU26" s="573"/>
      <c r="AV26" s="92" t="s">
        <v>101</v>
      </c>
      <c r="AW26" s="93"/>
      <c r="AX26" s="294"/>
      <c r="AY26" s="67"/>
      <c r="AZ26" s="67"/>
      <c r="BA26" s="67"/>
    </row>
    <row r="27" spans="1:53" ht="17.25" customHeight="1" thickBot="1">
      <c r="A27" s="310"/>
      <c r="B27" s="106" t="s">
        <v>111</v>
      </c>
      <c r="C27" s="107"/>
      <c r="D27" s="307"/>
      <c r="E27" s="308"/>
      <c r="F27" s="278"/>
      <c r="G27" s="62"/>
      <c r="H27" s="617"/>
      <c r="I27" s="695"/>
      <c r="J27" s="696"/>
      <c r="K27" s="697"/>
      <c r="L27" s="691"/>
      <c r="M27" s="626"/>
      <c r="N27" s="626"/>
      <c r="O27" s="626"/>
      <c r="P27" s="626"/>
      <c r="Q27" s="626"/>
      <c r="R27" s="607"/>
      <c r="S27" s="166"/>
      <c r="T27" s="165"/>
      <c r="U27" s="186" t="s">
        <v>112</v>
      </c>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76"/>
      <c r="AS27" s="176"/>
      <c r="AT27" s="293"/>
      <c r="AU27" s="574"/>
      <c r="AV27" s="92" t="s">
        <v>103</v>
      </c>
      <c r="AW27" s="93"/>
      <c r="AX27" s="294"/>
      <c r="AY27" s="67"/>
      <c r="AZ27" s="67"/>
      <c r="BA27" s="67"/>
    </row>
    <row r="28" spans="1:53" ht="17.25" customHeight="1">
      <c r="A28" s="310"/>
      <c r="B28" s="96" t="s">
        <v>113</v>
      </c>
      <c r="C28" s="97"/>
      <c r="D28" s="307"/>
      <c r="E28" s="308"/>
      <c r="F28" s="278"/>
      <c r="G28" s="62"/>
      <c r="H28" s="617"/>
      <c r="I28" s="692" t="s">
        <v>114</v>
      </c>
      <c r="J28" s="693"/>
      <c r="K28" s="694"/>
      <c r="L28" s="690">
        <f>C18</f>
        <v>0</v>
      </c>
      <c r="M28" s="626"/>
      <c r="N28" s="626"/>
      <c r="O28" s="626"/>
      <c r="P28" s="626"/>
      <c r="Q28" s="626"/>
      <c r="R28" s="607"/>
      <c r="S28" s="166"/>
      <c r="T28" s="165"/>
      <c r="U28" s="668" t="s">
        <v>115</v>
      </c>
      <c r="V28" s="668"/>
      <c r="W28" s="668"/>
      <c r="X28" s="668"/>
      <c r="Y28" s="668"/>
      <c r="Z28" s="668" t="s">
        <v>116</v>
      </c>
      <c r="AA28" s="668"/>
      <c r="AB28" s="668"/>
      <c r="AC28" s="668"/>
      <c r="AD28" s="668"/>
      <c r="AE28" s="676" t="s">
        <v>117</v>
      </c>
      <c r="AF28" s="676"/>
      <c r="AG28" s="676"/>
      <c r="AH28" s="676" t="s">
        <v>118</v>
      </c>
      <c r="AI28" s="676"/>
      <c r="AJ28" s="676"/>
      <c r="AK28" s="676"/>
      <c r="AL28" s="463"/>
      <c r="AM28" s="670" t="s">
        <v>119</v>
      </c>
      <c r="AN28" s="671"/>
      <c r="AO28" s="671"/>
      <c r="AP28" s="671"/>
      <c r="AQ28" s="672"/>
      <c r="AR28" s="176"/>
      <c r="AS28" s="176"/>
      <c r="AT28" s="293"/>
      <c r="AU28" s="572" t="s">
        <v>120</v>
      </c>
      <c r="AV28" s="92" t="s">
        <v>99</v>
      </c>
      <c r="AW28" s="93"/>
      <c r="AX28" s="294"/>
      <c r="AY28" s="67"/>
      <c r="AZ28" s="67"/>
      <c r="BA28" s="67"/>
    </row>
    <row r="29" spans="1:53" ht="17.25" customHeight="1">
      <c r="A29" s="310"/>
      <c r="B29" s="98" t="s">
        <v>104</v>
      </c>
      <c r="C29" s="99"/>
      <c r="D29" s="307"/>
      <c r="E29" s="308"/>
      <c r="F29" s="278"/>
      <c r="G29" s="62"/>
      <c r="H29" s="618"/>
      <c r="I29" s="695"/>
      <c r="J29" s="696"/>
      <c r="K29" s="697"/>
      <c r="L29" s="691"/>
      <c r="M29" s="626"/>
      <c r="N29" s="626"/>
      <c r="O29" s="626"/>
      <c r="P29" s="626"/>
      <c r="Q29" s="626"/>
      <c r="R29" s="607"/>
      <c r="S29" s="166"/>
      <c r="T29" s="165"/>
      <c r="U29" s="668"/>
      <c r="V29" s="668"/>
      <c r="W29" s="668"/>
      <c r="X29" s="668"/>
      <c r="Y29" s="668"/>
      <c r="Z29" s="668"/>
      <c r="AA29" s="668"/>
      <c r="AB29" s="668"/>
      <c r="AC29" s="668"/>
      <c r="AD29" s="668"/>
      <c r="AE29" s="676"/>
      <c r="AF29" s="676"/>
      <c r="AG29" s="676"/>
      <c r="AH29" s="676"/>
      <c r="AI29" s="676"/>
      <c r="AJ29" s="676"/>
      <c r="AK29" s="676"/>
      <c r="AL29" s="463"/>
      <c r="AM29" s="673"/>
      <c r="AN29" s="674"/>
      <c r="AO29" s="674"/>
      <c r="AP29" s="674"/>
      <c r="AQ29" s="675"/>
      <c r="AR29" s="176"/>
      <c r="AS29" s="176"/>
      <c r="AT29" s="293"/>
      <c r="AU29" s="573"/>
      <c r="AV29" s="92" t="s">
        <v>101</v>
      </c>
      <c r="AW29" s="93"/>
      <c r="AX29" s="294"/>
      <c r="AY29" s="67"/>
      <c r="AZ29" s="67"/>
      <c r="BA29" s="67"/>
    </row>
    <row r="30" spans="1:53" ht="17.25" customHeight="1">
      <c r="A30" s="310"/>
      <c r="B30" s="101" t="s">
        <v>91</v>
      </c>
      <c r="C30" s="102"/>
      <c r="D30" s="307"/>
      <c r="E30" s="308"/>
      <c r="F30" s="278"/>
      <c r="G30" s="62"/>
      <c r="H30" s="645" t="s">
        <v>106</v>
      </c>
      <c r="I30" s="628" t="s">
        <v>121</v>
      </c>
      <c r="J30" s="629"/>
      <c r="K30" s="630"/>
      <c r="L30" s="634">
        <f>C19</f>
        <v>0</v>
      </c>
      <c r="M30" s="626"/>
      <c r="N30" s="626"/>
      <c r="O30" s="626"/>
      <c r="P30" s="626"/>
      <c r="Q30" s="626"/>
      <c r="R30" s="607"/>
      <c r="S30" s="166"/>
      <c r="T30" s="165"/>
      <c r="U30" s="194" t="s">
        <v>122</v>
      </c>
      <c r="V30" s="682">
        <f>MINA(AD15,AH15)</f>
        <v>0</v>
      </c>
      <c r="W30" s="682"/>
      <c r="X30" s="682"/>
      <c r="Y30" s="186"/>
      <c r="Z30" s="194" t="s">
        <v>123</v>
      </c>
      <c r="AA30" s="680">
        <f>AW34</f>
        <v>0</v>
      </c>
      <c r="AB30" s="680"/>
      <c r="AC30" s="680"/>
      <c r="AD30" s="187" t="s">
        <v>124</v>
      </c>
      <c r="AE30" s="194" t="s">
        <v>125</v>
      </c>
      <c r="AF30" s="186">
        <f>AW18</f>
        <v>0</v>
      </c>
      <c r="AG30" s="195" t="s">
        <v>126</v>
      </c>
      <c r="AH30" s="194" t="s">
        <v>127</v>
      </c>
      <c r="AI30" s="682">
        <f>ROUNDDOWN((V30-AA30)*AF30/100,0)</f>
        <v>0</v>
      </c>
      <c r="AJ30" s="682"/>
      <c r="AK30" s="682"/>
      <c r="AL30" s="186"/>
      <c r="AM30" s="196" t="s">
        <v>128</v>
      </c>
      <c r="AN30" s="683">
        <f>IF(M22&gt;ROUNDDOWN($AI$30,-2),"限度額超過！",M22)</f>
        <v>0</v>
      </c>
      <c r="AO30" s="683"/>
      <c r="AP30" s="683"/>
      <c r="AQ30" s="197"/>
      <c r="AR30" s="176"/>
      <c r="AS30" s="176"/>
      <c r="AT30" s="293"/>
      <c r="AU30" s="574"/>
      <c r="AV30" s="92" t="s">
        <v>103</v>
      </c>
      <c r="AW30" s="93"/>
      <c r="AX30" s="294"/>
      <c r="AY30" s="67"/>
      <c r="AZ30" s="67"/>
      <c r="BA30" s="67"/>
    </row>
    <row r="31" spans="1:53" ht="17.25" customHeight="1" thickBot="1">
      <c r="A31" s="310"/>
      <c r="B31" s="101" t="s">
        <v>92</v>
      </c>
      <c r="C31" s="102"/>
      <c r="D31" s="307"/>
      <c r="E31" s="308"/>
      <c r="F31" s="278"/>
      <c r="G31" s="62"/>
      <c r="H31" s="645"/>
      <c r="I31" s="631"/>
      <c r="J31" s="632"/>
      <c r="K31" s="633"/>
      <c r="L31" s="635"/>
      <c r="M31" s="626"/>
      <c r="N31" s="626"/>
      <c r="O31" s="626"/>
      <c r="P31" s="626"/>
      <c r="Q31" s="626"/>
      <c r="R31" s="607"/>
      <c r="S31" s="166"/>
      <c r="T31" s="165"/>
      <c r="U31" s="669" t="s">
        <v>129</v>
      </c>
      <c r="V31" s="669"/>
      <c r="W31" s="669"/>
      <c r="X31" s="669"/>
      <c r="Y31" s="669"/>
      <c r="Z31" s="669" t="s">
        <v>130</v>
      </c>
      <c r="AA31" s="669"/>
      <c r="AB31" s="669"/>
      <c r="AC31" s="669"/>
      <c r="AD31" s="669"/>
      <c r="AE31" s="685" t="s">
        <v>131</v>
      </c>
      <c r="AF31" s="685"/>
      <c r="AG31" s="685"/>
      <c r="AH31" s="685" t="s">
        <v>132</v>
      </c>
      <c r="AI31" s="685"/>
      <c r="AJ31" s="685"/>
      <c r="AK31" s="685"/>
      <c r="AL31" s="686"/>
      <c r="AM31" s="677"/>
      <c r="AN31" s="678"/>
      <c r="AO31" s="678"/>
      <c r="AP31" s="678"/>
      <c r="AQ31" s="679"/>
      <c r="AR31" s="176"/>
      <c r="AS31" s="176"/>
      <c r="AT31" s="293"/>
      <c r="AU31" s="572" t="s">
        <v>133</v>
      </c>
      <c r="AV31" s="92" t="s">
        <v>99</v>
      </c>
      <c r="AW31" s="93"/>
      <c r="AX31" s="294"/>
      <c r="AY31" s="67"/>
      <c r="AZ31" s="67"/>
      <c r="BA31" s="67"/>
    </row>
    <row r="32" spans="1:53" ht="17.25" customHeight="1">
      <c r="A32" s="310"/>
      <c r="B32" s="101" t="s">
        <v>108</v>
      </c>
      <c r="C32" s="102"/>
      <c r="D32" s="307"/>
      <c r="E32" s="308"/>
      <c r="F32" s="278"/>
      <c r="G32" s="62"/>
      <c r="H32" s="636" t="s">
        <v>109</v>
      </c>
      <c r="I32" s="637" t="s">
        <v>100</v>
      </c>
      <c r="J32" s="638"/>
      <c r="K32" s="639"/>
      <c r="L32" s="643">
        <f>C20</f>
        <v>0</v>
      </c>
      <c r="M32" s="626"/>
      <c r="N32" s="626"/>
      <c r="O32" s="626"/>
      <c r="P32" s="626"/>
      <c r="Q32" s="626"/>
      <c r="R32" s="607"/>
      <c r="S32" s="166"/>
      <c r="T32" s="165"/>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293"/>
      <c r="AU32" s="573"/>
      <c r="AV32" s="92" t="s">
        <v>101</v>
      </c>
      <c r="AW32" s="93"/>
      <c r="AX32" s="294"/>
      <c r="AY32" s="67"/>
      <c r="AZ32" s="67"/>
      <c r="BA32" s="67"/>
    </row>
    <row r="33" spans="1:53" ht="17.25" customHeight="1" thickBot="1">
      <c r="A33" s="310"/>
      <c r="B33" s="108" t="s">
        <v>94</v>
      </c>
      <c r="C33" s="109"/>
      <c r="D33" s="307"/>
      <c r="E33" s="308"/>
      <c r="F33" s="278"/>
      <c r="G33" s="62"/>
      <c r="H33" s="636"/>
      <c r="I33" s="640"/>
      <c r="J33" s="641"/>
      <c r="K33" s="642"/>
      <c r="L33" s="644"/>
      <c r="M33" s="627"/>
      <c r="N33" s="627"/>
      <c r="O33" s="627"/>
      <c r="P33" s="627"/>
      <c r="Q33" s="627"/>
      <c r="R33" s="608"/>
      <c r="S33" s="166"/>
      <c r="T33" s="165"/>
      <c r="U33" s="198" t="s">
        <v>134</v>
      </c>
      <c r="V33" s="176"/>
      <c r="W33" s="176"/>
      <c r="X33" s="176"/>
      <c r="Y33" s="176"/>
      <c r="Z33" s="176"/>
      <c r="AA33" s="176"/>
      <c r="AB33" s="176"/>
      <c r="AC33" s="176"/>
      <c r="AD33" s="176"/>
      <c r="AE33" s="176"/>
      <c r="AF33" s="176"/>
      <c r="AG33" s="199"/>
      <c r="AH33" s="200"/>
      <c r="AI33" s="200"/>
      <c r="AJ33" s="200"/>
      <c r="AK33" s="199" t="s">
        <v>135</v>
      </c>
      <c r="AL33" s="684">
        <f>AW37</f>
        <v>0</v>
      </c>
      <c r="AM33" s="684"/>
      <c r="AN33" s="684"/>
      <c r="AO33" s="186" t="s">
        <v>136</v>
      </c>
      <c r="AP33" s="176"/>
      <c r="AQ33" s="176"/>
      <c r="AR33" s="176"/>
      <c r="AS33" s="176"/>
      <c r="AT33" s="293"/>
      <c r="AU33" s="574"/>
      <c r="AV33" s="92" t="s">
        <v>103</v>
      </c>
      <c r="AW33" s="93"/>
      <c r="AX33" s="294"/>
      <c r="AY33" s="67"/>
      <c r="AZ33" s="67"/>
      <c r="BA33" s="67"/>
    </row>
    <row r="34" spans="1:53" ht="17.25" customHeight="1" thickBot="1">
      <c r="A34" s="310"/>
      <c r="B34" s="110" t="s">
        <v>137</v>
      </c>
      <c r="C34" s="111"/>
      <c r="D34" s="307"/>
      <c r="E34" s="308"/>
      <c r="F34" s="278"/>
      <c r="G34" s="62"/>
      <c r="H34" s="721" t="s">
        <v>120</v>
      </c>
      <c r="I34" s="723" t="s">
        <v>138</v>
      </c>
      <c r="J34" s="724"/>
      <c r="K34" s="725"/>
      <c r="L34" s="729">
        <f>C27</f>
        <v>0</v>
      </c>
      <c r="M34" s="681">
        <f>C28</f>
        <v>0</v>
      </c>
      <c r="N34" s="731">
        <f>C29</f>
        <v>0</v>
      </c>
      <c r="O34" s="681">
        <f>C30</f>
        <v>0</v>
      </c>
      <c r="P34" s="681">
        <f>C31</f>
        <v>0</v>
      </c>
      <c r="Q34" s="681">
        <f>C32</f>
        <v>0</v>
      </c>
      <c r="R34" s="720">
        <f>C33</f>
        <v>0</v>
      </c>
      <c r="S34" s="166"/>
      <c r="T34" s="165"/>
      <c r="U34" s="174"/>
      <c r="V34" s="176"/>
      <c r="W34" s="176"/>
      <c r="X34" s="176"/>
      <c r="Y34" s="176"/>
      <c r="Z34" s="176"/>
      <c r="AA34" s="176"/>
      <c r="AB34" s="176"/>
      <c r="AC34" s="176"/>
      <c r="AD34" s="176"/>
      <c r="AE34" s="176"/>
      <c r="AF34" s="176"/>
      <c r="AG34" s="201"/>
      <c r="AH34" s="202"/>
      <c r="AI34" s="202"/>
      <c r="AJ34" s="202"/>
      <c r="AK34" s="176"/>
      <c r="AL34" s="176"/>
      <c r="AM34" s="176"/>
      <c r="AN34" s="176"/>
      <c r="AO34" s="176"/>
      <c r="AP34" s="176"/>
      <c r="AQ34" s="176"/>
      <c r="AR34" s="176"/>
      <c r="AS34" s="176"/>
      <c r="AT34" s="293"/>
      <c r="AU34" s="112" t="s">
        <v>139</v>
      </c>
      <c r="AV34" s="113"/>
      <c r="AW34" s="114"/>
      <c r="AX34" s="294" t="s">
        <v>31</v>
      </c>
      <c r="AY34" s="67"/>
      <c r="AZ34" s="67"/>
      <c r="BA34" s="67"/>
    </row>
    <row r="35" spans="1:53" ht="17.25" customHeight="1" thickBot="1">
      <c r="A35" s="310"/>
      <c r="B35" s="115" t="s">
        <v>140</v>
      </c>
      <c r="C35" s="116"/>
      <c r="D35" s="307"/>
      <c r="E35" s="308"/>
      <c r="F35" s="278"/>
      <c r="G35" s="62"/>
      <c r="H35" s="722"/>
      <c r="I35" s="726"/>
      <c r="J35" s="727"/>
      <c r="K35" s="728"/>
      <c r="L35" s="730"/>
      <c r="M35" s="625"/>
      <c r="N35" s="626"/>
      <c r="O35" s="625"/>
      <c r="P35" s="625"/>
      <c r="Q35" s="625"/>
      <c r="R35" s="606"/>
      <c r="S35" s="166"/>
      <c r="T35" s="165"/>
      <c r="U35" s="687" t="s">
        <v>141</v>
      </c>
      <c r="V35" s="688"/>
      <c r="W35" s="688"/>
      <c r="X35" s="688"/>
      <c r="Y35" s="689"/>
      <c r="Z35" s="701" t="s">
        <v>42</v>
      </c>
      <c r="AA35" s="702"/>
      <c r="AB35" s="702"/>
      <c r="AC35" s="703"/>
      <c r="AD35" s="698" t="s">
        <v>142</v>
      </c>
      <c r="AE35" s="698"/>
      <c r="AF35" s="698"/>
      <c r="AG35" s="698"/>
      <c r="AH35" s="698" t="s">
        <v>143</v>
      </c>
      <c r="AI35" s="698"/>
      <c r="AJ35" s="698"/>
      <c r="AK35" s="698"/>
      <c r="AL35" s="698" t="s">
        <v>144</v>
      </c>
      <c r="AM35" s="698"/>
      <c r="AN35" s="698"/>
      <c r="AO35" s="698"/>
      <c r="AP35" s="203"/>
      <c r="AQ35" s="203"/>
      <c r="AR35" s="176"/>
      <c r="AS35" s="176"/>
      <c r="AT35" s="293"/>
      <c r="AU35" s="291"/>
      <c r="AV35" s="291"/>
      <c r="AW35" s="291"/>
      <c r="AX35" s="294"/>
      <c r="AY35" s="67"/>
      <c r="AZ35" s="67"/>
      <c r="BA35" s="67"/>
    </row>
    <row r="36" spans="1:53" ht="17.25" customHeight="1">
      <c r="A36" s="310"/>
      <c r="B36" s="96" t="s">
        <v>145</v>
      </c>
      <c r="C36" s="97"/>
      <c r="D36" s="307"/>
      <c r="E36" s="308"/>
      <c r="F36" s="278"/>
      <c r="G36" s="62"/>
      <c r="H36" s="712" t="s">
        <v>146</v>
      </c>
      <c r="I36" s="713"/>
      <c r="J36" s="713"/>
      <c r="K36" s="714"/>
      <c r="L36" s="718">
        <f>SUM(L22+L24+L26+L28+L30+L32+L34)</f>
        <v>0</v>
      </c>
      <c r="M36" s="718">
        <f aca="true" t="shared" si="0" ref="M36:R36">SUM(M22:M35)</f>
        <v>0</v>
      </c>
      <c r="N36" s="718">
        <f>SUM(N22:N35)</f>
        <v>0</v>
      </c>
      <c r="O36" s="718">
        <f>SUM(O22:O35)</f>
        <v>0</v>
      </c>
      <c r="P36" s="718">
        <f t="shared" si="0"/>
        <v>0</v>
      </c>
      <c r="Q36" s="718">
        <f t="shared" si="0"/>
        <v>0</v>
      </c>
      <c r="R36" s="743">
        <f t="shared" si="0"/>
        <v>0</v>
      </c>
      <c r="S36" s="166"/>
      <c r="T36" s="167"/>
      <c r="U36" s="745" t="s">
        <v>147</v>
      </c>
      <c r="V36" s="745"/>
      <c r="W36" s="745"/>
      <c r="X36" s="745"/>
      <c r="Y36" s="745"/>
      <c r="Z36" s="735">
        <f>L34</f>
        <v>0</v>
      </c>
      <c r="AA36" s="736"/>
      <c r="AB36" s="736"/>
      <c r="AC36" s="207"/>
      <c r="AD36" s="739"/>
      <c r="AE36" s="739"/>
      <c r="AF36" s="740"/>
      <c r="AG36" s="207"/>
      <c r="AH36" s="704">
        <f>IF(Z38&gt;0,IF(Z38=AH38,Z36,IF(Z38&lt;AD38,Z36,ROUNDDOWN(Z39*AD38/1000,0))),"")</f>
      </c>
      <c r="AI36" s="704"/>
      <c r="AJ36" s="705"/>
      <c r="AK36" s="207"/>
      <c r="AL36" s="708">
        <f>AW42</f>
        <v>0</v>
      </c>
      <c r="AM36" s="708"/>
      <c r="AN36" s="709"/>
      <c r="AO36" s="213"/>
      <c r="AP36" s="193"/>
      <c r="AQ36" s="193"/>
      <c r="AR36" s="176"/>
      <c r="AS36" s="176"/>
      <c r="AT36" s="293"/>
      <c r="AU36" s="569" t="s">
        <v>84</v>
      </c>
      <c r="AV36" s="570"/>
      <c r="AW36" s="117"/>
      <c r="AX36" s="294" t="s">
        <v>85</v>
      </c>
      <c r="AY36" s="67"/>
      <c r="AZ36" s="67"/>
      <c r="BA36" s="67"/>
    </row>
    <row r="37" spans="1:53" ht="17.25" customHeight="1" thickBot="1">
      <c r="A37" s="310"/>
      <c r="B37" s="101" t="s">
        <v>148</v>
      </c>
      <c r="C37" s="102"/>
      <c r="D37" s="307"/>
      <c r="E37" s="308"/>
      <c r="F37" s="278"/>
      <c r="G37" s="62"/>
      <c r="H37" s="715"/>
      <c r="I37" s="716"/>
      <c r="J37" s="716"/>
      <c r="K37" s="717"/>
      <c r="L37" s="719"/>
      <c r="M37" s="719"/>
      <c r="N37" s="719"/>
      <c r="O37" s="719"/>
      <c r="P37" s="719"/>
      <c r="Q37" s="719"/>
      <c r="R37" s="744"/>
      <c r="S37" s="166"/>
      <c r="T37" s="168"/>
      <c r="U37" s="746"/>
      <c r="V37" s="746"/>
      <c r="W37" s="746"/>
      <c r="X37" s="746"/>
      <c r="Y37" s="746"/>
      <c r="Z37" s="737"/>
      <c r="AA37" s="738"/>
      <c r="AB37" s="738"/>
      <c r="AC37" s="206" t="s">
        <v>149</v>
      </c>
      <c r="AD37" s="741"/>
      <c r="AE37" s="741"/>
      <c r="AF37" s="742"/>
      <c r="AG37" s="208"/>
      <c r="AH37" s="706"/>
      <c r="AI37" s="706"/>
      <c r="AJ37" s="707"/>
      <c r="AK37" s="209" t="s">
        <v>149</v>
      </c>
      <c r="AL37" s="710"/>
      <c r="AM37" s="710"/>
      <c r="AN37" s="711"/>
      <c r="AO37" s="209" t="s">
        <v>149</v>
      </c>
      <c r="AP37" s="203"/>
      <c r="AQ37" s="186"/>
      <c r="AR37" s="176"/>
      <c r="AS37" s="176"/>
      <c r="AT37" s="293"/>
      <c r="AU37" s="699" t="s">
        <v>150</v>
      </c>
      <c r="AV37" s="700"/>
      <c r="AW37" s="120"/>
      <c r="AX37" s="294" t="s">
        <v>151</v>
      </c>
      <c r="AY37" s="67"/>
      <c r="AZ37" s="67"/>
      <c r="BA37" s="67"/>
    </row>
    <row r="38" spans="1:53" ht="17.25" customHeight="1">
      <c r="A38" s="310"/>
      <c r="B38" s="101" t="s">
        <v>152</v>
      </c>
      <c r="C38" s="102"/>
      <c r="D38" s="307"/>
      <c r="E38" s="308"/>
      <c r="F38" s="278"/>
      <c r="G38" s="62"/>
      <c r="H38" s="758" t="s">
        <v>153</v>
      </c>
      <c r="I38" s="759"/>
      <c r="J38" s="759"/>
      <c r="K38" s="760"/>
      <c r="L38" s="761">
        <f>C35</f>
        <v>0</v>
      </c>
      <c r="M38" s="763"/>
      <c r="N38" s="765">
        <f>C36</f>
        <v>0</v>
      </c>
      <c r="O38" s="765">
        <f>C37</f>
        <v>0</v>
      </c>
      <c r="P38" s="765">
        <f>C38</f>
        <v>0</v>
      </c>
      <c r="Q38" s="765">
        <f>C39</f>
        <v>0</v>
      </c>
      <c r="R38" s="841">
        <f>C40</f>
        <v>0</v>
      </c>
      <c r="S38" s="166"/>
      <c r="T38" s="168"/>
      <c r="U38" s="734" t="s">
        <v>154</v>
      </c>
      <c r="V38" s="734"/>
      <c r="W38" s="734"/>
      <c r="X38" s="734"/>
      <c r="Y38" s="734"/>
      <c r="Z38" s="754">
        <f>AW38</f>
        <v>0</v>
      </c>
      <c r="AA38" s="770"/>
      <c r="AB38" s="770"/>
      <c r="AC38" s="205" t="s">
        <v>136</v>
      </c>
      <c r="AD38" s="732">
        <f>IF(Z38&gt;0,AL33*3,"")</f>
      </c>
      <c r="AE38" s="732"/>
      <c r="AF38" s="733"/>
      <c r="AG38" s="205" t="s">
        <v>136</v>
      </c>
      <c r="AH38" s="751">
        <f>MINA(Z38,AD38)</f>
        <v>0</v>
      </c>
      <c r="AI38" s="751"/>
      <c r="AJ38" s="752"/>
      <c r="AK38" s="205" t="s">
        <v>136</v>
      </c>
      <c r="AL38" s="753">
        <f>AW43</f>
        <v>0</v>
      </c>
      <c r="AM38" s="753"/>
      <c r="AN38" s="754"/>
      <c r="AO38" s="205" t="s">
        <v>136</v>
      </c>
      <c r="AP38" s="212"/>
      <c r="AQ38" s="186"/>
      <c r="AR38" s="176"/>
      <c r="AS38" s="176"/>
      <c r="AT38" s="293"/>
      <c r="AU38" s="118" t="s">
        <v>155</v>
      </c>
      <c r="AV38" s="119"/>
      <c r="AW38" s="120"/>
      <c r="AX38" s="294" t="s">
        <v>151</v>
      </c>
      <c r="AY38" s="67"/>
      <c r="AZ38" s="67"/>
      <c r="BA38" s="67"/>
    </row>
    <row r="39" spans="1:53" ht="17.25" customHeight="1" thickBot="1">
      <c r="A39" s="310"/>
      <c r="B39" s="101" t="s">
        <v>156</v>
      </c>
      <c r="C39" s="102"/>
      <c r="D39" s="307"/>
      <c r="E39" s="308"/>
      <c r="F39" s="278"/>
      <c r="G39" s="62"/>
      <c r="H39" s="767">
        <f>C34</f>
        <v>0</v>
      </c>
      <c r="I39" s="768"/>
      <c r="J39" s="768"/>
      <c r="K39" s="769"/>
      <c r="L39" s="762"/>
      <c r="M39" s="764"/>
      <c r="N39" s="766"/>
      <c r="O39" s="766"/>
      <c r="P39" s="766"/>
      <c r="Q39" s="766"/>
      <c r="R39" s="842"/>
      <c r="S39" s="166"/>
      <c r="T39" s="169"/>
      <c r="U39" s="771" t="s">
        <v>157</v>
      </c>
      <c r="V39" s="771"/>
      <c r="W39" s="771"/>
      <c r="X39" s="771"/>
      <c r="Y39" s="771"/>
      <c r="Z39" s="780">
        <f>IF(Z38&gt;0,ROUNDDOWN(Z36/Z38*1000,0),"")</f>
      </c>
      <c r="AA39" s="792"/>
      <c r="AB39" s="792"/>
      <c r="AC39" s="204" t="s">
        <v>158</v>
      </c>
      <c r="AD39" s="793"/>
      <c r="AE39" s="793"/>
      <c r="AF39" s="794"/>
      <c r="AG39" s="210"/>
      <c r="AH39" s="779">
        <f>Z39</f>
      </c>
      <c r="AI39" s="779"/>
      <c r="AJ39" s="780"/>
      <c r="AK39" s="211" t="s">
        <v>158</v>
      </c>
      <c r="AL39" s="779">
        <f>IF(AL38&gt;0,ROUNDDOWN(AL36/AL38*1000,0),"")</f>
      </c>
      <c r="AM39" s="779"/>
      <c r="AN39" s="780"/>
      <c r="AO39" s="214" t="s">
        <v>158</v>
      </c>
      <c r="AP39" s="203"/>
      <c r="AQ39" s="186"/>
      <c r="AR39" s="176"/>
      <c r="AS39" s="176"/>
      <c r="AT39" s="293"/>
      <c r="AU39" s="747" t="s">
        <v>116</v>
      </c>
      <c r="AV39" s="748"/>
      <c r="AW39" s="114"/>
      <c r="AX39" s="294" t="s">
        <v>31</v>
      </c>
      <c r="AY39" s="67"/>
      <c r="AZ39" s="67"/>
      <c r="BA39" s="67"/>
    </row>
    <row r="40" spans="1:53" ht="17.25" customHeight="1" thickBot="1" thickTop="1">
      <c r="A40" s="310"/>
      <c r="B40" s="108" t="s">
        <v>159</v>
      </c>
      <c r="C40" s="109"/>
      <c r="D40" s="307"/>
      <c r="E40" s="308"/>
      <c r="F40" s="278"/>
      <c r="G40" s="62"/>
      <c r="H40" s="786" t="s">
        <v>160</v>
      </c>
      <c r="I40" s="787"/>
      <c r="J40" s="787"/>
      <c r="K40" s="788"/>
      <c r="L40" s="772">
        <f aca="true" t="shared" si="1" ref="L40:R40">SUM(L36:L39)</f>
        <v>0</v>
      </c>
      <c r="M40" s="772">
        <f>SUM(M36:M39)</f>
        <v>0</v>
      </c>
      <c r="N40" s="772">
        <f t="shared" si="1"/>
        <v>0</v>
      </c>
      <c r="O40" s="772">
        <f t="shared" si="1"/>
        <v>0</v>
      </c>
      <c r="P40" s="772">
        <f t="shared" si="1"/>
        <v>0</v>
      </c>
      <c r="Q40" s="772">
        <f t="shared" si="1"/>
        <v>0</v>
      </c>
      <c r="R40" s="782">
        <f t="shared" si="1"/>
        <v>0</v>
      </c>
      <c r="S40" s="166"/>
      <c r="T40" s="169"/>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92"/>
      <c r="AR40" s="176"/>
      <c r="AS40" s="176"/>
      <c r="AT40" s="293"/>
      <c r="AU40" s="291"/>
      <c r="AV40" s="291"/>
      <c r="AW40" s="291"/>
      <c r="AX40" s="294"/>
      <c r="AY40" s="67"/>
      <c r="AZ40" s="67"/>
      <c r="BA40" s="67"/>
    </row>
    <row r="41" spans="1:53" ht="17.25" customHeight="1" thickBot="1">
      <c r="A41" s="305"/>
      <c r="B41" s="313"/>
      <c r="C41" s="314"/>
      <c r="D41" s="307"/>
      <c r="E41" s="308"/>
      <c r="F41" s="278"/>
      <c r="G41" s="62"/>
      <c r="H41" s="789"/>
      <c r="I41" s="790"/>
      <c r="J41" s="790"/>
      <c r="K41" s="791"/>
      <c r="L41" s="719"/>
      <c r="M41" s="719"/>
      <c r="N41" s="719"/>
      <c r="O41" s="719"/>
      <c r="P41" s="719"/>
      <c r="Q41" s="719"/>
      <c r="R41" s="744"/>
      <c r="S41" s="166"/>
      <c r="T41" s="170"/>
      <c r="U41" s="781" t="s">
        <v>143</v>
      </c>
      <c r="V41" s="774"/>
      <c r="W41" s="774"/>
      <c r="X41" s="774"/>
      <c r="Y41" s="775"/>
      <c r="Z41" s="781" t="s">
        <v>161</v>
      </c>
      <c r="AA41" s="774"/>
      <c r="AB41" s="774"/>
      <c r="AC41" s="774"/>
      <c r="AD41" s="775"/>
      <c r="AE41" s="773" t="s">
        <v>117</v>
      </c>
      <c r="AF41" s="774"/>
      <c r="AG41" s="775"/>
      <c r="AH41" s="523" t="s">
        <v>118</v>
      </c>
      <c r="AI41" s="524"/>
      <c r="AJ41" s="524"/>
      <c r="AK41" s="524"/>
      <c r="AL41" s="524"/>
      <c r="AM41" s="452" t="s">
        <v>162</v>
      </c>
      <c r="AN41" s="453"/>
      <c r="AO41" s="453"/>
      <c r="AP41" s="453"/>
      <c r="AQ41" s="454"/>
      <c r="AR41" s="176"/>
      <c r="AS41" s="176"/>
      <c r="AT41" s="293"/>
      <c r="AU41" s="755" t="s">
        <v>163</v>
      </c>
      <c r="AV41" s="755"/>
      <c r="AW41" s="755"/>
      <c r="AX41" s="294"/>
      <c r="AY41" s="67"/>
      <c r="AZ41" s="67"/>
      <c r="BA41" s="67"/>
    </row>
    <row r="42" spans="1:53" ht="17.25" customHeight="1">
      <c r="A42" s="299"/>
      <c r="B42" s="299"/>
      <c r="C42" s="315"/>
      <c r="D42" s="307"/>
      <c r="E42" s="308"/>
      <c r="F42" s="278"/>
      <c r="G42" s="62"/>
      <c r="H42" s="62"/>
      <c r="I42" s="783" t="s">
        <v>164</v>
      </c>
      <c r="J42" s="783"/>
      <c r="K42" s="783"/>
      <c r="L42" s="783"/>
      <c r="M42" s="783"/>
      <c r="N42" s="783"/>
      <c r="O42" s="783"/>
      <c r="P42" s="783"/>
      <c r="Q42" s="783"/>
      <c r="R42" s="783"/>
      <c r="S42" s="166"/>
      <c r="T42" s="170"/>
      <c r="U42" s="776"/>
      <c r="V42" s="777"/>
      <c r="W42" s="777"/>
      <c r="X42" s="777"/>
      <c r="Y42" s="778"/>
      <c r="Z42" s="776"/>
      <c r="AA42" s="777"/>
      <c r="AB42" s="777"/>
      <c r="AC42" s="777"/>
      <c r="AD42" s="778"/>
      <c r="AE42" s="776"/>
      <c r="AF42" s="777"/>
      <c r="AG42" s="778"/>
      <c r="AH42" s="749"/>
      <c r="AI42" s="750"/>
      <c r="AJ42" s="750"/>
      <c r="AK42" s="750"/>
      <c r="AL42" s="750"/>
      <c r="AM42" s="455"/>
      <c r="AN42" s="456"/>
      <c r="AO42" s="456"/>
      <c r="AP42" s="456"/>
      <c r="AQ42" s="457"/>
      <c r="AR42" s="174"/>
      <c r="AS42" s="174"/>
      <c r="AT42" s="290"/>
      <c r="AU42" s="756" t="s">
        <v>165</v>
      </c>
      <c r="AV42" s="700"/>
      <c r="AW42" s="122"/>
      <c r="AX42" s="294" t="s">
        <v>31</v>
      </c>
      <c r="AY42" s="65"/>
      <c r="AZ42" s="65"/>
      <c r="BA42" s="65"/>
    </row>
    <row r="43" spans="1:53" ht="17.25" customHeight="1" thickBot="1">
      <c r="A43" s="311" t="s">
        <v>166</v>
      </c>
      <c r="B43" s="299"/>
      <c r="C43" s="299"/>
      <c r="D43" s="299"/>
      <c r="E43" s="300"/>
      <c r="F43" s="276"/>
      <c r="G43" s="62"/>
      <c r="H43" s="62"/>
      <c r="I43" s="784"/>
      <c r="J43" s="784"/>
      <c r="K43" s="784"/>
      <c r="L43" s="784"/>
      <c r="M43" s="784"/>
      <c r="N43" s="784"/>
      <c r="O43" s="784"/>
      <c r="P43" s="784"/>
      <c r="Q43" s="784"/>
      <c r="R43" s="784"/>
      <c r="S43" s="166"/>
      <c r="T43" s="170"/>
      <c r="U43" s="217" t="s">
        <v>122</v>
      </c>
      <c r="V43" s="785">
        <f>AH36</f>
      </c>
      <c r="W43" s="785"/>
      <c r="X43" s="785"/>
      <c r="Y43" s="218"/>
      <c r="Z43" s="123" t="s">
        <v>123</v>
      </c>
      <c r="AA43" s="757">
        <f>AW39</f>
        <v>0</v>
      </c>
      <c r="AB43" s="757"/>
      <c r="AC43" s="757"/>
      <c r="AD43" s="220" t="s">
        <v>124</v>
      </c>
      <c r="AE43" s="217" t="s">
        <v>125</v>
      </c>
      <c r="AF43" s="124">
        <f>IF(AW36&gt;0,AW36,0)</f>
        <v>0</v>
      </c>
      <c r="AG43" s="219" t="s">
        <v>126</v>
      </c>
      <c r="AH43" s="217" t="s">
        <v>127</v>
      </c>
      <c r="AI43" s="785">
        <f>IF(Z38&gt;0,ROUNDDOWN((V43-AA43)*AF43/100,0),"")</f>
      </c>
      <c r="AJ43" s="785"/>
      <c r="AK43" s="785"/>
      <c r="AL43" s="218"/>
      <c r="AM43" s="215" t="s">
        <v>128</v>
      </c>
      <c r="AN43" s="823">
        <f>IF(Z38&gt;0,IF(M34&gt;ROUNDDOWN(AI43,-2),"限度額超過！",M34),"")</f>
      </c>
      <c r="AO43" s="823"/>
      <c r="AP43" s="823"/>
      <c r="AQ43" s="216"/>
      <c r="AR43" s="174"/>
      <c r="AS43" s="174"/>
      <c r="AT43" s="290"/>
      <c r="AU43" s="121" t="s">
        <v>167</v>
      </c>
      <c r="AV43" s="119"/>
      <c r="AW43" s="125"/>
      <c r="AX43" s="294" t="s">
        <v>151</v>
      </c>
      <c r="AY43" s="65"/>
      <c r="AZ43" s="65"/>
      <c r="BA43" s="65"/>
    </row>
    <row r="44" spans="1:53" ht="17.25" customHeight="1" thickBot="1">
      <c r="A44" s="305"/>
      <c r="B44" s="126" t="s">
        <v>168</v>
      </c>
      <c r="C44" s="127"/>
      <c r="D44" s="126" t="s">
        <v>169</v>
      </c>
      <c r="E44" s="318"/>
      <c r="F44" s="279"/>
      <c r="G44" s="62"/>
      <c r="H44" s="62"/>
      <c r="I44" s="784"/>
      <c r="J44" s="784"/>
      <c r="K44" s="784"/>
      <c r="L44" s="784"/>
      <c r="M44" s="784"/>
      <c r="N44" s="784"/>
      <c r="O44" s="784"/>
      <c r="P44" s="784"/>
      <c r="Q44" s="784"/>
      <c r="R44" s="784"/>
      <c r="S44" s="171"/>
      <c r="T44" s="170"/>
      <c r="U44" s="685" t="s">
        <v>170</v>
      </c>
      <c r="V44" s="685"/>
      <c r="W44" s="685"/>
      <c r="X44" s="685"/>
      <c r="Y44" s="685"/>
      <c r="Z44" s="685" t="s">
        <v>171</v>
      </c>
      <c r="AA44" s="685"/>
      <c r="AB44" s="685"/>
      <c r="AC44" s="685"/>
      <c r="AD44" s="685"/>
      <c r="AE44" s="685" t="s">
        <v>172</v>
      </c>
      <c r="AF44" s="685"/>
      <c r="AG44" s="685"/>
      <c r="AH44" s="685" t="s">
        <v>173</v>
      </c>
      <c r="AI44" s="685"/>
      <c r="AJ44" s="685"/>
      <c r="AK44" s="685"/>
      <c r="AL44" s="822"/>
      <c r="AM44" s="677"/>
      <c r="AN44" s="678"/>
      <c r="AO44" s="678"/>
      <c r="AP44" s="678"/>
      <c r="AQ44" s="679"/>
      <c r="AR44" s="174"/>
      <c r="AS44" s="174"/>
      <c r="AT44" s="295"/>
      <c r="AU44" s="297"/>
      <c r="AV44" s="297"/>
      <c r="AW44" s="297"/>
      <c r="AX44" s="296"/>
      <c r="AY44" s="65"/>
      <c r="AZ44" s="65"/>
      <c r="BA44" s="65"/>
    </row>
    <row r="45" spans="1:53" ht="17.25" customHeight="1" thickTop="1">
      <c r="A45" s="305"/>
      <c r="B45" s="129" t="s">
        <v>174</v>
      </c>
      <c r="C45" s="102"/>
      <c r="D45" s="129" t="s">
        <v>174</v>
      </c>
      <c r="E45" s="270"/>
      <c r="F45" s="279"/>
      <c r="G45" s="62"/>
      <c r="H45" s="131"/>
      <c r="I45" s="62"/>
      <c r="J45" s="62"/>
      <c r="K45" s="62"/>
      <c r="L45" s="62"/>
      <c r="M45" s="62"/>
      <c r="N45" s="62"/>
      <c r="O45" s="62"/>
      <c r="P45" s="62"/>
      <c r="Q45" s="62"/>
      <c r="R45" s="128"/>
      <c r="S45" s="171"/>
      <c r="T45" s="170"/>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439" t="s">
        <v>175</v>
      </c>
      <c r="AU45" s="440"/>
      <c r="AV45" s="440"/>
      <c r="AW45" s="440"/>
      <c r="AX45" s="441"/>
      <c r="AY45" s="65"/>
      <c r="AZ45" s="65"/>
      <c r="BA45" s="65"/>
    </row>
    <row r="46" spans="1:53" ht="17.25" customHeight="1" thickBot="1">
      <c r="A46" s="305"/>
      <c r="B46" s="129" t="s">
        <v>176</v>
      </c>
      <c r="C46" s="130"/>
      <c r="D46" s="129" t="s">
        <v>176</v>
      </c>
      <c r="E46" s="270"/>
      <c r="F46" s="279"/>
      <c r="G46" s="62"/>
      <c r="H46" s="62"/>
      <c r="I46" s="68"/>
      <c r="J46" s="68"/>
      <c r="K46" s="68"/>
      <c r="L46" s="68"/>
      <c r="M46" s="68"/>
      <c r="N46" s="68"/>
      <c r="O46" s="68"/>
      <c r="P46" s="68"/>
      <c r="Q46" s="68"/>
      <c r="R46" s="132"/>
      <c r="S46" s="132"/>
      <c r="T46" s="170"/>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175"/>
      <c r="AS46" s="175"/>
      <c r="AT46" s="442"/>
      <c r="AU46" s="443"/>
      <c r="AV46" s="443"/>
      <c r="AW46" s="443"/>
      <c r="AX46" s="444"/>
      <c r="AY46" s="133"/>
      <c r="AZ46" s="133"/>
      <c r="BA46" s="133"/>
    </row>
    <row r="47" spans="1:53" ht="17.25" customHeight="1" thickTop="1">
      <c r="A47" s="305"/>
      <c r="B47" s="129" t="s">
        <v>177</v>
      </c>
      <c r="C47" s="130"/>
      <c r="D47" s="129" t="s">
        <v>177</v>
      </c>
      <c r="E47" s="270"/>
      <c r="F47" s="279"/>
      <c r="G47" s="131"/>
      <c r="H47" s="796" t="s">
        <v>178</v>
      </c>
      <c r="I47" s="799" t="s">
        <v>179</v>
      </c>
      <c r="J47" s="799"/>
      <c r="K47" s="826" t="s">
        <v>180</v>
      </c>
      <c r="L47" s="827"/>
      <c r="M47" s="830" t="s">
        <v>181</v>
      </c>
      <c r="N47" s="831"/>
      <c r="O47" s="824" t="s">
        <v>182</v>
      </c>
      <c r="P47" s="839" t="s">
        <v>183</v>
      </c>
      <c r="Q47" s="818" t="s">
        <v>184</v>
      </c>
      <c r="R47" s="820" t="s">
        <v>185</v>
      </c>
      <c r="S47" s="172"/>
      <c r="T47" s="157"/>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175"/>
      <c r="AS47" s="175"/>
      <c r="AT47" s="281"/>
      <c r="AX47" s="133"/>
      <c r="AY47" s="133"/>
      <c r="AZ47" s="133"/>
      <c r="BA47" s="133"/>
    </row>
    <row r="48" spans="1:53" ht="17.25" customHeight="1">
      <c r="A48" s="305"/>
      <c r="B48" s="129" t="s">
        <v>186</v>
      </c>
      <c r="C48" s="130"/>
      <c r="D48" s="129" t="s">
        <v>186</v>
      </c>
      <c r="E48" s="270"/>
      <c r="F48" s="279"/>
      <c r="G48" s="62"/>
      <c r="H48" s="797"/>
      <c r="I48" s="800"/>
      <c r="J48" s="800"/>
      <c r="K48" s="828"/>
      <c r="L48" s="829"/>
      <c r="M48" s="832"/>
      <c r="N48" s="833"/>
      <c r="O48" s="825"/>
      <c r="P48" s="840"/>
      <c r="Q48" s="819"/>
      <c r="R48" s="821"/>
      <c r="S48" s="172"/>
      <c r="T48" s="157"/>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175"/>
      <c r="AS48" s="175"/>
      <c r="AT48" s="282"/>
      <c r="AX48" s="133"/>
      <c r="AY48" s="133"/>
      <c r="AZ48" s="133"/>
      <c r="BA48" s="133"/>
    </row>
    <row r="49" spans="1:53" ht="17.25" customHeight="1">
      <c r="A49" s="305"/>
      <c r="B49" s="129" t="s">
        <v>177</v>
      </c>
      <c r="C49" s="130"/>
      <c r="D49" s="129" t="s">
        <v>177</v>
      </c>
      <c r="E49" s="270"/>
      <c r="F49" s="279"/>
      <c r="G49" s="62"/>
      <c r="H49" s="797"/>
      <c r="I49" s="802">
        <f>C44</f>
        <v>0</v>
      </c>
      <c r="J49" s="803"/>
      <c r="K49" s="806">
        <f>C45</f>
        <v>0</v>
      </c>
      <c r="L49" s="807"/>
      <c r="M49" s="134">
        <f>C46</f>
        <v>0</v>
      </c>
      <c r="N49" s="135">
        <f>C47</f>
        <v>0</v>
      </c>
      <c r="O49" s="810">
        <f>C50</f>
        <v>0</v>
      </c>
      <c r="P49" s="810">
        <f>C51</f>
        <v>0</v>
      </c>
      <c r="Q49" s="813">
        <f>C52</f>
        <v>0</v>
      </c>
      <c r="R49" s="816">
        <f>C53</f>
        <v>0</v>
      </c>
      <c r="S49" s="13"/>
      <c r="T49" s="173"/>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175"/>
      <c r="AS49" s="175"/>
      <c r="AT49" s="282"/>
      <c r="AX49" s="133"/>
      <c r="AY49" s="133"/>
      <c r="AZ49" s="133"/>
      <c r="BA49" s="133"/>
    </row>
    <row r="50" spans="1:53" ht="17.25" customHeight="1">
      <c r="A50" s="305"/>
      <c r="B50" s="129" t="s">
        <v>182</v>
      </c>
      <c r="C50" s="136"/>
      <c r="D50" s="129" t="s">
        <v>182</v>
      </c>
      <c r="E50" s="271"/>
      <c r="F50" s="280"/>
      <c r="G50" s="62"/>
      <c r="H50" s="797"/>
      <c r="I50" s="804"/>
      <c r="J50" s="805"/>
      <c r="K50" s="808"/>
      <c r="L50" s="809"/>
      <c r="M50" s="137">
        <f>C48</f>
        <v>0</v>
      </c>
      <c r="N50" s="138">
        <f>C49</f>
        <v>0</v>
      </c>
      <c r="O50" s="837"/>
      <c r="P50" s="836"/>
      <c r="Q50" s="838"/>
      <c r="R50" s="817"/>
      <c r="S50" s="13"/>
      <c r="T50" s="83"/>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175"/>
      <c r="AS50" s="175"/>
      <c r="AT50" s="282"/>
      <c r="AX50" s="133"/>
      <c r="AY50" s="133"/>
      <c r="AZ50" s="133"/>
      <c r="BA50" s="133"/>
    </row>
    <row r="51" spans="1:46" ht="17.25" customHeight="1">
      <c r="A51" s="305"/>
      <c r="B51" s="139" t="s">
        <v>187</v>
      </c>
      <c r="C51" s="130"/>
      <c r="D51" s="139" t="s">
        <v>187</v>
      </c>
      <c r="E51" s="270"/>
      <c r="F51" s="279"/>
      <c r="G51" s="62"/>
      <c r="H51" s="797"/>
      <c r="I51" s="843">
        <f>E44</f>
        <v>0</v>
      </c>
      <c r="J51" s="843"/>
      <c r="K51" s="806">
        <f>E45</f>
        <v>0</v>
      </c>
      <c r="L51" s="807"/>
      <c r="M51" s="134">
        <f>E46</f>
        <v>0</v>
      </c>
      <c r="N51" s="135">
        <f>E47</f>
        <v>0</v>
      </c>
      <c r="O51" s="810">
        <f>E50</f>
        <v>0</v>
      </c>
      <c r="P51" s="810">
        <f>E51</f>
        <v>0</v>
      </c>
      <c r="Q51" s="813">
        <f>E52</f>
        <v>0</v>
      </c>
      <c r="R51" s="816">
        <f>E53</f>
        <v>0</v>
      </c>
      <c r="S51" s="13"/>
      <c r="U51" s="62"/>
      <c r="V51" s="62"/>
      <c r="W51" s="62"/>
      <c r="X51" s="62"/>
      <c r="Y51" s="62"/>
      <c r="Z51" s="62"/>
      <c r="AA51" s="62"/>
      <c r="AB51" s="62"/>
      <c r="AC51" s="62"/>
      <c r="AD51" s="62"/>
      <c r="AE51" s="62"/>
      <c r="AF51" s="62"/>
      <c r="AG51" s="62"/>
      <c r="AH51" s="62"/>
      <c r="AI51" s="62"/>
      <c r="AJ51" s="62"/>
      <c r="AK51" s="62"/>
      <c r="AL51" s="62"/>
      <c r="AM51" s="62"/>
      <c r="AN51" s="62"/>
      <c r="AO51" s="62"/>
      <c r="AP51" s="62"/>
      <c r="AQ51" s="62"/>
      <c r="AT51" s="283"/>
    </row>
    <row r="52" spans="1:46" ht="17.25" customHeight="1">
      <c r="A52" s="305"/>
      <c r="B52" s="129" t="s">
        <v>188</v>
      </c>
      <c r="C52" s="130"/>
      <c r="D52" s="129" t="s">
        <v>188</v>
      </c>
      <c r="E52" s="270"/>
      <c r="F52" s="279"/>
      <c r="G52" s="62"/>
      <c r="H52" s="797"/>
      <c r="I52" s="843"/>
      <c r="J52" s="843"/>
      <c r="K52" s="808"/>
      <c r="L52" s="809"/>
      <c r="M52" s="140">
        <f>E48</f>
        <v>0</v>
      </c>
      <c r="N52" s="141">
        <f>E49</f>
        <v>0</v>
      </c>
      <c r="O52" s="837"/>
      <c r="P52" s="836"/>
      <c r="Q52" s="838"/>
      <c r="R52" s="817"/>
      <c r="S52" s="13"/>
      <c r="T52" s="83"/>
      <c r="U52" s="62"/>
      <c r="V52" s="62"/>
      <c r="W52" s="62"/>
      <c r="X52" s="62"/>
      <c r="Y52" s="62"/>
      <c r="Z52" s="62"/>
      <c r="AA52" s="62"/>
      <c r="AB52" s="62"/>
      <c r="AC52" s="62"/>
      <c r="AD52" s="62"/>
      <c r="AE52" s="62"/>
      <c r="AF52" s="62"/>
      <c r="AG52" s="62"/>
      <c r="AH52" s="62"/>
      <c r="AI52" s="62"/>
      <c r="AJ52" s="62"/>
      <c r="AK52" s="62"/>
      <c r="AL52" s="62"/>
      <c r="AM52" s="62"/>
      <c r="AN52" s="62"/>
      <c r="AO52" s="62"/>
      <c r="AP52" s="62"/>
      <c r="AQ52" s="62"/>
      <c r="AT52" s="283"/>
    </row>
    <row r="53" spans="1:46" ht="17.25" customHeight="1" thickBot="1">
      <c r="A53" s="305"/>
      <c r="B53" s="143" t="s">
        <v>189</v>
      </c>
      <c r="C53" s="144"/>
      <c r="D53" s="143" t="s">
        <v>189</v>
      </c>
      <c r="E53" s="272"/>
      <c r="F53" s="279"/>
      <c r="G53" s="62"/>
      <c r="H53" s="797"/>
      <c r="I53" s="843">
        <f>C54</f>
        <v>0</v>
      </c>
      <c r="J53" s="843"/>
      <c r="K53" s="806">
        <f>C55</f>
        <v>0</v>
      </c>
      <c r="L53" s="807"/>
      <c r="M53" s="134">
        <f>C56</f>
        <v>0</v>
      </c>
      <c r="N53" s="135">
        <f>C57</f>
        <v>0</v>
      </c>
      <c r="O53" s="810">
        <f>C61</f>
        <v>0</v>
      </c>
      <c r="P53" s="810">
        <f>C62</f>
        <v>0</v>
      </c>
      <c r="Q53" s="813">
        <f>C63</f>
        <v>0</v>
      </c>
      <c r="R53" s="834">
        <f>C64</f>
        <v>0</v>
      </c>
      <c r="S53" s="13"/>
      <c r="U53" s="62"/>
      <c r="V53" s="62"/>
      <c r="W53" s="62"/>
      <c r="X53" s="62"/>
      <c r="Y53" s="62"/>
      <c r="Z53" s="62"/>
      <c r="AA53" s="62"/>
      <c r="AB53" s="62"/>
      <c r="AC53" s="62"/>
      <c r="AD53" s="62"/>
      <c r="AE53" s="62"/>
      <c r="AF53" s="62"/>
      <c r="AG53" s="62"/>
      <c r="AH53" s="62"/>
      <c r="AI53" s="62"/>
      <c r="AJ53" s="62"/>
      <c r="AK53" s="62"/>
      <c r="AL53" s="62"/>
      <c r="AM53" s="62"/>
      <c r="AN53" s="62"/>
      <c r="AO53" s="62"/>
      <c r="AP53" s="62"/>
      <c r="AQ53" s="62"/>
      <c r="AT53" s="283"/>
    </row>
    <row r="54" spans="1:46" ht="17.25" customHeight="1" thickBot="1">
      <c r="A54" s="299"/>
      <c r="B54" s="126" t="s">
        <v>190</v>
      </c>
      <c r="C54" s="127"/>
      <c r="D54" s="307"/>
      <c r="E54" s="308"/>
      <c r="F54" s="278"/>
      <c r="G54" s="62"/>
      <c r="H54" s="798"/>
      <c r="I54" s="844"/>
      <c r="J54" s="844"/>
      <c r="K54" s="845"/>
      <c r="L54" s="846"/>
      <c r="M54" s="145">
        <f>C59</f>
        <v>0</v>
      </c>
      <c r="N54" s="146">
        <f>C60</f>
        <v>0</v>
      </c>
      <c r="O54" s="811"/>
      <c r="P54" s="812"/>
      <c r="Q54" s="814"/>
      <c r="R54" s="835"/>
      <c r="S54" s="13"/>
      <c r="U54" s="62"/>
      <c r="V54" s="62"/>
      <c r="W54" s="62"/>
      <c r="X54" s="62"/>
      <c r="Y54" s="62"/>
      <c r="Z54" s="62"/>
      <c r="AA54" s="62"/>
      <c r="AB54" s="62"/>
      <c r="AC54" s="62"/>
      <c r="AD54" s="62"/>
      <c r="AE54" s="62"/>
      <c r="AF54" s="62"/>
      <c r="AG54" s="62"/>
      <c r="AH54" s="62"/>
      <c r="AI54" s="62"/>
      <c r="AJ54" s="62"/>
      <c r="AK54" s="62"/>
      <c r="AL54" s="62"/>
      <c r="AM54" s="62"/>
      <c r="AN54" s="62"/>
      <c r="AO54" s="62"/>
      <c r="AP54" s="62"/>
      <c r="AQ54" s="62"/>
      <c r="AT54" s="283"/>
    </row>
    <row r="55" spans="1:46" ht="17.25" customHeight="1">
      <c r="A55" s="299"/>
      <c r="B55" s="129" t="s">
        <v>174</v>
      </c>
      <c r="C55" s="102"/>
      <c r="D55" s="307"/>
      <c r="E55" s="308"/>
      <c r="F55" s="278"/>
      <c r="G55" s="62"/>
      <c r="H55" s="62"/>
      <c r="I55" s="801"/>
      <c r="J55" s="801"/>
      <c r="K55" s="801"/>
      <c r="L55" s="801"/>
      <c r="M55" s="801"/>
      <c r="N55" s="801"/>
      <c r="O55" s="801"/>
      <c r="P55" s="801"/>
      <c r="Q55" s="801"/>
      <c r="R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T55" s="283"/>
    </row>
    <row r="56" spans="1:46" ht="17.25" customHeight="1">
      <c r="A56" s="299"/>
      <c r="B56" s="129" t="s">
        <v>176</v>
      </c>
      <c r="C56" s="130"/>
      <c r="D56" s="307"/>
      <c r="E56" s="308"/>
      <c r="F56" s="278"/>
      <c r="G56" s="62"/>
      <c r="H56" s="62"/>
      <c r="I56" s="62"/>
      <c r="J56" s="62"/>
      <c r="K56" s="62"/>
      <c r="L56" s="62"/>
      <c r="M56" s="62"/>
      <c r="N56" s="62"/>
      <c r="O56" s="62"/>
      <c r="P56" s="62"/>
      <c r="Q56" s="62"/>
      <c r="R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T56" s="283"/>
    </row>
    <row r="57" spans="1:46" ht="17.25" customHeight="1">
      <c r="A57" s="299"/>
      <c r="B57" s="129" t="s">
        <v>177</v>
      </c>
      <c r="C57" s="130"/>
      <c r="D57" s="307"/>
      <c r="E57" s="308"/>
      <c r="F57" s="278"/>
      <c r="G57" s="795">
        <v>0.3333333333333333</v>
      </c>
      <c r="H57" s="795"/>
      <c r="I57" s="795"/>
      <c r="J57" s="795"/>
      <c r="K57" s="795"/>
      <c r="L57" s="795"/>
      <c r="M57" s="795"/>
      <c r="N57" s="795"/>
      <c r="O57" s="795"/>
      <c r="P57" s="795"/>
      <c r="Q57" s="795"/>
      <c r="R57" s="795"/>
      <c r="S57" s="795"/>
      <c r="T57" s="795">
        <v>0.666666666666666</v>
      </c>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269"/>
      <c r="AT57" s="283"/>
    </row>
    <row r="58" spans="1:46" ht="1.5" customHeight="1">
      <c r="A58" s="299"/>
      <c r="B58" s="129"/>
      <c r="C58" s="130"/>
      <c r="D58" s="307"/>
      <c r="E58" s="308"/>
      <c r="F58" s="278"/>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83"/>
    </row>
    <row r="59" spans="1:45" ht="17.25" customHeight="1">
      <c r="A59" s="299"/>
      <c r="B59" s="129" t="s">
        <v>186</v>
      </c>
      <c r="C59" s="130"/>
      <c r="D59" s="307"/>
      <c r="E59" s="308"/>
      <c r="F59" s="284"/>
      <c r="G59" s="285"/>
      <c r="H59" s="285"/>
      <c r="I59" s="285"/>
      <c r="J59" s="285"/>
      <c r="K59" s="285"/>
      <c r="L59" s="285"/>
      <c r="M59" s="285"/>
      <c r="N59" s="285"/>
      <c r="O59" s="285"/>
      <c r="P59" s="285"/>
      <c r="Q59" s="285"/>
      <c r="R59" s="285"/>
      <c r="S59" s="286"/>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row>
    <row r="60" spans="1:45" ht="17.25" customHeight="1">
      <c r="A60" s="299"/>
      <c r="B60" s="129" t="s">
        <v>177</v>
      </c>
      <c r="C60" s="130"/>
      <c r="D60" s="307"/>
      <c r="E60" s="308"/>
      <c r="F60" s="265"/>
      <c r="S60" s="266"/>
      <c r="T60" s="64"/>
      <c r="AR60" s="64"/>
      <c r="AS60" s="64"/>
    </row>
    <row r="61" spans="1:45" ht="17.25" customHeight="1">
      <c r="A61" s="299"/>
      <c r="B61" s="129" t="s">
        <v>182</v>
      </c>
      <c r="C61" s="136"/>
      <c r="D61" s="307"/>
      <c r="E61" s="308"/>
      <c r="F61" s="265"/>
      <c r="I61" s="147"/>
      <c r="R61" s="142"/>
      <c r="S61" s="142"/>
      <c r="T61" s="64"/>
      <c r="AR61" s="64"/>
      <c r="AS61" s="64"/>
    </row>
    <row r="62" spans="1:45" ht="18" customHeight="1">
      <c r="A62" s="299"/>
      <c r="B62" s="139" t="s">
        <v>187</v>
      </c>
      <c r="C62" s="130"/>
      <c r="D62" s="307"/>
      <c r="E62" s="308"/>
      <c r="F62" s="265"/>
      <c r="I62" s="147"/>
      <c r="J62" s="147"/>
      <c r="K62" s="147"/>
      <c r="L62" s="147"/>
      <c r="M62" s="147"/>
      <c r="N62" s="147"/>
      <c r="S62" s="64"/>
      <c r="T62" s="64"/>
      <c r="AR62" s="64"/>
      <c r="AS62" s="64"/>
    </row>
    <row r="63" spans="1:45" ht="18" customHeight="1">
      <c r="A63" s="299"/>
      <c r="B63" s="129" t="s">
        <v>188</v>
      </c>
      <c r="C63" s="130"/>
      <c r="D63" s="307"/>
      <c r="E63" s="308"/>
      <c r="F63" s="265"/>
      <c r="I63" s="147"/>
      <c r="J63" s="147"/>
      <c r="K63" s="147"/>
      <c r="L63" s="147"/>
      <c r="M63" s="147"/>
      <c r="N63" s="147"/>
      <c r="S63" s="64"/>
      <c r="T63" s="64"/>
      <c r="AR63" s="64"/>
      <c r="AS63" s="64"/>
    </row>
    <row r="64" spans="1:45" ht="18" customHeight="1" thickBot="1">
      <c r="A64" s="299"/>
      <c r="B64" s="143" t="s">
        <v>189</v>
      </c>
      <c r="C64" s="144"/>
      <c r="D64" s="307"/>
      <c r="E64" s="308"/>
      <c r="F64" s="265"/>
      <c r="I64" s="147"/>
      <c r="J64" s="147"/>
      <c r="K64" s="147"/>
      <c r="L64" s="147"/>
      <c r="M64" s="147"/>
      <c r="N64" s="147"/>
      <c r="S64" s="64"/>
      <c r="T64" s="64"/>
      <c r="AR64" s="64"/>
      <c r="AS64" s="64"/>
    </row>
    <row r="65" spans="1:45" ht="18" customHeight="1" thickBot="1">
      <c r="A65" s="312"/>
      <c r="B65" s="312"/>
      <c r="C65" s="312"/>
      <c r="D65" s="312"/>
      <c r="E65" s="316"/>
      <c r="I65" s="147"/>
      <c r="S65" s="64"/>
      <c r="T65" s="64"/>
      <c r="AR65" s="64"/>
      <c r="AS65" s="64"/>
    </row>
    <row r="66" spans="1:45" ht="18" customHeight="1" thickTop="1">
      <c r="A66" s="439" t="s">
        <v>175</v>
      </c>
      <c r="B66" s="440"/>
      <c r="C66" s="440"/>
      <c r="D66" s="440"/>
      <c r="E66" s="441"/>
      <c r="F66" s="273"/>
      <c r="I66" s="147"/>
      <c r="S66" s="64"/>
      <c r="T66" s="64"/>
      <c r="AR66" s="64"/>
      <c r="AS66" s="64"/>
    </row>
    <row r="67" spans="1:45" ht="18" customHeight="1" thickBot="1">
      <c r="A67" s="442"/>
      <c r="B67" s="443"/>
      <c r="C67" s="443"/>
      <c r="D67" s="443"/>
      <c r="E67" s="444"/>
      <c r="F67" s="273"/>
      <c r="I67" s="147"/>
      <c r="S67" s="64"/>
      <c r="T67" s="64"/>
      <c r="AR67" s="64"/>
      <c r="AS67" s="64"/>
    </row>
    <row r="68" spans="9:45" ht="18" customHeight="1" thickTop="1">
      <c r="I68" s="148"/>
      <c r="S68" s="64"/>
      <c r="T68" s="64"/>
      <c r="AR68" s="64"/>
      <c r="AS68" s="64"/>
    </row>
    <row r="69" spans="9:45" ht="18" customHeight="1">
      <c r="I69" s="149"/>
      <c r="S69" s="64"/>
      <c r="T69" s="64"/>
      <c r="AR69" s="64"/>
      <c r="AS69" s="64"/>
    </row>
    <row r="70" spans="9:45" ht="18" customHeight="1">
      <c r="I70" s="149"/>
      <c r="S70" s="64"/>
      <c r="T70" s="64"/>
      <c r="AR70" s="64"/>
      <c r="AS70" s="64"/>
    </row>
    <row r="71" spans="9:45" ht="18" customHeight="1">
      <c r="I71" s="149"/>
      <c r="S71" s="64"/>
      <c r="T71" s="64"/>
      <c r="AR71" s="64"/>
      <c r="AS71" s="64"/>
    </row>
    <row r="72" spans="19:45" ht="18" customHeight="1">
      <c r="S72" s="64"/>
      <c r="T72" s="64"/>
      <c r="AR72" s="64"/>
      <c r="AS72" s="64"/>
    </row>
    <row r="73" spans="19:45" ht="18" customHeight="1">
      <c r="S73" s="64"/>
      <c r="T73" s="64"/>
      <c r="AR73" s="64"/>
      <c r="AS73" s="64"/>
    </row>
    <row r="74" spans="9:45" ht="18" customHeight="1">
      <c r="I74" s="147"/>
      <c r="S74" s="64"/>
      <c r="T74" s="64"/>
      <c r="AR74" s="64"/>
      <c r="AS74" s="64"/>
    </row>
    <row r="75" spans="9:45" ht="18" customHeight="1">
      <c r="I75" s="147"/>
      <c r="S75" s="64"/>
      <c r="T75" s="64"/>
      <c r="AR75" s="64"/>
      <c r="AS75" s="64"/>
    </row>
    <row r="76" spans="9:45" ht="18" customHeight="1">
      <c r="I76" s="147"/>
      <c r="S76" s="64"/>
      <c r="T76" s="64"/>
      <c r="AR76" s="64"/>
      <c r="AS76" s="64"/>
    </row>
    <row r="77" spans="19:45" ht="18" customHeight="1">
      <c r="S77" s="64"/>
      <c r="T77" s="64"/>
      <c r="AR77" s="64"/>
      <c r="AS77" s="64"/>
    </row>
    <row r="78" spans="19:45" ht="18" customHeight="1">
      <c r="S78" s="64"/>
      <c r="T78" s="64"/>
      <c r="AR78" s="64"/>
      <c r="AS78" s="64"/>
    </row>
    <row r="79" spans="19:45" ht="18" customHeight="1">
      <c r="S79" s="64"/>
      <c r="T79" s="64"/>
      <c r="AR79" s="64"/>
      <c r="AS79" s="64"/>
    </row>
    <row r="80" spans="19:45" ht="18" customHeight="1">
      <c r="S80" s="64"/>
      <c r="T80" s="64"/>
      <c r="AR80" s="64"/>
      <c r="AS80" s="64"/>
    </row>
    <row r="81" spans="19:45" ht="18" customHeight="1">
      <c r="S81" s="64"/>
      <c r="T81" s="64"/>
      <c r="AR81" s="64"/>
      <c r="AS81" s="64"/>
    </row>
    <row r="82" spans="19:45" ht="18" customHeight="1">
      <c r="S82" s="64"/>
      <c r="T82" s="64"/>
      <c r="AR82" s="64"/>
      <c r="AS82" s="64"/>
    </row>
    <row r="83" spans="19:45" ht="18" customHeight="1">
      <c r="S83" s="64"/>
      <c r="T83" s="64"/>
      <c r="AR83" s="64"/>
      <c r="AS83" s="64"/>
    </row>
    <row r="84" spans="19:45" ht="18" customHeight="1">
      <c r="S84" s="64"/>
      <c r="T84" s="64"/>
      <c r="AR84" s="64"/>
      <c r="AS84" s="64"/>
    </row>
    <row r="85" spans="9:45" ht="18" customHeight="1">
      <c r="I85" s="147"/>
      <c r="S85" s="64"/>
      <c r="T85" s="64"/>
      <c r="AR85" s="64"/>
      <c r="AS85" s="64"/>
    </row>
    <row r="86" spans="9:45" ht="18" customHeight="1">
      <c r="I86" s="147"/>
      <c r="S86" s="64"/>
      <c r="T86" s="64"/>
      <c r="AR86" s="64"/>
      <c r="AS86" s="64"/>
    </row>
    <row r="87" spans="19:45" ht="18" customHeight="1">
      <c r="S87" s="64"/>
      <c r="T87" s="64"/>
      <c r="AR87" s="64"/>
      <c r="AS87" s="64"/>
    </row>
    <row r="88" spans="19:45" ht="18" customHeight="1">
      <c r="S88" s="64"/>
      <c r="T88" s="64"/>
      <c r="AR88" s="64"/>
      <c r="AS88" s="64"/>
    </row>
    <row r="89" spans="19:45" ht="18" customHeight="1">
      <c r="S89" s="64"/>
      <c r="T89" s="64"/>
      <c r="AR89" s="64"/>
      <c r="AS89" s="64"/>
    </row>
    <row r="90" spans="19:45" ht="18" customHeight="1">
      <c r="S90" s="64"/>
      <c r="T90" s="64"/>
      <c r="AR90" s="64"/>
      <c r="AS90" s="64"/>
    </row>
    <row r="91" spans="9:45" ht="18" customHeight="1">
      <c r="I91" s="150"/>
      <c r="S91" s="64"/>
      <c r="T91" s="64"/>
      <c r="AR91" s="64"/>
      <c r="AS91" s="64"/>
    </row>
    <row r="92" spans="9:45" ht="18" customHeight="1">
      <c r="I92" s="150"/>
      <c r="S92" s="64"/>
      <c r="T92" s="64"/>
      <c r="AR92" s="64"/>
      <c r="AS92" s="64"/>
    </row>
    <row r="93" spans="9:45" ht="18" customHeight="1">
      <c r="I93" s="150"/>
      <c r="S93" s="64"/>
      <c r="T93" s="64"/>
      <c r="AR93" s="64"/>
      <c r="AS93" s="64"/>
    </row>
    <row r="94" spans="9:45" ht="18" customHeight="1">
      <c r="I94" s="150"/>
      <c r="S94" s="64"/>
      <c r="T94" s="64"/>
      <c r="AR94" s="64"/>
      <c r="AS94" s="64"/>
    </row>
    <row r="95" spans="19:45" ht="18" customHeight="1">
      <c r="S95" s="64"/>
      <c r="T95" s="64"/>
      <c r="AR95" s="64"/>
      <c r="AS95" s="64"/>
    </row>
    <row r="96" spans="19:45" ht="18" customHeight="1">
      <c r="S96" s="64"/>
      <c r="T96" s="64"/>
      <c r="AR96" s="64"/>
      <c r="AS96" s="64"/>
    </row>
    <row r="97" spans="19:45" ht="18" customHeight="1">
      <c r="S97" s="64"/>
      <c r="T97" s="64"/>
      <c r="AR97" s="64"/>
      <c r="AS97" s="64"/>
    </row>
    <row r="98" spans="19:45" ht="18" customHeight="1">
      <c r="S98" s="64"/>
      <c r="T98" s="64"/>
      <c r="AR98" s="64"/>
      <c r="AS98" s="64"/>
    </row>
    <row r="99" spans="19:45" ht="12.75">
      <c r="S99" s="64"/>
      <c r="T99" s="64"/>
      <c r="AR99" s="64"/>
      <c r="AS99" s="64"/>
    </row>
    <row r="100" spans="19:45" ht="12.75">
      <c r="S100" s="64"/>
      <c r="T100" s="64"/>
      <c r="AR100" s="64"/>
      <c r="AS100" s="64"/>
    </row>
    <row r="101" spans="19:45" ht="12.75">
      <c r="S101" s="64"/>
      <c r="T101" s="64"/>
      <c r="AR101" s="64"/>
      <c r="AS101" s="64"/>
    </row>
    <row r="102" spans="19:45" ht="12.75">
      <c r="S102" s="64"/>
      <c r="T102" s="64"/>
      <c r="AR102" s="64"/>
      <c r="AS102" s="64"/>
    </row>
    <row r="103" spans="19:45" ht="12.75">
      <c r="S103" s="64"/>
      <c r="T103" s="64"/>
      <c r="AR103" s="64"/>
      <c r="AS103" s="64"/>
    </row>
    <row r="104" spans="19:45" ht="12.75">
      <c r="S104" s="64"/>
      <c r="T104" s="64"/>
      <c r="AR104" s="64"/>
      <c r="AS104" s="64"/>
    </row>
    <row r="105" spans="19:45" ht="12.75">
      <c r="S105" s="64"/>
      <c r="T105" s="64"/>
      <c r="AR105" s="64"/>
      <c r="AS105" s="64"/>
    </row>
    <row r="106" spans="19:45" ht="12.75">
      <c r="S106" s="64"/>
      <c r="T106" s="64"/>
      <c r="AR106" s="64"/>
      <c r="AS106" s="64"/>
    </row>
    <row r="107" spans="19:45" ht="12.75">
      <c r="S107" s="64"/>
      <c r="T107" s="64"/>
      <c r="AR107" s="64"/>
      <c r="AS107" s="64"/>
    </row>
    <row r="108" spans="19:45" ht="12.75">
      <c r="S108" s="64"/>
      <c r="T108" s="64"/>
      <c r="AR108" s="64"/>
      <c r="AS108" s="64"/>
    </row>
    <row r="109" spans="19:45" ht="12.75">
      <c r="S109" s="64"/>
      <c r="T109" s="64"/>
      <c r="AR109" s="64"/>
      <c r="AS109" s="64"/>
    </row>
    <row r="110" spans="19:45" ht="12.75">
      <c r="S110" s="64"/>
      <c r="T110" s="64"/>
      <c r="AR110" s="64"/>
      <c r="AS110" s="64"/>
    </row>
    <row r="111" spans="19:45" ht="12.75">
      <c r="S111" s="64"/>
      <c r="T111" s="64"/>
      <c r="AR111" s="64"/>
      <c r="AS111" s="64"/>
    </row>
    <row r="112" spans="19:45" ht="12.75">
      <c r="S112" s="64"/>
      <c r="T112" s="64"/>
      <c r="AR112" s="64"/>
      <c r="AS112" s="64"/>
    </row>
    <row r="113" spans="19:45" ht="12.75">
      <c r="S113" s="64"/>
      <c r="T113" s="64"/>
      <c r="AR113" s="64"/>
      <c r="AS113" s="64"/>
    </row>
    <row r="114" spans="19:45" ht="12.75">
      <c r="S114" s="64"/>
      <c r="T114" s="64"/>
      <c r="AR114" s="64"/>
      <c r="AS114" s="64"/>
    </row>
    <row r="115" spans="19:45" ht="12.75">
      <c r="S115" s="64"/>
      <c r="T115" s="64"/>
      <c r="AR115" s="64"/>
      <c r="AS115" s="64"/>
    </row>
    <row r="116" spans="19:45" ht="12.75">
      <c r="S116" s="64"/>
      <c r="T116" s="64"/>
      <c r="AR116" s="64"/>
      <c r="AS116" s="64"/>
    </row>
    <row r="117" spans="19:45" ht="12.75">
      <c r="S117" s="64"/>
      <c r="T117" s="64"/>
      <c r="AR117" s="64"/>
      <c r="AS117" s="64"/>
    </row>
    <row r="118" spans="19:45" ht="12.75">
      <c r="S118" s="64"/>
      <c r="T118" s="64"/>
      <c r="AR118" s="64"/>
      <c r="AS118" s="64"/>
    </row>
    <row r="119" spans="19:45" ht="12.75">
      <c r="S119" s="64"/>
      <c r="T119" s="64"/>
      <c r="AR119" s="64"/>
      <c r="AS119" s="64"/>
    </row>
    <row r="120" spans="19:45" ht="12.75">
      <c r="S120" s="64"/>
      <c r="T120" s="64"/>
      <c r="AR120" s="64"/>
      <c r="AS120" s="64"/>
    </row>
    <row r="121" spans="19:45" ht="12.75">
      <c r="S121" s="64"/>
      <c r="T121" s="64"/>
      <c r="AR121" s="64"/>
      <c r="AS121" s="64"/>
    </row>
    <row r="122" spans="19:45" ht="12.75">
      <c r="S122" s="64"/>
      <c r="T122" s="64"/>
      <c r="AR122" s="64"/>
      <c r="AS122" s="64"/>
    </row>
    <row r="123" spans="19:45" ht="12.75">
      <c r="S123" s="64"/>
      <c r="T123" s="64"/>
      <c r="AR123" s="64"/>
      <c r="AS123" s="64"/>
    </row>
    <row r="124" spans="19:45" ht="12.75">
      <c r="S124" s="64"/>
      <c r="T124" s="64"/>
      <c r="AR124" s="64"/>
      <c r="AS124" s="64"/>
    </row>
    <row r="125" spans="19:45" ht="12.75">
      <c r="S125" s="64"/>
      <c r="T125" s="64"/>
      <c r="AR125" s="64"/>
      <c r="AS125" s="64"/>
    </row>
    <row r="126" spans="10:45" ht="12.75">
      <c r="J126" s="148"/>
      <c r="K126" s="148"/>
      <c r="L126" s="151"/>
      <c r="M126" s="151"/>
      <c r="S126" s="64"/>
      <c r="T126" s="64"/>
      <c r="AR126" s="64"/>
      <c r="AS126" s="64"/>
    </row>
    <row r="127" spans="10:45" ht="12.75">
      <c r="J127" s="148"/>
      <c r="K127" s="148"/>
      <c r="L127" s="151"/>
      <c r="M127" s="151"/>
      <c r="S127" s="64"/>
      <c r="T127" s="64"/>
      <c r="AR127" s="64"/>
      <c r="AS127" s="64"/>
    </row>
    <row r="128" spans="12:45" ht="12.75">
      <c r="L128" s="151"/>
      <c r="M128" s="151"/>
      <c r="S128" s="64"/>
      <c r="T128" s="64"/>
      <c r="AR128" s="64"/>
      <c r="AS128" s="64"/>
    </row>
    <row r="129" spans="12:45" ht="12.75">
      <c r="L129" s="151"/>
      <c r="M129" s="151"/>
      <c r="S129" s="64"/>
      <c r="T129" s="64"/>
      <c r="AR129" s="64"/>
      <c r="AS129" s="64"/>
    </row>
    <row r="130" spans="19:45" ht="12.75">
      <c r="S130" s="64"/>
      <c r="T130" s="64"/>
      <c r="AR130" s="64"/>
      <c r="AS130" s="64"/>
    </row>
    <row r="131" spans="19:45" ht="12.75">
      <c r="S131" s="64"/>
      <c r="T131" s="64"/>
      <c r="AR131" s="64"/>
      <c r="AS131" s="64"/>
    </row>
    <row r="132" spans="19:45" ht="12.75">
      <c r="S132" s="64"/>
      <c r="T132" s="64"/>
      <c r="AR132" s="64"/>
      <c r="AS132" s="64"/>
    </row>
    <row r="133" spans="19:45" ht="12.75">
      <c r="S133" s="64"/>
      <c r="T133" s="64"/>
      <c r="AR133" s="64"/>
      <c r="AS133" s="64"/>
    </row>
    <row r="134" spans="19:45" ht="12.75">
      <c r="S134" s="64"/>
      <c r="T134" s="64"/>
      <c r="AR134" s="64"/>
      <c r="AS134" s="64"/>
    </row>
    <row r="135" spans="19:45" ht="12.75">
      <c r="S135" s="64"/>
      <c r="T135" s="64"/>
      <c r="AR135" s="64"/>
      <c r="AS135" s="64"/>
    </row>
    <row r="136" spans="19:45" ht="12.75">
      <c r="S136" s="64"/>
      <c r="T136" s="64"/>
      <c r="AR136" s="64"/>
      <c r="AS136" s="64"/>
    </row>
    <row r="137" spans="19:45" ht="12.75">
      <c r="S137" s="64"/>
      <c r="T137" s="64"/>
      <c r="AR137" s="64"/>
      <c r="AS137" s="64"/>
    </row>
    <row r="138" spans="19:45" ht="12.75">
      <c r="S138" s="64"/>
      <c r="T138" s="64"/>
      <c r="AR138" s="64"/>
      <c r="AS138" s="64"/>
    </row>
    <row r="139" spans="19:45" ht="12.75">
      <c r="S139" s="64"/>
      <c r="T139" s="64"/>
      <c r="AR139" s="64"/>
      <c r="AS139" s="64"/>
    </row>
    <row r="140" spans="19:45" ht="12.75">
      <c r="S140" s="64"/>
      <c r="T140" s="64"/>
      <c r="AR140" s="64"/>
      <c r="AS140" s="64"/>
    </row>
    <row r="141" spans="19:45" ht="12.75">
      <c r="S141" s="64"/>
      <c r="T141" s="64"/>
      <c r="AR141" s="64"/>
      <c r="AS141" s="64"/>
    </row>
    <row r="142" spans="19:45" ht="12.75">
      <c r="S142" s="64"/>
      <c r="T142" s="64"/>
      <c r="AR142" s="64"/>
      <c r="AS142" s="64"/>
    </row>
    <row r="143" spans="19:45" ht="12.75">
      <c r="S143" s="64"/>
      <c r="T143" s="64"/>
      <c r="AR143" s="64"/>
      <c r="AS143" s="64"/>
    </row>
    <row r="144" spans="19:45" ht="12.75">
      <c r="S144" s="64"/>
      <c r="T144" s="64"/>
      <c r="AR144" s="64"/>
      <c r="AS144" s="64"/>
    </row>
    <row r="145" spans="19:45" ht="12.75">
      <c r="S145" s="64"/>
      <c r="T145" s="64"/>
      <c r="AR145" s="64"/>
      <c r="AS145" s="64"/>
    </row>
    <row r="146" spans="19:45" ht="12.75">
      <c r="S146" s="64"/>
      <c r="T146" s="64"/>
      <c r="AR146" s="64"/>
      <c r="AS146" s="64"/>
    </row>
    <row r="147" spans="19:45" ht="12.75">
      <c r="S147" s="64"/>
      <c r="T147" s="64"/>
      <c r="AR147" s="64"/>
      <c r="AS147" s="64"/>
    </row>
    <row r="148" spans="19:45" ht="12.75">
      <c r="S148" s="64"/>
      <c r="T148" s="64"/>
      <c r="AR148" s="64"/>
      <c r="AS148" s="64"/>
    </row>
    <row r="149" spans="19:45" ht="12.75">
      <c r="S149" s="64"/>
      <c r="T149" s="64"/>
      <c r="AR149" s="64"/>
      <c r="AS149" s="64"/>
    </row>
    <row r="150" spans="19:45" ht="12.75">
      <c r="S150" s="64"/>
      <c r="T150" s="64"/>
      <c r="AR150" s="64"/>
      <c r="AS150" s="64"/>
    </row>
    <row r="151" spans="19:45" ht="12.75">
      <c r="S151" s="64"/>
      <c r="T151" s="64"/>
      <c r="AR151" s="64"/>
      <c r="AS151" s="64"/>
    </row>
    <row r="152" spans="19:45" ht="12.75">
      <c r="S152" s="64"/>
      <c r="T152" s="64"/>
      <c r="AR152" s="64"/>
      <c r="AS152" s="64"/>
    </row>
    <row r="153" spans="19:45" ht="12.75">
      <c r="S153" s="64"/>
      <c r="T153" s="64"/>
      <c r="AR153" s="64"/>
      <c r="AS153" s="64"/>
    </row>
    <row r="154" spans="19:45" ht="12.75">
      <c r="S154" s="64"/>
      <c r="T154" s="64"/>
      <c r="AR154" s="64"/>
      <c r="AS154" s="64"/>
    </row>
    <row r="155" spans="19:45" ht="12.75">
      <c r="S155" s="64"/>
      <c r="T155" s="64"/>
      <c r="AR155" s="64"/>
      <c r="AS155" s="64"/>
    </row>
    <row r="156" spans="19:45" ht="12.75">
      <c r="S156" s="64"/>
      <c r="T156" s="64"/>
      <c r="AR156" s="64"/>
      <c r="AS156" s="64"/>
    </row>
    <row r="157" spans="19:45" ht="12.75">
      <c r="S157" s="64"/>
      <c r="T157" s="64"/>
      <c r="AR157" s="64"/>
      <c r="AS157" s="64"/>
    </row>
    <row r="158" spans="19:45" ht="12.75">
      <c r="S158" s="64"/>
      <c r="T158" s="64"/>
      <c r="AR158" s="64"/>
      <c r="AS158" s="64"/>
    </row>
    <row r="159" spans="19:45" ht="12.75">
      <c r="S159" s="64"/>
      <c r="T159" s="64"/>
      <c r="AR159" s="64"/>
      <c r="AS159" s="64"/>
    </row>
    <row r="160" spans="19:45" ht="12.75">
      <c r="S160" s="64"/>
      <c r="T160" s="64"/>
      <c r="AR160" s="64"/>
      <c r="AS160" s="64"/>
    </row>
    <row r="161" spans="19:45" ht="12.75">
      <c r="S161" s="64"/>
      <c r="T161" s="64"/>
      <c r="AR161" s="64"/>
      <c r="AS161" s="64"/>
    </row>
    <row r="162" spans="19:45" ht="12.75">
      <c r="S162" s="64"/>
      <c r="T162" s="64"/>
      <c r="AR162" s="64"/>
      <c r="AS162" s="64"/>
    </row>
    <row r="163" spans="19:45" ht="12.75">
      <c r="S163" s="64"/>
      <c r="T163" s="64"/>
      <c r="AR163" s="64"/>
      <c r="AS163" s="64"/>
    </row>
    <row r="164" spans="19:45" ht="12.75">
      <c r="S164" s="64"/>
      <c r="T164" s="64"/>
      <c r="AR164" s="64"/>
      <c r="AS164" s="64"/>
    </row>
    <row r="165" spans="19:45" ht="12.75">
      <c r="S165" s="64"/>
      <c r="T165" s="64"/>
      <c r="AR165" s="64"/>
      <c r="AS165" s="64"/>
    </row>
    <row r="166" spans="19:45" ht="12.75">
      <c r="S166" s="64"/>
      <c r="T166" s="64"/>
      <c r="AR166" s="64"/>
      <c r="AS166" s="64"/>
    </row>
    <row r="167" spans="19:45" ht="12.75">
      <c r="S167" s="64"/>
      <c r="T167" s="64"/>
      <c r="AR167" s="64"/>
      <c r="AS167" s="64"/>
    </row>
    <row r="168" spans="19:45" ht="12.75">
      <c r="S168" s="64"/>
      <c r="T168" s="64"/>
      <c r="AR168" s="64"/>
      <c r="AS168" s="64"/>
    </row>
    <row r="169" spans="19:45" ht="12.75">
      <c r="S169" s="64"/>
      <c r="T169" s="64"/>
      <c r="AR169" s="64"/>
      <c r="AS169" s="64"/>
    </row>
    <row r="170" spans="19:45" ht="12.75">
      <c r="S170" s="64"/>
      <c r="T170" s="64"/>
      <c r="AR170" s="64"/>
      <c r="AS170" s="64"/>
    </row>
    <row r="171" spans="19:45" ht="12.75">
      <c r="S171" s="64"/>
      <c r="T171" s="64"/>
      <c r="AR171" s="64"/>
      <c r="AS171" s="64"/>
    </row>
    <row r="172" spans="19:45" ht="12.75">
      <c r="S172" s="64"/>
      <c r="T172" s="64"/>
      <c r="AR172" s="64"/>
      <c r="AS172" s="64"/>
    </row>
    <row r="173" spans="19:45" ht="12.75">
      <c r="S173" s="64"/>
      <c r="T173" s="64"/>
      <c r="AR173" s="64"/>
      <c r="AS173" s="64"/>
    </row>
    <row r="174" spans="19:45" ht="12.75">
      <c r="S174" s="64"/>
      <c r="T174" s="64"/>
      <c r="AR174" s="64"/>
      <c r="AS174" s="64"/>
    </row>
    <row r="175" spans="19:45" ht="12.75">
      <c r="S175" s="64"/>
      <c r="T175" s="64"/>
      <c r="AR175" s="64"/>
      <c r="AS175" s="64"/>
    </row>
    <row r="176" spans="19:45" ht="12.75">
      <c r="S176" s="64"/>
      <c r="T176" s="64"/>
      <c r="AR176" s="64"/>
      <c r="AS176" s="64"/>
    </row>
    <row r="177" spans="19:45" ht="12.75">
      <c r="S177" s="64"/>
      <c r="T177" s="64"/>
      <c r="AR177" s="64"/>
      <c r="AS177" s="64"/>
    </row>
    <row r="178" spans="19:45" ht="12.75">
      <c r="S178" s="64"/>
      <c r="T178" s="64"/>
      <c r="AR178" s="64"/>
      <c r="AS178" s="64"/>
    </row>
    <row r="179" spans="19:45" ht="12.75">
      <c r="S179" s="64"/>
      <c r="T179" s="64"/>
      <c r="AR179" s="64"/>
      <c r="AS179" s="64"/>
    </row>
    <row r="180" spans="19:45" ht="12.75">
      <c r="S180" s="64"/>
      <c r="T180" s="64"/>
      <c r="AR180" s="64"/>
      <c r="AS180" s="64"/>
    </row>
    <row r="181" spans="19:45" ht="12.75">
      <c r="S181" s="64"/>
      <c r="T181" s="64"/>
      <c r="AR181" s="64"/>
      <c r="AS181" s="64"/>
    </row>
    <row r="182" spans="19:45" ht="12.75">
      <c r="S182" s="64"/>
      <c r="T182" s="64"/>
      <c r="AR182" s="64"/>
      <c r="AS182" s="64"/>
    </row>
    <row r="183" spans="19:45" ht="12.75">
      <c r="S183" s="64"/>
      <c r="T183" s="64"/>
      <c r="AR183" s="64"/>
      <c r="AS183" s="64"/>
    </row>
    <row r="184" spans="19:45" ht="12.75">
      <c r="S184" s="64"/>
      <c r="T184" s="64"/>
      <c r="AR184" s="64"/>
      <c r="AS184" s="64"/>
    </row>
    <row r="185" spans="19:45" ht="12.75">
      <c r="S185" s="64"/>
      <c r="T185" s="64"/>
      <c r="AR185" s="64"/>
      <c r="AS185" s="64"/>
    </row>
    <row r="186" spans="19:45" ht="12.75">
      <c r="S186" s="64"/>
      <c r="T186" s="64"/>
      <c r="AR186" s="64"/>
      <c r="AS186" s="64"/>
    </row>
    <row r="187" spans="19:45" ht="12.75">
      <c r="S187" s="64"/>
      <c r="T187" s="64"/>
      <c r="AR187" s="64"/>
      <c r="AS187" s="64"/>
    </row>
    <row r="188" spans="19:45" ht="12.75">
      <c r="S188" s="64"/>
      <c r="T188" s="64"/>
      <c r="AR188" s="64"/>
      <c r="AS188" s="64"/>
    </row>
    <row r="189" spans="19:45" ht="12.75">
      <c r="S189" s="64"/>
      <c r="T189" s="64"/>
      <c r="AR189" s="64"/>
      <c r="AS189" s="64"/>
    </row>
    <row r="190" spans="19:45" ht="12.75">
      <c r="S190" s="64"/>
      <c r="T190" s="64"/>
      <c r="AR190" s="64"/>
      <c r="AS190" s="64"/>
    </row>
    <row r="191" spans="19:45" ht="12.75">
      <c r="S191" s="64"/>
      <c r="T191" s="64"/>
      <c r="AR191" s="64"/>
      <c r="AS191" s="64"/>
    </row>
    <row r="192" spans="19:45" ht="12.75">
      <c r="S192" s="64"/>
      <c r="T192" s="64"/>
      <c r="AR192" s="64"/>
      <c r="AS192" s="64"/>
    </row>
    <row r="193" spans="19:45" ht="12.75">
      <c r="S193" s="64"/>
      <c r="T193" s="64"/>
      <c r="AR193" s="64"/>
      <c r="AS193" s="64"/>
    </row>
    <row r="194" spans="19:45" ht="12.75">
      <c r="S194" s="64"/>
      <c r="T194" s="64"/>
      <c r="AR194" s="64"/>
      <c r="AS194" s="64"/>
    </row>
    <row r="195" spans="19:45" ht="12.75">
      <c r="S195" s="64"/>
      <c r="T195" s="64"/>
      <c r="AR195" s="64"/>
      <c r="AS195" s="64"/>
    </row>
    <row r="196" spans="19:45" ht="12.75">
      <c r="S196" s="64"/>
      <c r="T196" s="64"/>
      <c r="AR196" s="64"/>
      <c r="AS196" s="64"/>
    </row>
    <row r="197" spans="19:45" ht="12.75">
      <c r="S197" s="64"/>
      <c r="T197" s="64"/>
      <c r="AR197" s="64"/>
      <c r="AS197" s="64"/>
    </row>
    <row r="198" spans="19:45" ht="12.75">
      <c r="S198" s="64"/>
      <c r="T198" s="64"/>
      <c r="AR198" s="64"/>
      <c r="AS198" s="64"/>
    </row>
    <row r="199" spans="19:45" ht="12.75">
      <c r="S199" s="64"/>
      <c r="T199" s="64"/>
      <c r="AR199" s="64"/>
      <c r="AS199" s="64"/>
    </row>
    <row r="200" spans="19:45" ht="12.75">
      <c r="S200" s="64"/>
      <c r="T200" s="64"/>
      <c r="AR200" s="64"/>
      <c r="AS200" s="64"/>
    </row>
    <row r="201" spans="19:45" ht="12.75">
      <c r="S201" s="64"/>
      <c r="T201" s="64"/>
      <c r="AR201" s="64"/>
      <c r="AS201" s="64"/>
    </row>
    <row r="202" spans="19:45" ht="12.75">
      <c r="S202" s="64"/>
      <c r="T202" s="64"/>
      <c r="AR202" s="64"/>
      <c r="AS202" s="64"/>
    </row>
    <row r="203" spans="19:45" ht="12.75">
      <c r="S203" s="64"/>
      <c r="T203" s="64"/>
      <c r="AR203" s="64"/>
      <c r="AS203" s="64"/>
    </row>
    <row r="204" spans="44:45" ht="12.75">
      <c r="AR204" s="64"/>
      <c r="AS204" s="64"/>
    </row>
    <row r="205" spans="44:45" ht="12.75">
      <c r="AR205" s="64"/>
      <c r="AS205" s="64"/>
    </row>
    <row r="206" spans="44:45" ht="12.75">
      <c r="AR206" s="64"/>
      <c r="AS206" s="64"/>
    </row>
    <row r="207" spans="44:45" ht="12.75">
      <c r="AR207" s="64"/>
      <c r="AS207" s="64"/>
    </row>
    <row r="208" spans="44:45" ht="12.75">
      <c r="AR208" s="64"/>
      <c r="AS208" s="64"/>
    </row>
    <row r="209" spans="44:45" ht="12.75">
      <c r="AR209" s="64"/>
      <c r="AS209" s="64"/>
    </row>
    <row r="210" spans="44:45" ht="12.75">
      <c r="AR210" s="64"/>
      <c r="AS210" s="64"/>
    </row>
    <row r="211" spans="44:45" ht="12.75">
      <c r="AR211" s="64"/>
      <c r="AS211" s="64"/>
    </row>
    <row r="212" spans="44:45" ht="12.75">
      <c r="AR212" s="64"/>
      <c r="AS212" s="64"/>
    </row>
    <row r="213" spans="44:45" ht="12.75">
      <c r="AR213" s="64"/>
      <c r="AS213" s="64"/>
    </row>
    <row r="214" spans="44:45" ht="12.75">
      <c r="AR214" s="64"/>
      <c r="AS214" s="64"/>
    </row>
    <row r="215" spans="44:45" ht="12.75">
      <c r="AR215" s="64"/>
      <c r="AS215" s="64"/>
    </row>
    <row r="216" spans="44:45" ht="12.75">
      <c r="AR216" s="64"/>
      <c r="AS216" s="64"/>
    </row>
    <row r="217" spans="44:45" ht="12.75">
      <c r="AR217" s="64"/>
      <c r="AS217" s="64"/>
    </row>
    <row r="218" spans="44:45" ht="12.75">
      <c r="AR218" s="64"/>
      <c r="AS218" s="64"/>
    </row>
    <row r="219" spans="44:45" ht="12.75">
      <c r="AR219" s="64"/>
      <c r="AS219" s="64"/>
    </row>
    <row r="220" spans="44:45" ht="12.75">
      <c r="AR220" s="64"/>
      <c r="AS220" s="64"/>
    </row>
    <row r="221" spans="44:45" ht="12.75">
      <c r="AR221" s="64"/>
      <c r="AS221" s="64"/>
    </row>
    <row r="222" spans="44:45" ht="12.75">
      <c r="AR222" s="64"/>
      <c r="AS222" s="64"/>
    </row>
    <row r="223" spans="44:45" ht="12.75">
      <c r="AR223" s="64"/>
      <c r="AS223" s="64"/>
    </row>
    <row r="224" spans="44:45" ht="12.75">
      <c r="AR224" s="64"/>
      <c r="AS224" s="64"/>
    </row>
    <row r="225" spans="44:45" ht="12.75">
      <c r="AR225" s="64"/>
      <c r="AS225" s="64"/>
    </row>
    <row r="226" spans="44:45" ht="12.75">
      <c r="AR226" s="64"/>
      <c r="AS226" s="64"/>
    </row>
    <row r="227" spans="44:45" ht="12.75">
      <c r="AR227" s="64"/>
      <c r="AS227" s="64"/>
    </row>
    <row r="228" spans="44:45" ht="12.75">
      <c r="AR228" s="64"/>
      <c r="AS228" s="64"/>
    </row>
    <row r="229" spans="44:45" ht="12.75">
      <c r="AR229" s="64"/>
      <c r="AS229" s="64"/>
    </row>
    <row r="230" spans="44:45" ht="12.75">
      <c r="AR230" s="64"/>
      <c r="AS230" s="64"/>
    </row>
    <row r="231" spans="44:45" ht="12.75">
      <c r="AR231" s="64"/>
      <c r="AS231" s="64"/>
    </row>
    <row r="232" spans="44:45" ht="12.75">
      <c r="AR232" s="64"/>
      <c r="AS232" s="64"/>
    </row>
    <row r="233" spans="44:45" ht="12.75">
      <c r="AR233" s="64"/>
      <c r="AS233" s="64"/>
    </row>
    <row r="234" spans="44:45" ht="12.75">
      <c r="AR234" s="64"/>
      <c r="AS234" s="64"/>
    </row>
    <row r="235" spans="44:45" ht="12.75">
      <c r="AR235" s="64"/>
      <c r="AS235" s="64"/>
    </row>
    <row r="236" spans="44:45" ht="12.75">
      <c r="AR236" s="64"/>
      <c r="AS236" s="64"/>
    </row>
    <row r="237" spans="44:45" ht="12.75">
      <c r="AR237" s="64"/>
      <c r="AS237" s="64"/>
    </row>
    <row r="238" spans="44:45" ht="12.75">
      <c r="AR238" s="64"/>
      <c r="AS238" s="64"/>
    </row>
    <row r="239" spans="44:45" ht="12.75">
      <c r="AR239" s="64"/>
      <c r="AS239" s="64"/>
    </row>
    <row r="240" spans="44:45" ht="12.75">
      <c r="AR240" s="64"/>
      <c r="AS240" s="64"/>
    </row>
    <row r="241" spans="44:45" ht="12.75">
      <c r="AR241" s="64"/>
      <c r="AS241" s="64"/>
    </row>
    <row r="242" spans="44:45" ht="12.75">
      <c r="AR242" s="64"/>
      <c r="AS242" s="64"/>
    </row>
    <row r="243" spans="44:45" ht="12.75">
      <c r="AR243" s="64"/>
      <c r="AS243" s="64"/>
    </row>
    <row r="244" spans="44:45" ht="12.75">
      <c r="AR244" s="64"/>
      <c r="AS244" s="64"/>
    </row>
    <row r="245" spans="44:45" ht="12.75">
      <c r="AR245" s="64"/>
      <c r="AS245" s="64"/>
    </row>
    <row r="246" spans="44:45" ht="12.75">
      <c r="AR246" s="64"/>
      <c r="AS246" s="64"/>
    </row>
    <row r="247" spans="44:45" ht="12.75">
      <c r="AR247" s="64"/>
      <c r="AS247" s="64"/>
    </row>
    <row r="248" spans="44:45" ht="12.75">
      <c r="AR248" s="64"/>
      <c r="AS248" s="64"/>
    </row>
    <row r="249" spans="44:45" ht="12.75">
      <c r="AR249" s="64"/>
      <c r="AS249" s="64"/>
    </row>
    <row r="250" spans="44:45" ht="12.75">
      <c r="AR250" s="64"/>
      <c r="AS250" s="64"/>
    </row>
    <row r="251" spans="44:45" ht="12.75">
      <c r="AR251" s="64"/>
      <c r="AS251" s="64"/>
    </row>
    <row r="252" spans="44:45" ht="12.75">
      <c r="AR252" s="64"/>
      <c r="AS252" s="64"/>
    </row>
    <row r="253" spans="44:45" ht="12.75">
      <c r="AR253" s="64"/>
      <c r="AS253" s="64"/>
    </row>
    <row r="254" spans="44:45" ht="12.75">
      <c r="AR254" s="64"/>
      <c r="AS254" s="64"/>
    </row>
    <row r="255" spans="44:45" ht="12.75">
      <c r="AR255" s="64"/>
      <c r="AS255" s="64"/>
    </row>
    <row r="256" spans="44:45" ht="12.75">
      <c r="AR256" s="64"/>
      <c r="AS256" s="64"/>
    </row>
    <row r="257" spans="44:45" ht="12.75">
      <c r="AR257" s="64"/>
      <c r="AS257" s="64"/>
    </row>
    <row r="258" spans="44:45" ht="12.75">
      <c r="AR258" s="64"/>
      <c r="AS258" s="64"/>
    </row>
    <row r="259" spans="44:45" ht="12.75">
      <c r="AR259" s="64"/>
      <c r="AS259" s="64"/>
    </row>
    <row r="260" spans="44:45" ht="12.75">
      <c r="AR260" s="64"/>
      <c r="AS260" s="64"/>
    </row>
    <row r="261" spans="44:45" ht="12.75">
      <c r="AR261" s="64"/>
      <c r="AS261" s="64"/>
    </row>
    <row r="262" spans="44:45" ht="12.75">
      <c r="AR262" s="64"/>
      <c r="AS262" s="64"/>
    </row>
    <row r="263" spans="44:45" ht="12.75">
      <c r="AR263" s="64"/>
      <c r="AS263" s="64"/>
    </row>
    <row r="264" spans="44:45" ht="12.75">
      <c r="AR264" s="64"/>
      <c r="AS264" s="64"/>
    </row>
    <row r="265" spans="44:45" ht="12.75">
      <c r="AR265" s="64"/>
      <c r="AS265" s="64"/>
    </row>
    <row r="266" spans="44:45" ht="12.75">
      <c r="AR266" s="64"/>
      <c r="AS266" s="64"/>
    </row>
    <row r="267" spans="44:45" ht="12.75">
      <c r="AR267" s="64"/>
      <c r="AS267" s="64"/>
    </row>
    <row r="268" spans="44:45" ht="12.75">
      <c r="AR268" s="64"/>
      <c r="AS268" s="64"/>
    </row>
    <row r="269" spans="44:45" ht="12.75">
      <c r="AR269" s="64"/>
      <c r="AS269" s="64"/>
    </row>
    <row r="270" spans="44:45" ht="12.75">
      <c r="AR270" s="64"/>
      <c r="AS270" s="64"/>
    </row>
    <row r="271" spans="44:45" ht="12.75">
      <c r="AR271" s="64"/>
      <c r="AS271" s="64"/>
    </row>
    <row r="272" spans="44:45" ht="12.75">
      <c r="AR272" s="64"/>
      <c r="AS272" s="64"/>
    </row>
    <row r="273" spans="44:45" ht="12.75">
      <c r="AR273" s="64"/>
      <c r="AS273" s="64"/>
    </row>
    <row r="274" spans="44:45" ht="12.75">
      <c r="AR274" s="64"/>
      <c r="AS274" s="64"/>
    </row>
    <row r="275" spans="44:45" ht="12.75">
      <c r="AR275" s="64"/>
      <c r="AS275" s="64"/>
    </row>
    <row r="276" spans="44:45" ht="12.75">
      <c r="AR276" s="64"/>
      <c r="AS276" s="64"/>
    </row>
    <row r="277" spans="44:45" ht="12.75">
      <c r="AR277" s="64"/>
      <c r="AS277" s="64"/>
    </row>
    <row r="278" spans="44:45" ht="12.75">
      <c r="AR278" s="64"/>
      <c r="AS278" s="64"/>
    </row>
    <row r="279" spans="44:45" ht="12.75">
      <c r="AR279" s="64"/>
      <c r="AS279" s="64"/>
    </row>
    <row r="280" spans="44:45" ht="12.75">
      <c r="AR280" s="64"/>
      <c r="AS280" s="64"/>
    </row>
    <row r="281" spans="44:45" ht="12.75">
      <c r="AR281" s="64"/>
      <c r="AS281" s="64"/>
    </row>
    <row r="282" spans="44:45" ht="12.75">
      <c r="AR282" s="64"/>
      <c r="AS282" s="64"/>
    </row>
    <row r="283" spans="44:45" ht="12.75">
      <c r="AR283" s="64"/>
      <c r="AS283" s="64"/>
    </row>
    <row r="284" spans="44:45" ht="12.75">
      <c r="AR284" s="64"/>
      <c r="AS284" s="64"/>
    </row>
    <row r="285" spans="44:45" ht="12.75">
      <c r="AR285" s="64"/>
      <c r="AS285" s="64"/>
    </row>
    <row r="286" spans="44:45" ht="12.75">
      <c r="AR286" s="64"/>
      <c r="AS286" s="64"/>
    </row>
    <row r="287" spans="44:45" ht="12.75">
      <c r="AR287" s="64"/>
      <c r="AS287" s="64"/>
    </row>
    <row r="288" spans="44:45" ht="12.75">
      <c r="AR288" s="64"/>
      <c r="AS288" s="64"/>
    </row>
    <row r="289" spans="44:45" ht="12.75">
      <c r="AR289" s="64"/>
      <c r="AS289" s="64"/>
    </row>
    <row r="290" spans="44:45" ht="12.75">
      <c r="AR290" s="64"/>
      <c r="AS290" s="64"/>
    </row>
    <row r="291" spans="44:45" ht="12.75">
      <c r="AR291" s="64"/>
      <c r="AS291" s="64"/>
    </row>
    <row r="292" spans="44:45" ht="12.75">
      <c r="AR292" s="64"/>
      <c r="AS292" s="64"/>
    </row>
    <row r="293" spans="44:45" ht="12.75">
      <c r="AR293" s="64"/>
      <c r="AS293" s="64"/>
    </row>
    <row r="294" spans="44:45" ht="12.75">
      <c r="AR294" s="64"/>
      <c r="AS294" s="64"/>
    </row>
    <row r="295" spans="44:45" ht="12.75">
      <c r="AR295" s="64"/>
      <c r="AS295" s="64"/>
    </row>
  </sheetData>
  <sheetProtection/>
  <mergeCells count="245">
    <mergeCell ref="A66:E67"/>
    <mergeCell ref="H1:R1"/>
    <mergeCell ref="P47:P48"/>
    <mergeCell ref="G57:S57"/>
    <mergeCell ref="Q38:Q39"/>
    <mergeCell ref="R38:R39"/>
    <mergeCell ref="I53:J54"/>
    <mergeCell ref="K53:L54"/>
    <mergeCell ref="Q51:Q52"/>
    <mergeCell ref="I51:J52"/>
    <mergeCell ref="R53:R54"/>
    <mergeCell ref="P49:P50"/>
    <mergeCell ref="O51:O52"/>
    <mergeCell ref="O49:O50"/>
    <mergeCell ref="Q49:Q50"/>
    <mergeCell ref="P51:P52"/>
    <mergeCell ref="O47:O48"/>
    <mergeCell ref="U44:Y44"/>
    <mergeCell ref="Z44:AD44"/>
    <mergeCell ref="AE44:AG44"/>
    <mergeCell ref="K49:L50"/>
    <mergeCell ref="R49:R50"/>
    <mergeCell ref="K47:L48"/>
    <mergeCell ref="M47:N48"/>
    <mergeCell ref="U1:AQ1"/>
    <mergeCell ref="R51:R52"/>
    <mergeCell ref="AT45:AX46"/>
    <mergeCell ref="Q47:Q48"/>
    <mergeCell ref="R47:R48"/>
    <mergeCell ref="AH44:AL44"/>
    <mergeCell ref="AM44:AQ44"/>
    <mergeCell ref="AI43:AK43"/>
    <mergeCell ref="AN43:AP43"/>
    <mergeCell ref="Z41:AD42"/>
    <mergeCell ref="AD39:AF39"/>
    <mergeCell ref="T57:AR57"/>
    <mergeCell ref="H47:H54"/>
    <mergeCell ref="I47:J48"/>
    <mergeCell ref="I55:Q55"/>
    <mergeCell ref="I49:J50"/>
    <mergeCell ref="K51:L52"/>
    <mergeCell ref="O53:O54"/>
    <mergeCell ref="P53:P54"/>
    <mergeCell ref="Q53:Q54"/>
    <mergeCell ref="H40:K41"/>
    <mergeCell ref="L40:L41"/>
    <mergeCell ref="M40:M41"/>
    <mergeCell ref="N40:N41"/>
    <mergeCell ref="P38:P39"/>
    <mergeCell ref="Z39:AB39"/>
    <mergeCell ref="AE41:AG42"/>
    <mergeCell ref="O38:O39"/>
    <mergeCell ref="AH39:AJ39"/>
    <mergeCell ref="AL39:AN39"/>
    <mergeCell ref="AM41:AQ42"/>
    <mergeCell ref="U41:Y42"/>
    <mergeCell ref="Q40:Q41"/>
    <mergeCell ref="R40:R41"/>
    <mergeCell ref="I42:R44"/>
    <mergeCell ref="V43:X43"/>
    <mergeCell ref="AA43:AC43"/>
    <mergeCell ref="H38:K38"/>
    <mergeCell ref="L38:L39"/>
    <mergeCell ref="M38:M39"/>
    <mergeCell ref="N38:N39"/>
    <mergeCell ref="H39:K39"/>
    <mergeCell ref="Z38:AB38"/>
    <mergeCell ref="U39:Y39"/>
    <mergeCell ref="O40:O41"/>
    <mergeCell ref="P40:P41"/>
    <mergeCell ref="AU39:AV39"/>
    <mergeCell ref="AH41:AL42"/>
    <mergeCell ref="AH38:AJ38"/>
    <mergeCell ref="AL38:AN38"/>
    <mergeCell ref="AU41:AW41"/>
    <mergeCell ref="AU42:AV42"/>
    <mergeCell ref="AD38:AF38"/>
    <mergeCell ref="O36:O37"/>
    <mergeCell ref="P36:P37"/>
    <mergeCell ref="Q36:Q37"/>
    <mergeCell ref="U38:Y38"/>
    <mergeCell ref="Z36:AB37"/>
    <mergeCell ref="AD36:AF37"/>
    <mergeCell ref="R36:R37"/>
    <mergeCell ref="U36:Y37"/>
    <mergeCell ref="H36:K37"/>
    <mergeCell ref="L36:L37"/>
    <mergeCell ref="M36:M37"/>
    <mergeCell ref="N36:N37"/>
    <mergeCell ref="R34:R35"/>
    <mergeCell ref="H34:H35"/>
    <mergeCell ref="I34:K35"/>
    <mergeCell ref="L34:L35"/>
    <mergeCell ref="M34:M35"/>
    <mergeCell ref="N34:N35"/>
    <mergeCell ref="AH35:AK35"/>
    <mergeCell ref="AU31:AU33"/>
    <mergeCell ref="AU37:AV37"/>
    <mergeCell ref="Z35:AC35"/>
    <mergeCell ref="AD35:AG35"/>
    <mergeCell ref="AL35:AO35"/>
    <mergeCell ref="AU36:AV36"/>
    <mergeCell ref="AH36:AJ37"/>
    <mergeCell ref="AL36:AN37"/>
    <mergeCell ref="L28:L29"/>
    <mergeCell ref="O34:O35"/>
    <mergeCell ref="P34:P35"/>
    <mergeCell ref="O22:O33"/>
    <mergeCell ref="I28:K29"/>
    <mergeCell ref="I26:K27"/>
    <mergeCell ref="L26:L27"/>
    <mergeCell ref="I24:K25"/>
    <mergeCell ref="L24:L25"/>
    <mergeCell ref="Q34:Q35"/>
    <mergeCell ref="AU28:AU30"/>
    <mergeCell ref="AI30:AK30"/>
    <mergeCell ref="AN30:AP30"/>
    <mergeCell ref="AL33:AN33"/>
    <mergeCell ref="AE31:AG31"/>
    <mergeCell ref="AH31:AL31"/>
    <mergeCell ref="U28:Y29"/>
    <mergeCell ref="U35:Y35"/>
    <mergeCell ref="V30:X30"/>
    <mergeCell ref="AU22:AU24"/>
    <mergeCell ref="Z22:AA22"/>
    <mergeCell ref="Z28:AD29"/>
    <mergeCell ref="U31:Y31"/>
    <mergeCell ref="AM28:AQ29"/>
    <mergeCell ref="AE28:AG29"/>
    <mergeCell ref="AH28:AL29"/>
    <mergeCell ref="AM31:AQ31"/>
    <mergeCell ref="Z31:AD31"/>
    <mergeCell ref="AA30:AC30"/>
    <mergeCell ref="AU25:AU27"/>
    <mergeCell ref="AB25:AC25"/>
    <mergeCell ref="AD25:AE25"/>
    <mergeCell ref="AN25:AQ25"/>
    <mergeCell ref="AF25:AI25"/>
    <mergeCell ref="AJ25:AM25"/>
    <mergeCell ref="Q22:Q33"/>
    <mergeCell ref="P22:P33"/>
    <mergeCell ref="AN20:AQ24"/>
    <mergeCell ref="AD21:AE21"/>
    <mergeCell ref="AD22:AE22"/>
    <mergeCell ref="AB20:AC20"/>
    <mergeCell ref="AD20:AE20"/>
    <mergeCell ref="AF20:AI24"/>
    <mergeCell ref="AD24:AE24"/>
    <mergeCell ref="AB23:AC23"/>
    <mergeCell ref="H22:H29"/>
    <mergeCell ref="I22:K23"/>
    <mergeCell ref="M22:M33"/>
    <mergeCell ref="N22:N33"/>
    <mergeCell ref="I30:K31"/>
    <mergeCell ref="L30:L31"/>
    <mergeCell ref="H32:H33"/>
    <mergeCell ref="I32:K33"/>
    <mergeCell ref="L32:L33"/>
    <mergeCell ref="H30:H31"/>
    <mergeCell ref="U25:Y25"/>
    <mergeCell ref="U23:Y23"/>
    <mergeCell ref="Z23:AA23"/>
    <mergeCell ref="U22:Y22"/>
    <mergeCell ref="R22:R33"/>
    <mergeCell ref="U20:Y20"/>
    <mergeCell ref="U24:Y24"/>
    <mergeCell ref="Z24:AA24"/>
    <mergeCell ref="Z25:AA25"/>
    <mergeCell ref="L19:L21"/>
    <mergeCell ref="U21:Y21"/>
    <mergeCell ref="Z21:AA21"/>
    <mergeCell ref="N19:N21"/>
    <mergeCell ref="O19:O21"/>
    <mergeCell ref="P19:P21"/>
    <mergeCell ref="Z19:AA19"/>
    <mergeCell ref="Q19:Q21"/>
    <mergeCell ref="M19:M21"/>
    <mergeCell ref="R19:R21"/>
    <mergeCell ref="Z18:AE18"/>
    <mergeCell ref="AF18:AI19"/>
    <mergeCell ref="AJ18:AM19"/>
    <mergeCell ref="AB19:AC19"/>
    <mergeCell ref="AN18:AQ19"/>
    <mergeCell ref="AU18:AV18"/>
    <mergeCell ref="AD19:AE19"/>
    <mergeCell ref="AU19:AU21"/>
    <mergeCell ref="Z20:AA20"/>
    <mergeCell ref="AJ20:AM24"/>
    <mergeCell ref="AB21:AC21"/>
    <mergeCell ref="AD23:AE23"/>
    <mergeCell ref="AB24:AC24"/>
    <mergeCell ref="AB22:AC22"/>
    <mergeCell ref="AH14:AK14"/>
    <mergeCell ref="I15:K16"/>
    <mergeCell ref="L15:N16"/>
    <mergeCell ref="AD15:AG15"/>
    <mergeCell ref="AH15:AK15"/>
    <mergeCell ref="U14:AC15"/>
    <mergeCell ref="AT17:AX17"/>
    <mergeCell ref="H19:K21"/>
    <mergeCell ref="AH11:AK11"/>
    <mergeCell ref="AD12:AG12"/>
    <mergeCell ref="AH12:AK12"/>
    <mergeCell ref="H13:J14"/>
    <mergeCell ref="K13:L14"/>
    <mergeCell ref="M13:R14"/>
    <mergeCell ref="AD13:AG13"/>
    <mergeCell ref="AH13:AK13"/>
    <mergeCell ref="O11:P12"/>
    <mergeCell ref="Q11:R12"/>
    <mergeCell ref="AD11:AG11"/>
    <mergeCell ref="H17:L18"/>
    <mergeCell ref="AD14:AG14"/>
    <mergeCell ref="H11:J12"/>
    <mergeCell ref="K11:K12"/>
    <mergeCell ref="L11:M12"/>
    <mergeCell ref="N11:N12"/>
    <mergeCell ref="U18:Y19"/>
    <mergeCell ref="AM8:AQ9"/>
    <mergeCell ref="H9:J10"/>
    <mergeCell ref="K9:R10"/>
    <mergeCell ref="AD9:AG9"/>
    <mergeCell ref="AH9:AK9"/>
    <mergeCell ref="AD10:AG10"/>
    <mergeCell ref="AH10:AK10"/>
    <mergeCell ref="AD8:AG8"/>
    <mergeCell ref="AD6:AG6"/>
    <mergeCell ref="AH6:AK6"/>
    <mergeCell ref="H7:J8"/>
    <mergeCell ref="L7:M7"/>
    <mergeCell ref="N7:R7"/>
    <mergeCell ref="AD7:AG7"/>
    <mergeCell ref="AH7:AK7"/>
    <mergeCell ref="K8:R8"/>
    <mergeCell ref="AH8:AK8"/>
    <mergeCell ref="A1:E2"/>
    <mergeCell ref="AT1:AX2"/>
    <mergeCell ref="H2:R3"/>
    <mergeCell ref="AJ2:AK2"/>
    <mergeCell ref="AL2:AQ2"/>
    <mergeCell ref="A3:E4"/>
    <mergeCell ref="H4:S4"/>
    <mergeCell ref="AM4:AQ7"/>
    <mergeCell ref="H5:Q6"/>
    <mergeCell ref="U6:AC6"/>
  </mergeCells>
  <conditionalFormatting sqref="AJ2:AN2 AR46:AS50 AY46:BA50 AT47:AX50">
    <cfRule type="cellIs" priority="3" dxfId="1" operator="lessThan" stopIfTrue="1">
      <formula>1</formula>
    </cfRule>
  </conditionalFormatting>
  <dataValidations count="6">
    <dataValidation type="list" allowBlank="1" showInputMessage="1" showErrorMessage="1" sqref="P49:P54">
      <formula1>"固定,変動,一部固定"</formula1>
    </dataValidation>
    <dataValidation type="list" allowBlank="1" showInputMessage="1" showErrorMessage="1" sqref="C51 E51:F51 C62">
      <formula1>"固定,変動,一部変動"</formula1>
    </dataValidation>
    <dataValidation type="list" allowBlank="1" showInputMessage="1" showErrorMessage="1" sqref="AW18 AW36">
      <formula1>"100,90,80,75,70,50"</formula1>
    </dataValidation>
    <dataValidation type="custom" allowBlank="1" showInputMessage="1" showErrorMessage="1" sqref="AW42">
      <formula1>AW41&gt;=AW42</formula1>
    </dataValidation>
    <dataValidation type="list" allowBlank="1" showInputMessage="1" showErrorMessage="1" sqref="R61:T61">
      <formula1>$K$125:$K$127</formula1>
    </dataValidation>
    <dataValidation type="list" allowBlank="1" showInputMessage="1" showErrorMessage="1" sqref="C52:C53 E52:F53 C63:C64">
      <formula1>"該当,非該当"</formula1>
    </dataValidation>
  </dataValidations>
  <printOptions horizontalCentered="1"/>
  <pageMargins left="0.3937007874015748" right="0.31496062992125984" top="0.5511811023622047" bottom="0.5511811023622047" header="0" footer="0"/>
  <pageSetup blackAndWhite="1" fitToWidth="2" horizontalDpi="240" verticalDpi="240" orientation="portrait" paperSize="9" scale="80" r:id="rId2"/>
  <colBreaks count="1" manualBreakCount="1">
    <brk id="19" max="56"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view="pageBreakPreview" zoomScaleSheetLayoutView="100" zoomScalePageLayoutView="0" workbookViewId="0" topLeftCell="A1">
      <selection activeCell="K10" sqref="K10"/>
    </sheetView>
  </sheetViews>
  <sheetFormatPr defaultColWidth="2.00390625" defaultRowHeight="13.5"/>
  <cols>
    <col min="1" max="1" width="2.875" style="152" customWidth="1"/>
    <col min="2" max="2" width="3.875" style="152" customWidth="1"/>
    <col min="3" max="8" width="2.50390625" style="152" customWidth="1"/>
    <col min="9" max="9" width="13.75390625" style="152" customWidth="1"/>
    <col min="10" max="10" width="12.75390625" style="152" customWidth="1"/>
    <col min="11" max="11" width="13.75390625" style="152" customWidth="1"/>
    <col min="12" max="12" width="12.75390625" style="152" customWidth="1"/>
    <col min="13" max="16" width="6.75390625" style="152" customWidth="1"/>
    <col min="17" max="17" width="11.75390625" style="152" customWidth="1"/>
    <col min="18" max="18" width="2.875" style="152" customWidth="1"/>
    <col min="19" max="16384" width="2.00390625" style="152" customWidth="1"/>
  </cols>
  <sheetData>
    <row r="1" spans="1:18" ht="17.25" customHeight="1">
      <c r="A1" s="223"/>
      <c r="B1" s="815"/>
      <c r="C1" s="815"/>
      <c r="D1" s="815"/>
      <c r="E1" s="815"/>
      <c r="F1" s="815"/>
      <c r="G1" s="815"/>
      <c r="H1" s="815"/>
      <c r="I1" s="815"/>
      <c r="J1" s="815"/>
      <c r="K1" s="815"/>
      <c r="L1" s="815"/>
      <c r="M1" s="815"/>
      <c r="N1" s="815"/>
      <c r="O1" s="815"/>
      <c r="P1" s="815"/>
      <c r="Q1" s="815"/>
      <c r="R1" s="223"/>
    </row>
    <row r="2" spans="1:18" ht="17.25" customHeight="1">
      <c r="A2" s="16"/>
      <c r="B2" s="445" t="s">
        <v>191</v>
      </c>
      <c r="C2" s="445"/>
      <c r="D2" s="445"/>
      <c r="E2" s="445"/>
      <c r="F2" s="445"/>
      <c r="G2" s="445"/>
      <c r="H2" s="445"/>
      <c r="I2" s="445"/>
      <c r="J2" s="445"/>
      <c r="K2" s="445"/>
      <c r="L2" s="445"/>
      <c r="M2" s="445"/>
      <c r="N2" s="445"/>
      <c r="O2" s="445"/>
      <c r="P2" s="445"/>
      <c r="Q2" s="16"/>
      <c r="R2" s="16"/>
    </row>
    <row r="3" spans="1:18" ht="17.25" customHeight="1">
      <c r="A3" s="16"/>
      <c r="B3" s="445"/>
      <c r="C3" s="445"/>
      <c r="D3" s="445"/>
      <c r="E3" s="445"/>
      <c r="F3" s="445"/>
      <c r="G3" s="445"/>
      <c r="H3" s="445"/>
      <c r="I3" s="445"/>
      <c r="J3" s="445"/>
      <c r="K3" s="445"/>
      <c r="L3" s="445"/>
      <c r="M3" s="445"/>
      <c r="N3" s="445"/>
      <c r="O3" s="445"/>
      <c r="P3" s="445"/>
      <c r="Q3" s="16"/>
      <c r="R3" s="16"/>
    </row>
    <row r="4" spans="1:18" ht="18" customHeight="1" thickBot="1">
      <c r="A4" s="16"/>
      <c r="B4" s="847">
        <f>IF(MIN(Q9:Q43)&lt;0,"【エラー】!!!!!支出が収入を超過しています、ご確認ください!!!!!","")</f>
      </c>
      <c r="C4" s="847"/>
      <c r="D4" s="847"/>
      <c r="E4" s="847"/>
      <c r="F4" s="847"/>
      <c r="G4" s="847"/>
      <c r="H4" s="847"/>
      <c r="I4" s="847"/>
      <c r="J4" s="847"/>
      <c r="K4" s="847"/>
      <c r="L4" s="847"/>
      <c r="M4" s="847"/>
      <c r="N4" s="847"/>
      <c r="O4" s="847"/>
      <c r="P4" s="847"/>
      <c r="Q4" s="847"/>
      <c r="R4" s="16"/>
    </row>
    <row r="5" spans="1:18" ht="19.5" customHeight="1" thickBot="1">
      <c r="A5" s="16"/>
      <c r="B5" s="848" t="s">
        <v>192</v>
      </c>
      <c r="C5" s="849"/>
      <c r="D5" s="849"/>
      <c r="E5" s="849"/>
      <c r="F5" s="849"/>
      <c r="G5" s="849"/>
      <c r="H5" s="850"/>
      <c r="I5" s="857" t="s">
        <v>201</v>
      </c>
      <c r="J5" s="857"/>
      <c r="K5" s="858" t="s">
        <v>202</v>
      </c>
      <c r="L5" s="859"/>
      <c r="M5" s="859"/>
      <c r="N5" s="859"/>
      <c r="O5" s="859"/>
      <c r="P5" s="859"/>
      <c r="Q5" s="869" t="s">
        <v>203</v>
      </c>
      <c r="R5" s="16"/>
    </row>
    <row r="6" spans="1:18" ht="19.5" customHeight="1">
      <c r="A6" s="16"/>
      <c r="B6" s="851"/>
      <c r="C6" s="852"/>
      <c r="D6" s="852"/>
      <c r="E6" s="852"/>
      <c r="F6" s="852"/>
      <c r="G6" s="852"/>
      <c r="H6" s="853"/>
      <c r="I6" s="871" t="s">
        <v>204</v>
      </c>
      <c r="J6" s="874" t="s">
        <v>205</v>
      </c>
      <c r="K6" s="877" t="s">
        <v>206</v>
      </c>
      <c r="L6" s="864" t="s">
        <v>205</v>
      </c>
      <c r="M6" s="867" t="s">
        <v>193</v>
      </c>
      <c r="N6" s="868"/>
      <c r="O6" s="868"/>
      <c r="P6" s="868"/>
      <c r="Q6" s="870"/>
      <c r="R6" s="16"/>
    </row>
    <row r="7" spans="1:18" ht="19.5" customHeight="1">
      <c r="A7" s="16"/>
      <c r="B7" s="851"/>
      <c r="C7" s="852"/>
      <c r="D7" s="852"/>
      <c r="E7" s="852"/>
      <c r="F7" s="852"/>
      <c r="G7" s="852"/>
      <c r="H7" s="853"/>
      <c r="I7" s="872"/>
      <c r="J7" s="875"/>
      <c r="K7" s="878"/>
      <c r="L7" s="865"/>
      <c r="M7" s="224" t="s">
        <v>207</v>
      </c>
      <c r="N7" s="224" t="s">
        <v>208</v>
      </c>
      <c r="O7" s="224" t="s">
        <v>209</v>
      </c>
      <c r="P7" s="225" t="s">
        <v>199</v>
      </c>
      <c r="Q7" s="870"/>
      <c r="R7" s="16"/>
    </row>
    <row r="8" spans="1:18" ht="19.5" customHeight="1" thickBot="1">
      <c r="A8" s="16"/>
      <c r="B8" s="854"/>
      <c r="C8" s="855"/>
      <c r="D8" s="855"/>
      <c r="E8" s="855"/>
      <c r="F8" s="855"/>
      <c r="G8" s="855"/>
      <c r="H8" s="856"/>
      <c r="I8" s="873"/>
      <c r="J8" s="876"/>
      <c r="K8" s="879"/>
      <c r="L8" s="866"/>
      <c r="M8" s="226" t="s">
        <v>194</v>
      </c>
      <c r="N8" s="226" t="s">
        <v>210</v>
      </c>
      <c r="O8" s="226" t="s">
        <v>211</v>
      </c>
      <c r="P8" s="227" t="s">
        <v>200</v>
      </c>
      <c r="Q8" s="870"/>
      <c r="R8" s="16"/>
    </row>
    <row r="9" spans="1:18" ht="19.5" customHeight="1">
      <c r="A9" s="16"/>
      <c r="B9" s="358" t="s">
        <v>313</v>
      </c>
      <c r="C9" s="357"/>
      <c r="D9" s="229" t="s">
        <v>24</v>
      </c>
      <c r="E9" s="228"/>
      <c r="F9" s="229" t="s">
        <v>195</v>
      </c>
      <c r="G9" s="228"/>
      <c r="H9" s="230" t="s">
        <v>25</v>
      </c>
      <c r="I9" s="355"/>
      <c r="J9" s="231"/>
      <c r="K9" s="232"/>
      <c r="L9" s="233"/>
      <c r="M9" s="234"/>
      <c r="N9" s="235"/>
      <c r="O9" s="236"/>
      <c r="P9" s="237"/>
      <c r="Q9" s="238">
        <f>J9-L9</f>
        <v>0</v>
      </c>
      <c r="R9" s="16"/>
    </row>
    <row r="10" spans="1:18" ht="19.5" customHeight="1">
      <c r="A10" s="16"/>
      <c r="B10" s="360" t="s">
        <v>313</v>
      </c>
      <c r="C10" s="356"/>
      <c r="D10" s="240" t="s">
        <v>24</v>
      </c>
      <c r="E10" s="239"/>
      <c r="F10" s="240" t="s">
        <v>195</v>
      </c>
      <c r="G10" s="239"/>
      <c r="H10" s="241" t="s">
        <v>25</v>
      </c>
      <c r="I10" s="242"/>
      <c r="J10" s="243"/>
      <c r="K10" s="244"/>
      <c r="L10" s="245"/>
      <c r="M10" s="246"/>
      <c r="N10" s="235"/>
      <c r="O10" s="247"/>
      <c r="P10" s="237"/>
      <c r="Q10" s="248">
        <f aca="true" t="shared" si="0" ref="Q10:Q43">Q9+J10-L10</f>
        <v>0</v>
      </c>
      <c r="R10" s="16"/>
    </row>
    <row r="11" spans="1:18" ht="19.5" customHeight="1">
      <c r="A11" s="16"/>
      <c r="B11" s="360" t="s">
        <v>313</v>
      </c>
      <c r="C11" s="239"/>
      <c r="D11" s="240" t="s">
        <v>24</v>
      </c>
      <c r="E11" s="239"/>
      <c r="F11" s="240" t="s">
        <v>195</v>
      </c>
      <c r="G11" s="239"/>
      <c r="H11" s="241" t="s">
        <v>25</v>
      </c>
      <c r="I11" s="242"/>
      <c r="J11" s="243"/>
      <c r="K11" s="244"/>
      <c r="L11" s="245"/>
      <c r="M11" s="246"/>
      <c r="N11" s="249"/>
      <c r="O11" s="247"/>
      <c r="P11" s="237"/>
      <c r="Q11" s="248">
        <f t="shared" si="0"/>
        <v>0</v>
      </c>
      <c r="R11" s="16"/>
    </row>
    <row r="12" spans="1:18" ht="19.5" customHeight="1">
      <c r="A12" s="16"/>
      <c r="B12" s="360" t="s">
        <v>313</v>
      </c>
      <c r="C12" s="239"/>
      <c r="D12" s="240" t="s">
        <v>24</v>
      </c>
      <c r="E12" s="239"/>
      <c r="F12" s="240" t="s">
        <v>196</v>
      </c>
      <c r="G12" s="239"/>
      <c r="H12" s="241" t="s">
        <v>197</v>
      </c>
      <c r="I12" s="242"/>
      <c r="J12" s="243"/>
      <c r="K12" s="244"/>
      <c r="L12" s="245"/>
      <c r="M12" s="246"/>
      <c r="N12" s="249"/>
      <c r="O12" s="247"/>
      <c r="P12" s="237"/>
      <c r="Q12" s="248">
        <f t="shared" si="0"/>
        <v>0</v>
      </c>
      <c r="R12" s="16"/>
    </row>
    <row r="13" spans="1:18" ht="19.5" customHeight="1">
      <c r="A13" s="16"/>
      <c r="B13" s="360" t="s">
        <v>313</v>
      </c>
      <c r="C13" s="239"/>
      <c r="D13" s="240" t="s">
        <v>24</v>
      </c>
      <c r="E13" s="239"/>
      <c r="F13" s="240" t="s">
        <v>196</v>
      </c>
      <c r="G13" s="239"/>
      <c r="H13" s="241" t="s">
        <v>197</v>
      </c>
      <c r="I13" s="242"/>
      <c r="J13" s="243"/>
      <c r="K13" s="244"/>
      <c r="L13" s="245"/>
      <c r="M13" s="246"/>
      <c r="N13" s="249"/>
      <c r="O13" s="247"/>
      <c r="P13" s="237"/>
      <c r="Q13" s="248">
        <f t="shared" si="0"/>
        <v>0</v>
      </c>
      <c r="R13" s="16"/>
    </row>
    <row r="14" spans="1:18" ht="19.5" customHeight="1">
      <c r="A14" s="16"/>
      <c r="B14" s="360" t="s">
        <v>313</v>
      </c>
      <c r="C14" s="239"/>
      <c r="D14" s="240" t="s">
        <v>24</v>
      </c>
      <c r="E14" s="239"/>
      <c r="F14" s="240" t="s">
        <v>196</v>
      </c>
      <c r="G14" s="239"/>
      <c r="H14" s="241" t="s">
        <v>197</v>
      </c>
      <c r="I14" s="242"/>
      <c r="J14" s="243"/>
      <c r="K14" s="244"/>
      <c r="L14" s="245"/>
      <c r="M14" s="246"/>
      <c r="N14" s="249"/>
      <c r="O14" s="247"/>
      <c r="P14" s="237"/>
      <c r="Q14" s="248">
        <f t="shared" si="0"/>
        <v>0</v>
      </c>
      <c r="R14" s="16"/>
    </row>
    <row r="15" spans="1:18" ht="19.5" customHeight="1">
      <c r="A15" s="16"/>
      <c r="B15" s="360" t="s">
        <v>313</v>
      </c>
      <c r="C15" s="239"/>
      <c r="D15" s="240" t="s">
        <v>24</v>
      </c>
      <c r="E15" s="239"/>
      <c r="F15" s="240" t="s">
        <v>196</v>
      </c>
      <c r="G15" s="239"/>
      <c r="H15" s="241" t="s">
        <v>197</v>
      </c>
      <c r="I15" s="242"/>
      <c r="J15" s="243"/>
      <c r="K15" s="244"/>
      <c r="L15" s="245"/>
      <c r="M15" s="246"/>
      <c r="N15" s="249"/>
      <c r="O15" s="247"/>
      <c r="P15" s="237"/>
      <c r="Q15" s="248">
        <f t="shared" si="0"/>
        <v>0</v>
      </c>
      <c r="R15" s="16"/>
    </row>
    <row r="16" spans="1:18" ht="19.5" customHeight="1">
      <c r="A16" s="16"/>
      <c r="B16" s="360" t="s">
        <v>313</v>
      </c>
      <c r="C16" s="239"/>
      <c r="D16" s="240" t="s">
        <v>24</v>
      </c>
      <c r="E16" s="239"/>
      <c r="F16" s="240" t="s">
        <v>196</v>
      </c>
      <c r="G16" s="239"/>
      <c r="H16" s="241" t="s">
        <v>197</v>
      </c>
      <c r="I16" s="242"/>
      <c r="J16" s="243"/>
      <c r="K16" s="244"/>
      <c r="L16" s="245"/>
      <c r="M16" s="246"/>
      <c r="N16" s="249"/>
      <c r="O16" s="247"/>
      <c r="P16" s="237"/>
      <c r="Q16" s="248">
        <f t="shared" si="0"/>
        <v>0</v>
      </c>
      <c r="R16" s="16"/>
    </row>
    <row r="17" spans="1:18" ht="19.5" customHeight="1">
      <c r="A17" s="16"/>
      <c r="B17" s="360" t="s">
        <v>313</v>
      </c>
      <c r="C17" s="239"/>
      <c r="D17" s="240" t="s">
        <v>24</v>
      </c>
      <c r="E17" s="239"/>
      <c r="F17" s="240" t="s">
        <v>196</v>
      </c>
      <c r="G17" s="239"/>
      <c r="H17" s="241" t="s">
        <v>197</v>
      </c>
      <c r="I17" s="242"/>
      <c r="J17" s="243"/>
      <c r="K17" s="244"/>
      <c r="L17" s="245"/>
      <c r="M17" s="246"/>
      <c r="N17" s="249"/>
      <c r="O17" s="247"/>
      <c r="P17" s="237"/>
      <c r="Q17" s="248">
        <f t="shared" si="0"/>
        <v>0</v>
      </c>
      <c r="R17" s="16"/>
    </row>
    <row r="18" spans="1:18" ht="19.5" customHeight="1">
      <c r="A18" s="16"/>
      <c r="B18" s="360" t="s">
        <v>313</v>
      </c>
      <c r="C18" s="239"/>
      <c r="D18" s="240" t="s">
        <v>24</v>
      </c>
      <c r="E18" s="239"/>
      <c r="F18" s="240" t="s">
        <v>196</v>
      </c>
      <c r="G18" s="239"/>
      <c r="H18" s="241" t="s">
        <v>197</v>
      </c>
      <c r="I18" s="242"/>
      <c r="J18" s="243"/>
      <c r="K18" s="244"/>
      <c r="L18" s="245"/>
      <c r="M18" s="246"/>
      <c r="N18" s="249"/>
      <c r="O18" s="247"/>
      <c r="P18" s="237"/>
      <c r="Q18" s="248">
        <f t="shared" si="0"/>
        <v>0</v>
      </c>
      <c r="R18" s="16"/>
    </row>
    <row r="19" spans="1:18" ht="19.5" customHeight="1">
      <c r="A19" s="16"/>
      <c r="B19" s="360" t="s">
        <v>313</v>
      </c>
      <c r="C19" s="239"/>
      <c r="D19" s="240" t="s">
        <v>24</v>
      </c>
      <c r="E19" s="239"/>
      <c r="F19" s="240" t="s">
        <v>196</v>
      </c>
      <c r="G19" s="239"/>
      <c r="H19" s="241" t="s">
        <v>197</v>
      </c>
      <c r="I19" s="242"/>
      <c r="J19" s="243"/>
      <c r="K19" s="244"/>
      <c r="L19" s="245"/>
      <c r="M19" s="246"/>
      <c r="N19" s="249"/>
      <c r="O19" s="247"/>
      <c r="P19" s="237"/>
      <c r="Q19" s="248">
        <f t="shared" si="0"/>
        <v>0</v>
      </c>
      <c r="R19" s="16"/>
    </row>
    <row r="20" spans="1:18" ht="19.5" customHeight="1">
      <c r="A20" s="16"/>
      <c r="B20" s="360" t="s">
        <v>313</v>
      </c>
      <c r="C20" s="239"/>
      <c r="D20" s="240" t="s">
        <v>24</v>
      </c>
      <c r="E20" s="239"/>
      <c r="F20" s="240" t="s">
        <v>196</v>
      </c>
      <c r="G20" s="239"/>
      <c r="H20" s="241" t="s">
        <v>197</v>
      </c>
      <c r="I20" s="242"/>
      <c r="J20" s="243"/>
      <c r="K20" s="244"/>
      <c r="L20" s="245"/>
      <c r="M20" s="246"/>
      <c r="N20" s="249"/>
      <c r="O20" s="247"/>
      <c r="P20" s="237"/>
      <c r="Q20" s="248">
        <f t="shared" si="0"/>
        <v>0</v>
      </c>
      <c r="R20" s="16"/>
    </row>
    <row r="21" spans="1:18" ht="19.5" customHeight="1">
      <c r="A21" s="16"/>
      <c r="B21" s="360" t="s">
        <v>313</v>
      </c>
      <c r="C21" s="239"/>
      <c r="D21" s="240" t="s">
        <v>24</v>
      </c>
      <c r="E21" s="239"/>
      <c r="F21" s="240" t="s">
        <v>196</v>
      </c>
      <c r="G21" s="239"/>
      <c r="H21" s="241" t="s">
        <v>197</v>
      </c>
      <c r="I21" s="242"/>
      <c r="J21" s="243"/>
      <c r="K21" s="244"/>
      <c r="L21" s="245"/>
      <c r="M21" s="246"/>
      <c r="N21" s="249"/>
      <c r="O21" s="247"/>
      <c r="P21" s="237"/>
      <c r="Q21" s="248">
        <f t="shared" si="0"/>
        <v>0</v>
      </c>
      <c r="R21" s="16"/>
    </row>
    <row r="22" spans="1:18" ht="19.5" customHeight="1">
      <c r="A22" s="16"/>
      <c r="B22" s="360" t="s">
        <v>313</v>
      </c>
      <c r="C22" s="239"/>
      <c r="D22" s="240" t="s">
        <v>24</v>
      </c>
      <c r="E22" s="239"/>
      <c r="F22" s="240" t="s">
        <v>196</v>
      </c>
      <c r="G22" s="239"/>
      <c r="H22" s="241" t="s">
        <v>197</v>
      </c>
      <c r="I22" s="242"/>
      <c r="J22" s="243"/>
      <c r="K22" s="244"/>
      <c r="L22" s="245"/>
      <c r="M22" s="246"/>
      <c r="N22" s="249"/>
      <c r="O22" s="247"/>
      <c r="P22" s="237"/>
      <c r="Q22" s="248">
        <f t="shared" si="0"/>
        <v>0</v>
      </c>
      <c r="R22" s="16"/>
    </row>
    <row r="23" spans="1:18" ht="19.5" customHeight="1">
      <c r="A23" s="16"/>
      <c r="B23" s="360" t="s">
        <v>313</v>
      </c>
      <c r="C23" s="239"/>
      <c r="D23" s="240" t="s">
        <v>24</v>
      </c>
      <c r="E23" s="239"/>
      <c r="F23" s="240" t="s">
        <v>196</v>
      </c>
      <c r="G23" s="239"/>
      <c r="H23" s="241" t="s">
        <v>197</v>
      </c>
      <c r="I23" s="242"/>
      <c r="J23" s="243"/>
      <c r="K23" s="244"/>
      <c r="L23" s="245"/>
      <c r="M23" s="246"/>
      <c r="N23" s="249"/>
      <c r="O23" s="247"/>
      <c r="P23" s="237"/>
      <c r="Q23" s="248">
        <f t="shared" si="0"/>
        <v>0</v>
      </c>
      <c r="R23" s="16"/>
    </row>
    <row r="24" spans="1:18" ht="19.5" customHeight="1">
      <c r="A24" s="16"/>
      <c r="B24" s="360" t="s">
        <v>313</v>
      </c>
      <c r="C24" s="239"/>
      <c r="D24" s="240" t="s">
        <v>24</v>
      </c>
      <c r="E24" s="239"/>
      <c r="F24" s="240" t="s">
        <v>196</v>
      </c>
      <c r="G24" s="239"/>
      <c r="H24" s="241" t="s">
        <v>197</v>
      </c>
      <c r="I24" s="242"/>
      <c r="J24" s="243"/>
      <c r="K24" s="244"/>
      <c r="L24" s="245"/>
      <c r="M24" s="246"/>
      <c r="N24" s="249"/>
      <c r="O24" s="247"/>
      <c r="P24" s="237"/>
      <c r="Q24" s="248">
        <f t="shared" si="0"/>
        <v>0</v>
      </c>
      <c r="R24" s="16"/>
    </row>
    <row r="25" spans="1:18" ht="19.5" customHeight="1">
      <c r="A25" s="16"/>
      <c r="B25" s="360" t="s">
        <v>313</v>
      </c>
      <c r="C25" s="239"/>
      <c r="D25" s="240" t="s">
        <v>24</v>
      </c>
      <c r="E25" s="239"/>
      <c r="F25" s="240" t="s">
        <v>196</v>
      </c>
      <c r="G25" s="239"/>
      <c r="H25" s="241" t="s">
        <v>197</v>
      </c>
      <c r="I25" s="242"/>
      <c r="J25" s="243"/>
      <c r="K25" s="244"/>
      <c r="L25" s="245"/>
      <c r="M25" s="246"/>
      <c r="N25" s="249"/>
      <c r="O25" s="247"/>
      <c r="P25" s="237"/>
      <c r="Q25" s="248">
        <f t="shared" si="0"/>
        <v>0</v>
      </c>
      <c r="R25" s="16"/>
    </row>
    <row r="26" spans="1:18" ht="19.5" customHeight="1">
      <c r="A26" s="16"/>
      <c r="B26" s="360" t="s">
        <v>313</v>
      </c>
      <c r="C26" s="239"/>
      <c r="D26" s="240" t="s">
        <v>24</v>
      </c>
      <c r="E26" s="239"/>
      <c r="F26" s="240" t="s">
        <v>196</v>
      </c>
      <c r="G26" s="239"/>
      <c r="H26" s="241" t="s">
        <v>197</v>
      </c>
      <c r="I26" s="242"/>
      <c r="J26" s="243"/>
      <c r="K26" s="244"/>
      <c r="L26" s="245"/>
      <c r="M26" s="246"/>
      <c r="N26" s="249"/>
      <c r="O26" s="247"/>
      <c r="P26" s="237"/>
      <c r="Q26" s="248">
        <f t="shared" si="0"/>
        <v>0</v>
      </c>
      <c r="R26" s="16"/>
    </row>
    <row r="27" spans="1:18" ht="19.5" customHeight="1">
      <c r="A27" s="16"/>
      <c r="B27" s="360" t="s">
        <v>313</v>
      </c>
      <c r="C27" s="239"/>
      <c r="D27" s="240" t="s">
        <v>24</v>
      </c>
      <c r="E27" s="239"/>
      <c r="F27" s="240" t="s">
        <v>196</v>
      </c>
      <c r="G27" s="239"/>
      <c r="H27" s="241" t="s">
        <v>197</v>
      </c>
      <c r="I27" s="242"/>
      <c r="J27" s="243"/>
      <c r="K27" s="244"/>
      <c r="L27" s="245"/>
      <c r="M27" s="246"/>
      <c r="N27" s="249"/>
      <c r="O27" s="247"/>
      <c r="P27" s="237"/>
      <c r="Q27" s="248">
        <f t="shared" si="0"/>
        <v>0</v>
      </c>
      <c r="R27" s="16"/>
    </row>
    <row r="28" spans="1:18" ht="19.5" customHeight="1">
      <c r="A28" s="16"/>
      <c r="B28" s="360" t="s">
        <v>313</v>
      </c>
      <c r="C28" s="239"/>
      <c r="D28" s="240" t="s">
        <v>24</v>
      </c>
      <c r="E28" s="239"/>
      <c r="F28" s="240" t="s">
        <v>196</v>
      </c>
      <c r="G28" s="239"/>
      <c r="H28" s="241" t="s">
        <v>197</v>
      </c>
      <c r="I28" s="242"/>
      <c r="J28" s="243"/>
      <c r="K28" s="244"/>
      <c r="L28" s="245"/>
      <c r="M28" s="246"/>
      <c r="N28" s="249"/>
      <c r="O28" s="247"/>
      <c r="P28" s="237"/>
      <c r="Q28" s="248">
        <f t="shared" si="0"/>
        <v>0</v>
      </c>
      <c r="R28" s="16"/>
    </row>
    <row r="29" spans="1:18" ht="19.5" customHeight="1">
      <c r="A29" s="16"/>
      <c r="B29" s="360" t="s">
        <v>313</v>
      </c>
      <c r="C29" s="239"/>
      <c r="D29" s="240" t="s">
        <v>24</v>
      </c>
      <c r="E29" s="239"/>
      <c r="F29" s="240" t="s">
        <v>196</v>
      </c>
      <c r="G29" s="239"/>
      <c r="H29" s="241" t="s">
        <v>197</v>
      </c>
      <c r="I29" s="242"/>
      <c r="J29" s="243"/>
      <c r="K29" s="244"/>
      <c r="L29" s="245"/>
      <c r="M29" s="246"/>
      <c r="N29" s="249"/>
      <c r="O29" s="247"/>
      <c r="P29" s="237"/>
      <c r="Q29" s="248">
        <f t="shared" si="0"/>
        <v>0</v>
      </c>
      <c r="R29" s="16"/>
    </row>
    <row r="30" spans="1:18" ht="19.5" customHeight="1">
      <c r="A30" s="16"/>
      <c r="B30" s="360" t="s">
        <v>313</v>
      </c>
      <c r="C30" s="239"/>
      <c r="D30" s="240" t="s">
        <v>24</v>
      </c>
      <c r="E30" s="239"/>
      <c r="F30" s="240" t="s">
        <v>196</v>
      </c>
      <c r="G30" s="239"/>
      <c r="H30" s="241" t="s">
        <v>197</v>
      </c>
      <c r="I30" s="250"/>
      <c r="J30" s="243"/>
      <c r="K30" s="251"/>
      <c r="L30" s="252"/>
      <c r="M30" s="253"/>
      <c r="N30" s="254"/>
      <c r="O30" s="255"/>
      <c r="P30" s="237"/>
      <c r="Q30" s="248">
        <f t="shared" si="0"/>
        <v>0</v>
      </c>
      <c r="R30" s="16"/>
    </row>
    <row r="31" spans="1:18" ht="19.5" customHeight="1">
      <c r="A31" s="16"/>
      <c r="B31" s="360" t="s">
        <v>313</v>
      </c>
      <c r="C31" s="239"/>
      <c r="D31" s="240" t="s">
        <v>24</v>
      </c>
      <c r="E31" s="239"/>
      <c r="F31" s="240" t="s">
        <v>196</v>
      </c>
      <c r="G31" s="239"/>
      <c r="H31" s="241" t="s">
        <v>197</v>
      </c>
      <c r="I31" s="242"/>
      <c r="J31" s="243"/>
      <c r="K31" s="244"/>
      <c r="L31" s="245"/>
      <c r="M31" s="246"/>
      <c r="N31" s="249"/>
      <c r="O31" s="247"/>
      <c r="P31" s="237"/>
      <c r="Q31" s="248">
        <f t="shared" si="0"/>
        <v>0</v>
      </c>
      <c r="R31" s="16"/>
    </row>
    <row r="32" spans="1:18" ht="19.5" customHeight="1">
      <c r="A32" s="16"/>
      <c r="B32" s="360" t="s">
        <v>313</v>
      </c>
      <c r="C32" s="239"/>
      <c r="D32" s="240" t="s">
        <v>24</v>
      </c>
      <c r="E32" s="239"/>
      <c r="F32" s="240" t="s">
        <v>196</v>
      </c>
      <c r="G32" s="239"/>
      <c r="H32" s="241" t="s">
        <v>197</v>
      </c>
      <c r="I32" s="242"/>
      <c r="J32" s="243"/>
      <c r="K32" s="244"/>
      <c r="L32" s="245"/>
      <c r="M32" s="246"/>
      <c r="N32" s="249"/>
      <c r="O32" s="247"/>
      <c r="P32" s="237"/>
      <c r="Q32" s="248">
        <f t="shared" si="0"/>
        <v>0</v>
      </c>
      <c r="R32" s="16"/>
    </row>
    <row r="33" spans="1:18" ht="19.5" customHeight="1">
      <c r="A33" s="16"/>
      <c r="B33" s="360" t="s">
        <v>313</v>
      </c>
      <c r="C33" s="239"/>
      <c r="D33" s="240" t="s">
        <v>24</v>
      </c>
      <c r="E33" s="239"/>
      <c r="F33" s="240" t="s">
        <v>196</v>
      </c>
      <c r="G33" s="239"/>
      <c r="H33" s="241" t="s">
        <v>197</v>
      </c>
      <c r="I33" s="242"/>
      <c r="J33" s="243"/>
      <c r="K33" s="244"/>
      <c r="L33" s="245"/>
      <c r="M33" s="246"/>
      <c r="N33" s="249"/>
      <c r="O33" s="247"/>
      <c r="P33" s="237"/>
      <c r="Q33" s="248">
        <f t="shared" si="0"/>
        <v>0</v>
      </c>
      <c r="R33" s="16"/>
    </row>
    <row r="34" spans="1:18" ht="19.5" customHeight="1">
      <c r="A34" s="16"/>
      <c r="B34" s="360" t="s">
        <v>313</v>
      </c>
      <c r="C34" s="239"/>
      <c r="D34" s="240" t="s">
        <v>24</v>
      </c>
      <c r="E34" s="239"/>
      <c r="F34" s="240" t="s">
        <v>196</v>
      </c>
      <c r="G34" s="239"/>
      <c r="H34" s="241" t="s">
        <v>197</v>
      </c>
      <c r="I34" s="242"/>
      <c r="J34" s="243"/>
      <c r="K34" s="244"/>
      <c r="L34" s="245"/>
      <c r="M34" s="246"/>
      <c r="N34" s="249"/>
      <c r="O34" s="247"/>
      <c r="P34" s="237"/>
      <c r="Q34" s="248">
        <f t="shared" si="0"/>
        <v>0</v>
      </c>
      <c r="R34" s="16"/>
    </row>
    <row r="35" spans="1:18" ht="19.5" customHeight="1">
      <c r="A35" s="16"/>
      <c r="B35" s="360" t="s">
        <v>313</v>
      </c>
      <c r="C35" s="239"/>
      <c r="D35" s="240" t="s">
        <v>24</v>
      </c>
      <c r="E35" s="239"/>
      <c r="F35" s="240" t="s">
        <v>196</v>
      </c>
      <c r="G35" s="239"/>
      <c r="H35" s="241" t="s">
        <v>197</v>
      </c>
      <c r="I35" s="242"/>
      <c r="J35" s="243"/>
      <c r="K35" s="244"/>
      <c r="L35" s="245"/>
      <c r="M35" s="246"/>
      <c r="N35" s="249"/>
      <c r="O35" s="247"/>
      <c r="P35" s="237"/>
      <c r="Q35" s="248">
        <f t="shared" si="0"/>
        <v>0</v>
      </c>
      <c r="R35" s="16"/>
    </row>
    <row r="36" spans="1:18" ht="19.5" customHeight="1">
      <c r="A36" s="16"/>
      <c r="B36" s="360" t="s">
        <v>313</v>
      </c>
      <c r="C36" s="239"/>
      <c r="D36" s="240" t="s">
        <v>24</v>
      </c>
      <c r="E36" s="239"/>
      <c r="F36" s="240" t="s">
        <v>196</v>
      </c>
      <c r="G36" s="239"/>
      <c r="H36" s="241" t="s">
        <v>197</v>
      </c>
      <c r="I36" s="242"/>
      <c r="J36" s="243"/>
      <c r="K36" s="244"/>
      <c r="L36" s="245"/>
      <c r="M36" s="246"/>
      <c r="N36" s="249"/>
      <c r="O36" s="247"/>
      <c r="P36" s="237"/>
      <c r="Q36" s="248">
        <f t="shared" si="0"/>
        <v>0</v>
      </c>
      <c r="R36" s="16"/>
    </row>
    <row r="37" spans="1:18" ht="19.5" customHeight="1">
      <c r="A37" s="16"/>
      <c r="B37" s="360" t="s">
        <v>313</v>
      </c>
      <c r="C37" s="239"/>
      <c r="D37" s="240" t="s">
        <v>24</v>
      </c>
      <c r="E37" s="239"/>
      <c r="F37" s="240" t="s">
        <v>196</v>
      </c>
      <c r="G37" s="239"/>
      <c r="H37" s="241" t="s">
        <v>197</v>
      </c>
      <c r="I37" s="242"/>
      <c r="J37" s="243"/>
      <c r="K37" s="244"/>
      <c r="L37" s="245"/>
      <c r="M37" s="246"/>
      <c r="N37" s="249"/>
      <c r="O37" s="247"/>
      <c r="P37" s="237"/>
      <c r="Q37" s="248">
        <f t="shared" si="0"/>
        <v>0</v>
      </c>
      <c r="R37" s="16"/>
    </row>
    <row r="38" spans="1:18" ht="19.5" customHeight="1">
      <c r="A38" s="16"/>
      <c r="B38" s="360" t="s">
        <v>313</v>
      </c>
      <c r="C38" s="239"/>
      <c r="D38" s="240" t="s">
        <v>24</v>
      </c>
      <c r="E38" s="239"/>
      <c r="F38" s="240" t="s">
        <v>196</v>
      </c>
      <c r="G38" s="239"/>
      <c r="H38" s="241" t="s">
        <v>197</v>
      </c>
      <c r="I38" s="242"/>
      <c r="J38" s="243"/>
      <c r="K38" s="244"/>
      <c r="L38" s="245"/>
      <c r="M38" s="246"/>
      <c r="N38" s="249"/>
      <c r="O38" s="247"/>
      <c r="P38" s="237"/>
      <c r="Q38" s="248">
        <f t="shared" si="0"/>
        <v>0</v>
      </c>
      <c r="R38" s="16"/>
    </row>
    <row r="39" spans="1:18" ht="19.5" customHeight="1">
      <c r="A39" s="16"/>
      <c r="B39" s="360" t="s">
        <v>313</v>
      </c>
      <c r="C39" s="239"/>
      <c r="D39" s="240" t="s">
        <v>24</v>
      </c>
      <c r="E39" s="239"/>
      <c r="F39" s="240" t="s">
        <v>196</v>
      </c>
      <c r="G39" s="239"/>
      <c r="H39" s="241" t="s">
        <v>197</v>
      </c>
      <c r="I39" s="242"/>
      <c r="J39" s="243"/>
      <c r="K39" s="244"/>
      <c r="L39" s="245"/>
      <c r="M39" s="246"/>
      <c r="N39" s="249"/>
      <c r="O39" s="247"/>
      <c r="P39" s="237"/>
      <c r="Q39" s="248">
        <f t="shared" si="0"/>
        <v>0</v>
      </c>
      <c r="R39" s="16"/>
    </row>
    <row r="40" spans="1:18" ht="19.5" customHeight="1">
      <c r="A40" s="16"/>
      <c r="B40" s="360" t="s">
        <v>313</v>
      </c>
      <c r="C40" s="239"/>
      <c r="D40" s="240" t="s">
        <v>24</v>
      </c>
      <c r="E40" s="239"/>
      <c r="F40" s="240" t="s">
        <v>196</v>
      </c>
      <c r="G40" s="239"/>
      <c r="H40" s="241" t="s">
        <v>197</v>
      </c>
      <c r="I40" s="242"/>
      <c r="J40" s="243"/>
      <c r="K40" s="244"/>
      <c r="L40" s="245"/>
      <c r="M40" s="246"/>
      <c r="N40" s="249"/>
      <c r="O40" s="247"/>
      <c r="P40" s="237"/>
      <c r="Q40" s="248">
        <f t="shared" si="0"/>
        <v>0</v>
      </c>
      <c r="R40" s="16"/>
    </row>
    <row r="41" spans="1:18" ht="19.5" customHeight="1">
      <c r="A41" s="16"/>
      <c r="B41" s="360" t="s">
        <v>313</v>
      </c>
      <c r="C41" s="239"/>
      <c r="D41" s="240" t="s">
        <v>24</v>
      </c>
      <c r="E41" s="239"/>
      <c r="F41" s="240" t="s">
        <v>196</v>
      </c>
      <c r="G41" s="239"/>
      <c r="H41" s="241" t="s">
        <v>197</v>
      </c>
      <c r="I41" s="242"/>
      <c r="J41" s="243"/>
      <c r="K41" s="244"/>
      <c r="L41" s="245"/>
      <c r="M41" s="246"/>
      <c r="N41" s="249"/>
      <c r="O41" s="247"/>
      <c r="P41" s="237"/>
      <c r="Q41" s="248">
        <f t="shared" si="0"/>
        <v>0</v>
      </c>
      <c r="R41" s="16"/>
    </row>
    <row r="42" spans="1:18" ht="19.5" customHeight="1">
      <c r="A42" s="16"/>
      <c r="B42" s="360" t="s">
        <v>313</v>
      </c>
      <c r="C42" s="239"/>
      <c r="D42" s="240" t="s">
        <v>24</v>
      </c>
      <c r="E42" s="239"/>
      <c r="F42" s="240" t="s">
        <v>196</v>
      </c>
      <c r="G42" s="239"/>
      <c r="H42" s="241" t="s">
        <v>197</v>
      </c>
      <c r="I42" s="242"/>
      <c r="J42" s="243"/>
      <c r="K42" s="244"/>
      <c r="L42" s="245"/>
      <c r="M42" s="246"/>
      <c r="N42" s="249"/>
      <c r="O42" s="247"/>
      <c r="P42" s="237"/>
      <c r="Q42" s="248">
        <f t="shared" si="0"/>
        <v>0</v>
      </c>
      <c r="R42" s="16"/>
    </row>
    <row r="43" spans="1:18" ht="19.5" customHeight="1" thickBot="1">
      <c r="A43" s="16"/>
      <c r="B43" s="359" t="s">
        <v>313</v>
      </c>
      <c r="C43" s="256"/>
      <c r="D43" s="257" t="s">
        <v>24</v>
      </c>
      <c r="E43" s="256"/>
      <c r="F43" s="257" t="s">
        <v>195</v>
      </c>
      <c r="G43" s="256"/>
      <c r="H43" s="258" t="s">
        <v>25</v>
      </c>
      <c r="I43" s="250"/>
      <c r="J43" s="259"/>
      <c r="K43" s="251"/>
      <c r="L43" s="252"/>
      <c r="M43" s="253"/>
      <c r="N43" s="254"/>
      <c r="O43" s="255"/>
      <c r="P43" s="237"/>
      <c r="Q43" s="248">
        <f t="shared" si="0"/>
        <v>0</v>
      </c>
      <c r="R43" s="16"/>
    </row>
    <row r="44" spans="1:18" ht="19.5" customHeight="1" thickBot="1" thickTop="1">
      <c r="A44" s="16"/>
      <c r="B44" s="861"/>
      <c r="C44" s="862"/>
      <c r="D44" s="862"/>
      <c r="E44" s="862"/>
      <c r="F44" s="862"/>
      <c r="G44" s="862"/>
      <c r="H44" s="863"/>
      <c r="I44" s="221" t="s">
        <v>198</v>
      </c>
      <c r="J44" s="260">
        <f>SUM($J$9:$J$43)</f>
        <v>0</v>
      </c>
      <c r="K44" s="222" t="s">
        <v>212</v>
      </c>
      <c r="L44" s="261">
        <f>SUM($M$44:$P$44)</f>
        <v>0</v>
      </c>
      <c r="M44" s="317">
        <f>SUMIF(M9:M43,"○",$L$9:$L$43)</f>
        <v>0</v>
      </c>
      <c r="N44" s="317">
        <f>SUMIF(N9:N43,"○",$L$9:$L$43)</f>
        <v>0</v>
      </c>
      <c r="O44" s="317">
        <f>SUMIF(O9:O43,"○",$L$9:$L$43)</f>
        <v>0</v>
      </c>
      <c r="P44" s="317">
        <f>SUMIF(P9:P43,"○",$L$9:$L$43)</f>
        <v>0</v>
      </c>
      <c r="Q44" s="262"/>
      <c r="R44" s="16"/>
    </row>
    <row r="45" spans="1:18" ht="19.5" customHeight="1">
      <c r="A45" s="16"/>
      <c r="B45" s="16"/>
      <c r="C45" s="16"/>
      <c r="D45" s="16"/>
      <c r="E45" s="16"/>
      <c r="F45" s="16"/>
      <c r="G45" s="16"/>
      <c r="H45" s="16"/>
      <c r="I45" s="16"/>
      <c r="J45" s="16"/>
      <c r="K45" s="263"/>
      <c r="L45" s="264"/>
      <c r="M45" s="264"/>
      <c r="N45" s="264"/>
      <c r="O45" s="264"/>
      <c r="P45" s="16"/>
      <c r="Q45" s="264"/>
      <c r="R45" s="16"/>
    </row>
    <row r="46" spans="1:18" s="153" customFormat="1" ht="19.5" customHeight="1">
      <c r="A46" s="25"/>
      <c r="B46" s="25"/>
      <c r="C46" s="25"/>
      <c r="D46" s="25"/>
      <c r="E46" s="25"/>
      <c r="F46" s="25"/>
      <c r="G46" s="25"/>
      <c r="H46" s="25"/>
      <c r="I46" s="25"/>
      <c r="J46" s="25"/>
      <c r="K46" s="25"/>
      <c r="L46" s="25"/>
      <c r="M46" s="25"/>
      <c r="N46" s="25"/>
      <c r="O46" s="25"/>
      <c r="P46" s="25"/>
      <c r="Q46" s="25"/>
      <c r="R46" s="25"/>
    </row>
    <row r="47" spans="1:18" ht="19.5" customHeight="1">
      <c r="A47" s="16"/>
      <c r="B47" s="361">
        <f>IF(J44=L44,"","【エラー】収入合計と支出合計を合わせてください")</f>
      </c>
      <c r="C47" s="16"/>
      <c r="D47" s="16"/>
      <c r="E47" s="16"/>
      <c r="F47" s="16"/>
      <c r="G47" s="16"/>
      <c r="H47" s="16"/>
      <c r="I47" s="16"/>
      <c r="J47" s="16"/>
      <c r="K47" s="16"/>
      <c r="L47" s="16"/>
      <c r="M47" s="16"/>
      <c r="N47" s="16"/>
      <c r="O47" s="16"/>
      <c r="P47" s="16"/>
      <c r="Q47" s="16"/>
      <c r="R47" s="16"/>
    </row>
    <row r="48" spans="1:18" ht="19.5" customHeight="1">
      <c r="A48" s="62"/>
      <c r="B48" s="361">
        <f>IF(SUM('Sheet2◆(1)事業実施計画'!L22:L28)-'Sheet2◆(1)事業実施計画'!L23=M44,"","【エラー】前のシートの(1)事業実施計画と①建築工事費等の合計を合わせてください")</f>
      </c>
      <c r="C48" s="62"/>
      <c r="D48" s="62"/>
      <c r="E48" s="62"/>
      <c r="F48" s="62"/>
      <c r="G48" s="62"/>
      <c r="H48" s="62"/>
      <c r="I48" s="62"/>
      <c r="J48" s="62"/>
      <c r="K48" s="62"/>
      <c r="L48" s="62"/>
      <c r="M48" s="62"/>
      <c r="N48" s="62"/>
      <c r="O48" s="62"/>
      <c r="P48" s="62"/>
      <c r="Q48" s="62"/>
      <c r="R48" s="62"/>
    </row>
    <row r="49" spans="1:18" ht="19.5" customHeight="1">
      <c r="A49" s="62"/>
      <c r="B49" s="361">
        <f>IF('Sheet2◆(1)事業実施計画'!L30=N44,"","【エラー】前のシートの(1)事業実施計画と②設計監理費の合計を合わせてください")</f>
      </c>
      <c r="C49" s="62"/>
      <c r="D49" s="62"/>
      <c r="E49" s="62"/>
      <c r="F49" s="62"/>
      <c r="G49" s="62"/>
      <c r="H49" s="62"/>
      <c r="I49" s="62"/>
      <c r="J49" s="62"/>
      <c r="K49" s="62"/>
      <c r="L49" s="62"/>
      <c r="M49" s="62"/>
      <c r="N49" s="62"/>
      <c r="O49" s="62"/>
      <c r="P49" s="62"/>
      <c r="Q49" s="62"/>
      <c r="R49" s="62"/>
    </row>
    <row r="50" spans="1:18" ht="19.5" customHeight="1">
      <c r="A50" s="62"/>
      <c r="B50" s="361">
        <f>IF('Sheet2◆(1)事業実施計画'!L32=O44,"","【エラー】前のシートの(1)事業実施計画と③設備備品費の合計を合わせてください")</f>
      </c>
      <c r="C50" s="62"/>
      <c r="D50" s="62"/>
      <c r="E50" s="62"/>
      <c r="F50" s="62"/>
      <c r="G50" s="62"/>
      <c r="H50" s="62"/>
      <c r="I50" s="62"/>
      <c r="J50" s="62"/>
      <c r="K50" s="62"/>
      <c r="L50" s="62"/>
      <c r="M50" s="62"/>
      <c r="N50" s="62"/>
      <c r="O50" s="62"/>
      <c r="P50" s="62"/>
      <c r="Q50" s="62"/>
      <c r="R50" s="62"/>
    </row>
    <row r="51" spans="1:18" ht="19.5" customHeight="1">
      <c r="A51" s="62"/>
      <c r="B51" s="362">
        <f>IF('Sheet2◆(1)事業実施計画'!L34=P44,"","【エラー】前のシートの(1)事業実施計画と④土地取得費の合計を合わせてください")</f>
      </c>
      <c r="C51" s="62"/>
      <c r="D51" s="62"/>
      <c r="E51" s="62"/>
      <c r="F51" s="62"/>
      <c r="G51" s="62"/>
      <c r="H51" s="62"/>
      <c r="I51" s="62"/>
      <c r="J51" s="62"/>
      <c r="K51" s="62"/>
      <c r="L51" s="62"/>
      <c r="M51" s="62"/>
      <c r="N51" s="62"/>
      <c r="O51" s="62"/>
      <c r="P51" s="62"/>
      <c r="Q51" s="62"/>
      <c r="R51" s="62"/>
    </row>
    <row r="52" spans="1:18" ht="19.5" customHeight="1">
      <c r="A52" s="860" t="s">
        <v>213</v>
      </c>
      <c r="B52" s="860"/>
      <c r="C52" s="860"/>
      <c r="D52" s="860"/>
      <c r="E52" s="860"/>
      <c r="F52" s="860"/>
      <c r="G52" s="860"/>
      <c r="H52" s="860"/>
      <c r="I52" s="860"/>
      <c r="J52" s="860"/>
      <c r="K52" s="860"/>
      <c r="L52" s="860"/>
      <c r="M52" s="860"/>
      <c r="N52" s="860"/>
      <c r="O52" s="860"/>
      <c r="P52" s="860"/>
      <c r="Q52" s="860"/>
      <c r="R52" s="860"/>
    </row>
    <row r="53" ht="19.5" customHeight="1"/>
    <row r="54" ht="19.5" customHeight="1"/>
    <row r="55" ht="18" customHeight="1"/>
    <row r="56" ht="18" customHeight="1"/>
    <row r="57" ht="18" customHeight="1"/>
  </sheetData>
  <sheetProtection/>
  <mergeCells count="14">
    <mergeCell ref="A52:R52"/>
    <mergeCell ref="B44:H44"/>
    <mergeCell ref="L6:L8"/>
    <mergeCell ref="M6:P6"/>
    <mergeCell ref="Q5:Q8"/>
    <mergeCell ref="I6:I8"/>
    <mergeCell ref="J6:J8"/>
    <mergeCell ref="K6:K8"/>
    <mergeCell ref="B1:Q1"/>
    <mergeCell ref="B2:P3"/>
    <mergeCell ref="B4:Q4"/>
    <mergeCell ref="B5:H8"/>
    <mergeCell ref="I5:J5"/>
    <mergeCell ref="K5:P5"/>
  </mergeCells>
  <dataValidations count="2">
    <dataValidation type="list" allowBlank="1" showInputMessage="1" showErrorMessage="1" sqref="M9:P43">
      <formula1>"○"</formula1>
    </dataValidation>
    <dataValidation type="list" showInputMessage="1" sqref="I9:I43">
      <formula1>"機構借入金,補助金,交付金,共同募金,贈与金,○○銀行借入金,つなぎ資金,つなぎ資金返済,自己資金,自己資金戻入"</formula1>
    </dataValidation>
  </dataValidations>
  <printOptions horizontalCentered="1"/>
  <pageMargins left="0.3937007874015748" right="0.31496062992125984" top="0.5511811023622047" bottom="0.5511811023622047" header="0" footer="0"/>
  <pageSetup blackAndWhite="1" fitToHeight="1" fitToWidth="1" horizontalDpi="240" verticalDpi="24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2019-04-01T07:26:28Z</dcterms:created>
  <dcterms:modified xsi:type="dcterms:W3CDTF">2020-04-03T05:23:22Z</dcterms:modified>
  <cp:category/>
  <cp:version/>
  <cp:contentType/>
  <cp:contentStatus/>
</cp:coreProperties>
</file>