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filterPrivacy="1" defaultThemeVersion="124226"/>
  <xr:revisionPtr revIDLastSave="0" documentId="13_ncr:1_{A216A252-6486-4D65-8065-14FA6D45027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既往借入金の状況" sheetId="4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localSheetId="0" hidden="1">255</definedName>
    <definedName name="_Order1" hidden="1">0</definedName>
    <definedName name="_Sort" localSheetId="0" hidden="1">#REF!</definedName>
    <definedName name="_Sort" hidden="1">#REF!</definedName>
    <definedName name="ai" localSheetId="0">#REF!</definedName>
    <definedName name="ai">#REF!</definedName>
    <definedName name="kkakaa" localSheetId="0" hidden="1">#REF!</definedName>
    <definedName name="kkakaa" hidden="1">#REF!</definedName>
    <definedName name="_xlnm.Print_Area" localSheetId="0">既往借入金の状況!$A$3:$Z$66</definedName>
    <definedName name="_xlnm.Print_Titles" localSheetId="0">既往借入金の状況!$A:$C,既往借入金の状況!$12:$14</definedName>
    <definedName name="あ" localSheetId="0" hidden="1">#REF!</definedName>
    <definedName name="あ" hidden="1">#REF!</definedName>
    <definedName name="あ１" localSheetId="0">#REF!</definedName>
    <definedName name="あ１">#REF!</definedName>
    <definedName name="償還２" localSheetId="0" hidden="1">#REF!</definedName>
    <definedName name="償還２" hidden="1">#REF!</definedName>
    <definedName name="償還計画表" localSheetId="0" hidden="1">[1]財務状況!#REF!</definedName>
    <definedName name="償還計画表" hidden="1">[1]財務状況!#REF!</definedName>
    <definedName name="人件費算出" localSheetId="0" hidden="1">#REF!</definedName>
    <definedName name="人件費算出" hidden="1">#REF!</definedName>
  </definedNames>
  <calcPr calcId="191029"/>
</workbook>
</file>

<file path=xl/calcChain.xml><?xml version="1.0" encoding="utf-8"?>
<calcChain xmlns="http://schemas.openxmlformats.org/spreadsheetml/2006/main">
  <c r="L48" i="4" l="1"/>
  <c r="E64" i="4" l="1"/>
  <c r="Z63" i="4"/>
  <c r="Y63" i="4"/>
  <c r="X63" i="4"/>
  <c r="W63" i="4"/>
  <c r="V63" i="4"/>
  <c r="U63" i="4"/>
  <c r="T63" i="4"/>
  <c r="S63" i="4"/>
  <c r="R63" i="4"/>
  <c r="Q63" i="4"/>
  <c r="F63" i="4"/>
  <c r="D63" i="4"/>
  <c r="Z60" i="4"/>
  <c r="Y60" i="4"/>
  <c r="X60" i="4"/>
  <c r="W60" i="4"/>
  <c r="V60" i="4"/>
  <c r="U60" i="4"/>
  <c r="T60" i="4"/>
  <c r="S60" i="4"/>
  <c r="R60" i="4"/>
  <c r="Q60" i="4"/>
  <c r="F60" i="4"/>
  <c r="D60" i="4"/>
  <c r="Z57" i="4"/>
  <c r="Z64" i="4" s="1"/>
  <c r="Y57" i="4"/>
  <c r="Y64" i="4" s="1"/>
  <c r="X57" i="4"/>
  <c r="X64" i="4" s="1"/>
  <c r="W57" i="4"/>
  <c r="W64" i="4" s="1"/>
  <c r="V57" i="4"/>
  <c r="V64" i="4" s="1"/>
  <c r="U57" i="4"/>
  <c r="U64" i="4" s="1"/>
  <c r="T57" i="4"/>
  <c r="T64" i="4" s="1"/>
  <c r="S57" i="4"/>
  <c r="S64" i="4" s="1"/>
  <c r="R57" i="4"/>
  <c r="R64" i="4" s="1"/>
  <c r="Q57" i="4"/>
  <c r="Q64" i="4" s="1"/>
  <c r="O57" i="4"/>
  <c r="N57" i="4"/>
  <c r="M57" i="4"/>
  <c r="L57" i="4"/>
  <c r="F57" i="4"/>
  <c r="D57" i="4"/>
  <c r="D64" i="4" s="1"/>
  <c r="Z52" i="4"/>
  <c r="Y52" i="4"/>
  <c r="X52" i="4"/>
  <c r="W52" i="4"/>
  <c r="V52" i="4"/>
  <c r="U52" i="4"/>
  <c r="T52" i="4"/>
  <c r="S52" i="4"/>
  <c r="R52" i="4"/>
  <c r="Q52" i="4"/>
  <c r="P52" i="4"/>
  <c r="F52" i="4"/>
  <c r="E52" i="4"/>
  <c r="L51" i="4"/>
  <c r="E48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F45" i="4"/>
  <c r="E45" i="4"/>
  <c r="D45" i="4"/>
  <c r="P41" i="4"/>
  <c r="P40" i="4"/>
  <c r="P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F38" i="4"/>
  <c r="E38" i="4"/>
  <c r="D38" i="4"/>
  <c r="P32" i="4"/>
  <c r="P31" i="4"/>
  <c r="P30" i="4"/>
  <c r="Z29" i="4"/>
  <c r="Z46" i="4" s="1"/>
  <c r="Y29" i="4"/>
  <c r="Y46" i="4" s="1"/>
  <c r="X29" i="4"/>
  <c r="W29" i="4"/>
  <c r="V29" i="4"/>
  <c r="V46" i="4" s="1"/>
  <c r="V66" i="4" s="1"/>
  <c r="U29" i="4"/>
  <c r="U46" i="4" s="1"/>
  <c r="T29" i="4"/>
  <c r="T46" i="4" s="1"/>
  <c r="S29" i="4"/>
  <c r="S46" i="4" s="1"/>
  <c r="S66" i="4" s="1"/>
  <c r="R29" i="4"/>
  <c r="R46" i="4" s="1"/>
  <c r="Q29" i="4"/>
  <c r="Q46" i="4" s="1"/>
  <c r="O29" i="4"/>
  <c r="O46" i="4" s="1"/>
  <c r="O66" i="4" s="1"/>
  <c r="N29" i="4"/>
  <c r="N46" i="4" s="1"/>
  <c r="N66" i="4" s="1"/>
  <c r="M29" i="4"/>
  <c r="M46" i="4" s="1"/>
  <c r="L29" i="4"/>
  <c r="L46" i="4" s="1"/>
  <c r="L66" i="4" s="1"/>
  <c r="F29" i="4"/>
  <c r="P29" i="4" s="1"/>
  <c r="E29" i="4"/>
  <c r="E46" i="4" s="1"/>
  <c r="D29" i="4"/>
  <c r="D46" i="4" s="1"/>
  <c r="P21" i="4"/>
  <c r="P20" i="4"/>
  <c r="P19" i="4"/>
  <c r="P18" i="4"/>
  <c r="P17" i="4"/>
  <c r="P16" i="4"/>
  <c r="P15" i="4"/>
  <c r="Z13" i="4"/>
  <c r="Y13" i="4"/>
  <c r="X13" i="4"/>
  <c r="W13" i="4"/>
  <c r="V13" i="4"/>
  <c r="U13" i="4"/>
  <c r="T13" i="4"/>
  <c r="S13" i="4"/>
  <c r="R13" i="4"/>
  <c r="Q13" i="4"/>
  <c r="P13" i="4"/>
  <c r="F13" i="4"/>
  <c r="E13" i="4"/>
  <c r="L12" i="4"/>
  <c r="E8" i="4"/>
  <c r="E7" i="4"/>
  <c r="E6" i="4"/>
  <c r="E5" i="4"/>
  <c r="W46" i="4" l="1"/>
  <c r="W66" i="4" s="1"/>
  <c r="R66" i="4"/>
  <c r="Z66" i="4"/>
  <c r="X46" i="4"/>
  <c r="M66" i="4"/>
  <c r="J48" i="4"/>
  <c r="T66" i="4"/>
  <c r="X66" i="4"/>
  <c r="Q66" i="4"/>
  <c r="U66" i="4"/>
  <c r="Y66" i="4"/>
  <c r="F46" i="4"/>
  <c r="P46" i="4" s="1"/>
  <c r="H48" i="4" l="1"/>
  <c r="N48" i="4" l="1"/>
  <c r="Z48" i="4" s="1"/>
  <c r="X48" i="4" l="1"/>
  <c r="Y48" i="4"/>
  <c r="V48" i="4"/>
  <c r="W4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12" authorId="0" shapeId="0" xr:uid="{7980BB1B-ADE4-4854-AD9F-5F7C697106EE}">
      <text>
        <r>
          <rPr>
            <sz val="9"/>
            <color indexed="81"/>
            <rFont val="MS P ゴシック"/>
            <family val="3"/>
            <charset val="128"/>
          </rPr>
          <t>再掲です。
数式が入っていますので、何も入力しないでください。</t>
        </r>
      </text>
    </comment>
    <comment ref="N15" authorId="0" shapeId="0" xr:uid="{D0D9A93A-222D-4131-8A84-45EFC284D98B}">
      <text>
        <r>
          <rPr>
            <sz val="9"/>
            <color indexed="81"/>
            <rFont val="MS P ゴシック"/>
            <family val="3"/>
            <charset val="128"/>
          </rPr>
          <t>決算期以降の元金補助額が分かる書類を添付してください。</t>
        </r>
      </text>
    </comment>
    <comment ref="O15" authorId="0" shapeId="0" xr:uid="{51FE4C3F-30BC-4F7B-B6FF-16E60EE6BD85}">
      <text>
        <r>
          <rPr>
            <sz val="9"/>
            <color indexed="81"/>
            <rFont val="MS P ゴシック"/>
            <family val="3"/>
            <charset val="128"/>
          </rPr>
          <t>決算期以降の利息補助額が分かる書類を添付してください。</t>
        </r>
      </text>
    </comment>
  </commentList>
</comments>
</file>

<file path=xl/sharedStrings.xml><?xml version="1.0" encoding="utf-8"?>
<sst xmlns="http://schemas.openxmlformats.org/spreadsheetml/2006/main" count="76" uniqueCount="49">
  <si>
    <t>区分</t>
  </si>
  <si>
    <t>借 入 先</t>
  </si>
  <si>
    <t>借  入  金  額</t>
  </si>
  <si>
    <t>借入目的</t>
    <rPh sb="0" eb="2">
      <t>カリイ</t>
    </rPh>
    <rPh sb="2" eb="4">
      <t>モクテキ</t>
    </rPh>
    <phoneticPr fontId="1"/>
  </si>
  <si>
    <t xml:space="preserve">借  入  条  件 </t>
  </si>
  <si>
    <t>当  初</t>
  </si>
  <si>
    <t>施設名</t>
    <rPh sb="0" eb="2">
      <t>シセツ</t>
    </rPh>
    <rPh sb="2" eb="3">
      <t>メイ</t>
    </rPh>
    <phoneticPr fontId="1"/>
  </si>
  <si>
    <t>使途</t>
    <rPh sb="0" eb="2">
      <t>シト</t>
    </rPh>
    <phoneticPr fontId="1"/>
  </si>
  <si>
    <t>償還方法</t>
    <rPh sb="0" eb="2">
      <t>ショウカン</t>
    </rPh>
    <rPh sb="2" eb="4">
      <t>ホウホウ</t>
    </rPh>
    <phoneticPr fontId="1"/>
  </si>
  <si>
    <t>期限</t>
    <rPh sb="0" eb="2">
      <t>キゲン</t>
    </rPh>
    <phoneticPr fontId="1"/>
  </si>
  <si>
    <t>設備資金借入金</t>
    <rPh sb="0" eb="2">
      <t>セツビ</t>
    </rPh>
    <rPh sb="2" eb="4">
      <t>シキン</t>
    </rPh>
    <rPh sb="4" eb="6">
      <t>カリイレ</t>
    </rPh>
    <rPh sb="6" eb="7">
      <t>キン</t>
    </rPh>
    <phoneticPr fontId="1"/>
  </si>
  <si>
    <t>長期運営資金借入金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phoneticPr fontId="1"/>
  </si>
  <si>
    <t>小　計 (A)</t>
    <rPh sb="0" eb="1">
      <t>ショウ</t>
    </rPh>
    <rPh sb="2" eb="3">
      <t>ケイ</t>
    </rPh>
    <phoneticPr fontId="1"/>
  </si>
  <si>
    <t>短期運営資金借入金</t>
    <rPh sb="0" eb="2">
      <t>タンキ</t>
    </rPh>
    <rPh sb="2" eb="4">
      <t>ウンエイ</t>
    </rPh>
    <rPh sb="4" eb="6">
      <t>シキン</t>
    </rPh>
    <rPh sb="6" eb="8">
      <t>カリイレ</t>
    </rPh>
    <rPh sb="8" eb="9">
      <t>キン</t>
    </rPh>
    <phoneticPr fontId="1"/>
  </si>
  <si>
    <t>（金額単位：千円）</t>
    <rPh sb="1" eb="3">
      <t>キンガク</t>
    </rPh>
    <rPh sb="3" eb="5">
      <t>タンイ</t>
    </rPh>
    <rPh sb="6" eb="8">
      <t>センエン</t>
    </rPh>
    <phoneticPr fontId="1"/>
  </si>
  <si>
    <t>小　計 (B)</t>
    <rPh sb="0" eb="1">
      <t>ショウ</t>
    </rPh>
    <rPh sb="2" eb="3">
      <t>ケイ</t>
    </rPh>
    <phoneticPr fontId="1"/>
  </si>
  <si>
    <t>小　計 (C)</t>
    <rPh sb="0" eb="1">
      <t>ショウ</t>
    </rPh>
    <rPh sb="2" eb="3">
      <t>ケイ</t>
    </rPh>
    <phoneticPr fontId="1"/>
  </si>
  <si>
    <t>年</t>
    <rPh sb="0" eb="1">
      <t>ネン</t>
    </rPh>
    <phoneticPr fontId="6"/>
  </si>
  <si>
    <t>月</t>
    <rPh sb="0" eb="1">
      <t>ツキ</t>
    </rPh>
    <phoneticPr fontId="6"/>
  </si>
  <si>
    <t>令和</t>
    <rPh sb="0" eb="2">
      <t>レイワ</t>
    </rPh>
    <phoneticPr fontId="6"/>
  </si>
  <si>
    <t>支払元金額</t>
    <rPh sb="0" eb="2">
      <t>シハライ</t>
    </rPh>
    <rPh sb="2" eb="4">
      <t>ガンキン</t>
    </rPh>
    <rPh sb="4" eb="5">
      <t>ガク</t>
    </rPh>
    <phoneticPr fontId="6"/>
  </si>
  <si>
    <t>支払元金額</t>
    <rPh sb="0" eb="2">
      <t>シハライ</t>
    </rPh>
    <rPh sb="2" eb="4">
      <t>ガンキン</t>
    </rPh>
    <rPh sb="4" eb="5">
      <t>ガク</t>
    </rPh>
    <phoneticPr fontId="1"/>
  </si>
  <si>
    <t>支払利息額</t>
    <rPh sb="0" eb="2">
      <t>シハライ</t>
    </rPh>
    <rPh sb="2" eb="4">
      <t>リソク</t>
    </rPh>
    <rPh sb="4" eb="5">
      <t>ガク</t>
    </rPh>
    <phoneticPr fontId="1"/>
  </si>
  <si>
    <t>元金補助額
（該当する場合）</t>
    <rPh sb="0" eb="2">
      <t>ガンキン</t>
    </rPh>
    <rPh sb="2" eb="5">
      <t>ホジョガク</t>
    </rPh>
    <rPh sb="7" eb="9">
      <t>ガイトウ</t>
    </rPh>
    <rPh sb="11" eb="13">
      <t>バアイ</t>
    </rPh>
    <phoneticPr fontId="1"/>
  </si>
  <si>
    <t>利息補助額
（該当する場合）</t>
    <rPh sb="0" eb="2">
      <t>リソク</t>
    </rPh>
    <rPh sb="2" eb="5">
      <t>ホジョガク</t>
    </rPh>
    <rPh sb="7" eb="9">
      <t>ガイトウ</t>
    </rPh>
    <rPh sb="11" eb="13">
      <t>バアイ</t>
    </rPh>
    <phoneticPr fontId="1"/>
  </si>
  <si>
    <t>STEP1</t>
    <phoneticPr fontId="6"/>
  </si>
  <si>
    <t>STEP3</t>
    <phoneticPr fontId="6"/>
  </si>
  <si>
    <t>STEP2</t>
    <phoneticPr fontId="6"/>
  </si>
  <si>
    <t>STEP4</t>
    <phoneticPr fontId="6"/>
  </si>
  <si>
    <t>支払利息額</t>
    <rPh sb="0" eb="2">
      <t>シハライ</t>
    </rPh>
    <phoneticPr fontId="6"/>
  </si>
  <si>
    <t>直近の決算年月を入力してください。</t>
    <phoneticPr fontId="6"/>
  </si>
  <si>
    <t>　　※行が不足する場合は、非表示の行を使用するか、行を追加して入力をお願いいたします。</t>
    <rPh sb="3" eb="4">
      <t>ギョウ</t>
    </rPh>
    <rPh sb="5" eb="7">
      <t>フソク</t>
    </rPh>
    <rPh sb="9" eb="11">
      <t>バアイ</t>
    </rPh>
    <rPh sb="13" eb="16">
      <t>ヒヒョウジ</t>
    </rPh>
    <rPh sb="17" eb="18">
      <t>ギョウ</t>
    </rPh>
    <rPh sb="19" eb="21">
      <t>シヨウ</t>
    </rPh>
    <rPh sb="25" eb="26">
      <t>ギョウ</t>
    </rPh>
    <rPh sb="27" eb="29">
      <t>ツイカ</t>
    </rPh>
    <rPh sb="31" eb="33">
      <t>ニュウリョク</t>
    </rPh>
    <rPh sb="35" eb="36">
      <t>ネガ</t>
    </rPh>
    <phoneticPr fontId="6"/>
  </si>
  <si>
    <t>（参考）</t>
    <rPh sb="1" eb="3">
      <t>サンコウ</t>
    </rPh>
    <phoneticPr fontId="6"/>
  </si>
  <si>
    <t>STEP5</t>
    <phoneticPr fontId="6"/>
  </si>
  <si>
    <t>期中平均残高</t>
    <rPh sb="0" eb="2">
      <t>キチュウ</t>
    </rPh>
    <rPh sb="2" eb="4">
      <t>ヘイキン</t>
    </rPh>
    <rPh sb="4" eb="6">
      <t>ザンダカ</t>
    </rPh>
    <phoneticPr fontId="6"/>
  </si>
  <si>
    <t>期中支払利息</t>
    <rPh sb="0" eb="2">
      <t>キチュウ</t>
    </rPh>
    <rPh sb="2" eb="4">
      <t>シハライ</t>
    </rPh>
    <rPh sb="4" eb="6">
      <t>リソク</t>
    </rPh>
    <phoneticPr fontId="6"/>
  </si>
  <si>
    <t>平均借入利率</t>
    <rPh sb="0" eb="2">
      <t>ヘイキン</t>
    </rPh>
    <rPh sb="2" eb="4">
      <t>カリイレ</t>
    </rPh>
    <rPh sb="4" eb="6">
      <t>リリツ</t>
    </rPh>
    <phoneticPr fontId="6"/>
  </si>
  <si>
    <t>支払利息
（リース分）</t>
    <rPh sb="0" eb="2">
      <t>シハラ</t>
    </rPh>
    <rPh sb="2" eb="4">
      <t>リソク</t>
    </rPh>
    <rPh sb="9" eb="10">
      <t>ブン</t>
    </rPh>
    <phoneticPr fontId="6"/>
  </si>
  <si>
    <t>将来の支払利息見込額</t>
    <rPh sb="0" eb="2">
      <t>ショウライ</t>
    </rPh>
    <rPh sb="3" eb="5">
      <t>シハライ</t>
    </rPh>
    <rPh sb="5" eb="7">
      <t>リソク</t>
    </rPh>
    <rPh sb="7" eb="9">
      <t>ミコミ</t>
    </rPh>
    <rPh sb="9" eb="10">
      <t>ガク</t>
    </rPh>
    <phoneticPr fontId="6"/>
  </si>
  <si>
    <t>（１）決算期以前借入分</t>
    <rPh sb="3" eb="5">
      <t>ケッサン</t>
    </rPh>
    <rPh sb="5" eb="6">
      <t>キ</t>
    </rPh>
    <rPh sb="6" eb="8">
      <t>イゼン</t>
    </rPh>
    <rPh sb="8" eb="10">
      <t>カリイレ</t>
    </rPh>
    <rPh sb="10" eb="11">
      <t>ブンゴウケイ</t>
    </rPh>
    <phoneticPr fontId="1"/>
  </si>
  <si>
    <t>借入
年月日</t>
    <rPh sb="0" eb="2">
      <t>カリイレ</t>
    </rPh>
    <rPh sb="3" eb="6">
      <t>ネンガッピ</t>
    </rPh>
    <phoneticPr fontId="6"/>
  </si>
  <si>
    <t>借入金額</t>
    <rPh sb="0" eb="2">
      <t>カリイレ</t>
    </rPh>
    <rPh sb="2" eb="4">
      <t>キンガク</t>
    </rPh>
    <phoneticPr fontId="6"/>
  </si>
  <si>
    <t>当初</t>
    <phoneticPr fontId="6"/>
  </si>
  <si>
    <t>利率
(％)</t>
    <phoneticPr fontId="1"/>
  </si>
  <si>
    <t>（１）借入金合計 （A+B+C）</t>
    <rPh sb="5" eb="6">
      <t>キン</t>
    </rPh>
    <rPh sb="6" eb="8">
      <t>ゴウケイ</t>
    </rPh>
    <rPh sb="7" eb="8">
      <t>ケイ</t>
    </rPh>
    <phoneticPr fontId="1"/>
  </si>
  <si>
    <t>（２）決算期以降借入分</t>
    <rPh sb="3" eb="6">
      <t>ケッサンキ</t>
    </rPh>
    <rPh sb="6" eb="8">
      <t>イコウ</t>
    </rPh>
    <rPh sb="8" eb="10">
      <t>カリイレ</t>
    </rPh>
    <rPh sb="10" eb="11">
      <t>ブンゴウケイ</t>
    </rPh>
    <phoneticPr fontId="1"/>
  </si>
  <si>
    <t>長期運営資金借入金</t>
    <phoneticPr fontId="1"/>
  </si>
  <si>
    <t>（２）借入金合計 （A+B+C）</t>
    <rPh sb="6" eb="8">
      <t>ゴウケイ</t>
    </rPh>
    <rPh sb="7" eb="8">
      <t>ケイ</t>
    </rPh>
    <phoneticPr fontId="1"/>
  </si>
  <si>
    <t>（１）+（２）借入金合計</t>
    <rPh sb="7" eb="9">
      <t>カリイレ</t>
    </rPh>
    <rPh sb="9" eb="10">
      <t>キン</t>
    </rPh>
    <rPh sb="10" eb="12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</si>
</sst>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#,##0_);[Red]\(#,##0\)"/>
    <numFmt numFmtId="178" formatCode="0.000%"/>
    <numFmt numFmtId="179" formatCode="#,##0_ "/>
    <numFmt numFmtId="180" formatCode="#,##0&quot;千円&quot;"/>
    <numFmt numFmtId="181" formatCode="#,##0;&quot;△ &quot;#,##0"/>
    <numFmt numFmtId="182" formatCode="#,##0.0000;&quot;△ &quot;#,##0.000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0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hair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hair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 style="hair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 diagonalDown="1">
      <left style="thin">
        <color indexed="8"/>
      </left>
      <right/>
      <top style="double">
        <color indexed="8"/>
      </top>
      <bottom style="double">
        <color indexed="8"/>
      </bottom>
      <diagonal style="thin">
        <color indexed="8"/>
      </diagonal>
    </border>
    <border diagonalDown="1">
      <left/>
      <right/>
      <top style="double">
        <color indexed="8"/>
      </top>
      <bottom style="double">
        <color indexed="8"/>
      </bottom>
      <diagonal style="thin">
        <color indexed="8"/>
      </diagonal>
    </border>
    <border diagonalDown="1">
      <left/>
      <right style="thin">
        <color indexed="8"/>
      </right>
      <top style="double">
        <color indexed="8"/>
      </top>
      <bottom style="double">
        <color indexed="8"/>
      </bottom>
      <diagonal style="thin">
        <color indexed="8"/>
      </diagonal>
    </border>
    <border>
      <left style="hair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 diagonalDown="1">
      <left style="thin">
        <color indexed="8"/>
      </left>
      <right/>
      <top style="double">
        <color indexed="8"/>
      </top>
      <bottom style="medium">
        <color indexed="64"/>
      </bottom>
      <diagonal style="thin">
        <color indexed="8"/>
      </diagonal>
    </border>
    <border diagonalDown="1">
      <left/>
      <right/>
      <top style="double">
        <color indexed="8"/>
      </top>
      <bottom style="medium">
        <color indexed="64"/>
      </bottom>
      <diagonal style="thin">
        <color indexed="8"/>
      </diagonal>
    </border>
    <border diagonalDown="1">
      <left/>
      <right style="thin">
        <color indexed="8"/>
      </right>
      <top style="double">
        <color indexed="8"/>
      </top>
      <bottom style="medium">
        <color indexed="64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auto="1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/>
      <top style="medium">
        <color indexed="64"/>
      </top>
      <bottom style="medium">
        <color indexed="64"/>
      </bottom>
      <diagonal style="thin">
        <color auto="1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 applyFill="0"/>
    <xf numFmtId="0" fontId="2" fillId="0" borderId="0"/>
    <xf numFmtId="0" fontId="2" fillId="0" borderId="0"/>
    <xf numFmtId="0" fontId="3" fillId="0" borderId="0"/>
  </cellStyleXfs>
  <cellXfs count="253">
    <xf numFmtId="0" fontId="0" fillId="0" borderId="0" xfId="0"/>
    <xf numFmtId="0" fontId="1" fillId="2" borderId="0" xfId="1" applyFill="1" applyAlignment="1">
      <alignment vertical="center"/>
    </xf>
    <xf numFmtId="0" fontId="8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49" fontId="8" fillId="2" borderId="0" xfId="2" applyNumberFormat="1" applyFont="1" applyFill="1" applyAlignment="1">
      <alignment horizontal="right" vertical="center"/>
    </xf>
    <xf numFmtId="0" fontId="10" fillId="2" borderId="0" xfId="2" applyFont="1" applyFill="1" applyAlignment="1">
      <alignment horizontal="left" vertical="center"/>
    </xf>
    <xf numFmtId="0" fontId="9" fillId="2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177" fontId="1" fillId="0" borderId="10" xfId="3" applyNumberFormat="1" applyFont="1" applyBorder="1" applyAlignment="1">
      <alignment horizontal="right" vertical="center" shrinkToFit="1"/>
    </xf>
    <xf numFmtId="177" fontId="1" fillId="0" borderId="21" xfId="3" applyNumberFormat="1" applyFont="1" applyBorder="1" applyAlignment="1">
      <alignment horizontal="right" vertical="center" shrinkToFit="1"/>
    </xf>
    <xf numFmtId="0" fontId="12" fillId="2" borderId="0" xfId="1" applyFont="1" applyFill="1" applyAlignment="1">
      <alignment vertical="center"/>
    </xf>
    <xf numFmtId="0" fontId="13" fillId="2" borderId="4" xfId="2" applyFont="1" applyFill="1" applyBorder="1" applyAlignment="1">
      <alignment vertical="center"/>
    </xf>
    <xf numFmtId="0" fontId="13" fillId="2" borderId="5" xfId="2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10" fillId="5" borderId="23" xfId="1" applyFont="1" applyFill="1" applyBorder="1" applyAlignment="1">
      <alignment vertical="center"/>
    </xf>
    <xf numFmtId="0" fontId="10" fillId="2" borderId="23" xfId="1" applyFont="1" applyFill="1" applyBorder="1" applyAlignment="1">
      <alignment vertical="center"/>
    </xf>
    <xf numFmtId="0" fontId="10" fillId="2" borderId="24" xfId="1" applyFont="1" applyFill="1" applyBorder="1" applyAlignment="1">
      <alignment vertical="center"/>
    </xf>
    <xf numFmtId="0" fontId="4" fillId="2" borderId="0" xfId="1" applyFont="1" applyFill="1" applyAlignment="1">
      <alignment horizontal="right"/>
    </xf>
    <xf numFmtId="0" fontId="10" fillId="6" borderId="0" xfId="1" applyFont="1" applyFill="1" applyBorder="1" applyAlignment="1">
      <alignment horizontal="right" vertical="center"/>
    </xf>
    <xf numFmtId="0" fontId="10" fillId="6" borderId="0" xfId="1" applyFont="1" applyFill="1" applyBorder="1" applyAlignment="1">
      <alignment vertical="center"/>
    </xf>
    <xf numFmtId="0" fontId="4" fillId="6" borderId="0" xfId="1" applyFont="1" applyFill="1" applyAlignment="1">
      <alignment vertical="center"/>
    </xf>
    <xf numFmtId="0" fontId="9" fillId="6" borderId="0" xfId="2" applyFont="1" applyFill="1" applyAlignment="1">
      <alignment horizontal="left" vertical="center"/>
    </xf>
    <xf numFmtId="0" fontId="10" fillId="6" borderId="22" xfId="1" applyFont="1" applyFill="1" applyBorder="1" applyAlignment="1">
      <alignment horizontal="right" vertical="center"/>
    </xf>
    <xf numFmtId="0" fontId="4" fillId="6" borderId="0" xfId="1" applyFont="1" applyFill="1" applyBorder="1" applyAlignment="1">
      <alignment vertical="center"/>
    </xf>
    <xf numFmtId="0" fontId="9" fillId="6" borderId="0" xfId="2" applyFont="1" applyFill="1" applyBorder="1" applyAlignment="1">
      <alignment horizontal="left" vertical="center"/>
    </xf>
    <xf numFmtId="0" fontId="4" fillId="6" borderId="0" xfId="2" applyFont="1" applyFill="1" applyAlignment="1">
      <alignment horizontal="left" vertical="center"/>
    </xf>
    <xf numFmtId="0" fontId="4" fillId="6" borderId="0" xfId="1" applyFont="1" applyFill="1" applyAlignment="1">
      <alignment horizontal="center" vertical="center"/>
    </xf>
    <xf numFmtId="0" fontId="1" fillId="6" borderId="0" xfId="1" applyFill="1" applyAlignment="1">
      <alignment vertical="center"/>
    </xf>
    <xf numFmtId="0" fontId="0" fillId="6" borderId="0" xfId="1" applyFont="1" applyFill="1" applyAlignment="1">
      <alignment vertical="center"/>
    </xf>
    <xf numFmtId="0" fontId="4" fillId="6" borderId="0" xfId="1" applyFont="1" applyFill="1" applyAlignment="1">
      <alignment horizontal="left" vertical="center"/>
    </xf>
    <xf numFmtId="0" fontId="1" fillId="6" borderId="0" xfId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11" fillId="6" borderId="0" xfId="1" applyFont="1" applyFill="1" applyAlignment="1">
      <alignment horizontal="center" vertical="center"/>
    </xf>
    <xf numFmtId="0" fontId="11" fillId="6" borderId="0" xfId="2" applyFont="1" applyFill="1" applyAlignment="1">
      <alignment horizontal="left" vertical="center"/>
    </xf>
    <xf numFmtId="0" fontId="10" fillId="2" borderId="0" xfId="1" applyFont="1" applyFill="1" applyBorder="1" applyAlignment="1">
      <alignment vertical="center"/>
    </xf>
    <xf numFmtId="0" fontId="11" fillId="6" borderId="0" xfId="1" applyFont="1" applyFill="1" applyBorder="1" applyAlignment="1">
      <alignment vertical="center"/>
    </xf>
    <xf numFmtId="180" fontId="10" fillId="6" borderId="0" xfId="2" applyNumberFormat="1" applyFont="1" applyFill="1" applyBorder="1" applyAlignment="1">
      <alignment horizontal="right" vertical="center"/>
    </xf>
    <xf numFmtId="0" fontId="11" fillId="6" borderId="0" xfId="1" applyFont="1" applyFill="1" applyAlignment="1">
      <alignment horizontal="left" vertical="center"/>
    </xf>
    <xf numFmtId="0" fontId="11" fillId="2" borderId="0" xfId="1" applyFont="1" applyFill="1" applyAlignment="1">
      <alignment vertical="center"/>
    </xf>
    <xf numFmtId="37" fontId="0" fillId="0" borderId="46" xfId="2" applyNumberFormat="1" applyFont="1" applyBorder="1" applyAlignment="1">
      <alignment horizontal="center" vertical="center"/>
    </xf>
    <xf numFmtId="0" fontId="0" fillId="5" borderId="17" xfId="3" applyFont="1" applyFill="1" applyBorder="1" applyAlignment="1">
      <alignment horizontal="center" vertical="center" shrinkToFit="1"/>
    </xf>
    <xf numFmtId="57" fontId="1" fillId="5" borderId="17" xfId="3" applyNumberFormat="1" applyFont="1" applyFill="1" applyBorder="1" applyAlignment="1">
      <alignment horizontal="center" vertical="center" shrinkToFit="1"/>
    </xf>
    <xf numFmtId="181" fontId="1" fillId="5" borderId="17" xfId="3" applyNumberFormat="1" applyFont="1" applyFill="1" applyBorder="1" applyAlignment="1">
      <alignment horizontal="right" vertical="center" shrinkToFit="1"/>
    </xf>
    <xf numFmtId="179" fontId="0" fillId="5" borderId="17" xfId="3" applyNumberFormat="1" applyFont="1" applyFill="1" applyBorder="1" applyAlignment="1">
      <alignment horizontal="center" vertical="center" shrinkToFit="1"/>
    </xf>
    <xf numFmtId="178" fontId="1" fillId="5" borderId="17" xfId="3" applyNumberFormat="1" applyFont="1" applyFill="1" applyBorder="1" applyAlignment="1">
      <alignment horizontal="center" vertical="center" shrinkToFit="1"/>
    </xf>
    <xf numFmtId="181" fontId="1" fillId="5" borderId="0" xfId="2" applyNumberFormat="1" applyFont="1" applyFill="1" applyBorder="1" applyAlignment="1">
      <alignment horizontal="right" vertical="center" shrinkToFit="1"/>
    </xf>
    <xf numFmtId="181" fontId="1" fillId="5" borderId="7" xfId="2" applyNumberFormat="1" applyFont="1" applyFill="1" applyBorder="1" applyAlignment="1">
      <alignment horizontal="right" vertical="center" shrinkToFit="1"/>
    </xf>
    <xf numFmtId="181" fontId="1" fillId="5" borderId="62" xfId="2" applyNumberFormat="1" applyFont="1" applyFill="1" applyBorder="1" applyAlignment="1">
      <alignment horizontal="right" vertical="center" shrinkToFit="1"/>
    </xf>
    <xf numFmtId="181" fontId="1" fillId="5" borderId="63" xfId="2" applyNumberFormat="1" applyFont="1" applyFill="1" applyBorder="1" applyAlignment="1">
      <alignment horizontal="right" vertical="center" shrinkToFit="1"/>
    </xf>
    <xf numFmtId="181" fontId="1" fillId="5" borderId="1" xfId="2" applyNumberFormat="1" applyFont="1" applyFill="1" applyBorder="1" applyAlignment="1">
      <alignment horizontal="right" vertical="center" shrinkToFit="1"/>
    </xf>
    <xf numFmtId="181" fontId="1" fillId="5" borderId="64" xfId="2" applyNumberFormat="1" applyFont="1" applyFill="1" applyBorder="1" applyAlignment="1">
      <alignment horizontal="right" vertical="center" shrinkToFit="1"/>
    </xf>
    <xf numFmtId="0" fontId="0" fillId="5" borderId="2" xfId="3" applyFont="1" applyFill="1" applyBorder="1" applyAlignment="1">
      <alignment horizontal="center" vertical="center" shrinkToFit="1"/>
    </xf>
    <xf numFmtId="57" fontId="1" fillId="5" borderId="2" xfId="3" applyNumberFormat="1" applyFont="1" applyFill="1" applyBorder="1" applyAlignment="1">
      <alignment horizontal="center" vertical="center" shrinkToFit="1"/>
    </xf>
    <xf numFmtId="181" fontId="1" fillId="5" borderId="2" xfId="3" applyNumberFormat="1" applyFont="1" applyFill="1" applyBorder="1" applyAlignment="1">
      <alignment horizontal="right" vertical="center" shrinkToFit="1"/>
    </xf>
    <xf numFmtId="179" fontId="0" fillId="5" borderId="2" xfId="3" applyNumberFormat="1" applyFont="1" applyFill="1" applyBorder="1" applyAlignment="1">
      <alignment horizontal="center" vertical="center" shrinkToFit="1"/>
    </xf>
    <xf numFmtId="178" fontId="1" fillId="5" borderId="2" xfId="3" applyNumberFormat="1" applyFont="1" applyFill="1" applyBorder="1" applyAlignment="1">
      <alignment horizontal="center" vertical="center" shrinkToFit="1"/>
    </xf>
    <xf numFmtId="181" fontId="1" fillId="5" borderId="29" xfId="2" applyNumberFormat="1" applyFont="1" applyFill="1" applyBorder="1" applyAlignment="1">
      <alignment horizontal="right" vertical="center" shrinkToFit="1"/>
    </xf>
    <xf numFmtId="181" fontId="1" fillId="5" borderId="8" xfId="2" applyNumberFormat="1" applyFont="1" applyFill="1" applyBorder="1" applyAlignment="1">
      <alignment horizontal="right" vertical="center" shrinkToFit="1"/>
    </xf>
    <xf numFmtId="181" fontId="1" fillId="5" borderId="65" xfId="2" applyNumberFormat="1" applyFont="1" applyFill="1" applyBorder="1" applyAlignment="1">
      <alignment horizontal="right" vertical="center" shrinkToFit="1"/>
    </xf>
    <xf numFmtId="181" fontId="1" fillId="5" borderId="66" xfId="2" applyNumberFormat="1" applyFont="1" applyFill="1" applyBorder="1" applyAlignment="1">
      <alignment horizontal="right" vertical="center" shrinkToFit="1"/>
    </xf>
    <xf numFmtId="181" fontId="1" fillId="5" borderId="2" xfId="2" applyNumberFormat="1" applyFont="1" applyFill="1" applyBorder="1" applyAlignment="1">
      <alignment horizontal="right" vertical="center" shrinkToFit="1"/>
    </xf>
    <xf numFmtId="181" fontId="1" fillId="5" borderId="67" xfId="2" applyNumberFormat="1" applyFont="1" applyFill="1" applyBorder="1" applyAlignment="1">
      <alignment horizontal="right" vertical="center" shrinkToFit="1"/>
    </xf>
    <xf numFmtId="179" fontId="1" fillId="5" borderId="2" xfId="3" applyNumberFormat="1" applyFont="1" applyFill="1" applyBorder="1" applyAlignment="1">
      <alignment horizontal="center" vertical="center" shrinkToFit="1"/>
    </xf>
    <xf numFmtId="0" fontId="1" fillId="5" borderId="2" xfId="3" applyFont="1" applyFill="1" applyBorder="1" applyAlignment="1">
      <alignment horizontal="center" vertical="center" shrinkToFit="1"/>
    </xf>
    <xf numFmtId="0" fontId="1" fillId="5" borderId="18" xfId="3" applyFont="1" applyFill="1" applyBorder="1" applyAlignment="1">
      <alignment horizontal="center" vertical="center" shrinkToFit="1"/>
    </xf>
    <xf numFmtId="57" fontId="1" fillId="5" borderId="18" xfId="3" applyNumberFormat="1" applyFont="1" applyFill="1" applyBorder="1" applyAlignment="1">
      <alignment horizontal="center" vertical="center" shrinkToFit="1"/>
    </xf>
    <xf numFmtId="181" fontId="1" fillId="5" borderId="18" xfId="3" applyNumberFormat="1" applyFont="1" applyFill="1" applyBorder="1" applyAlignment="1">
      <alignment horizontal="right" vertical="center" shrinkToFit="1"/>
    </xf>
    <xf numFmtId="179" fontId="1" fillId="5" borderId="18" xfId="3" applyNumberFormat="1" applyFont="1" applyFill="1" applyBorder="1" applyAlignment="1">
      <alignment horizontal="center" vertical="center" shrinkToFit="1"/>
    </xf>
    <xf numFmtId="178" fontId="1" fillId="5" borderId="18" xfId="3" applyNumberFormat="1" applyFont="1" applyFill="1" applyBorder="1" applyAlignment="1">
      <alignment horizontal="center" vertical="center" shrinkToFit="1"/>
    </xf>
    <xf numFmtId="181" fontId="1" fillId="5" borderId="30" xfId="2" applyNumberFormat="1" applyFont="1" applyFill="1" applyBorder="1" applyAlignment="1">
      <alignment horizontal="right" vertical="center" shrinkToFit="1"/>
    </xf>
    <xf numFmtId="181" fontId="1" fillId="5" borderId="14" xfId="2" applyNumberFormat="1" applyFont="1" applyFill="1" applyBorder="1" applyAlignment="1">
      <alignment horizontal="right" vertical="center" shrinkToFit="1"/>
    </xf>
    <xf numFmtId="181" fontId="1" fillId="5" borderId="68" xfId="2" applyNumberFormat="1" applyFont="1" applyFill="1" applyBorder="1" applyAlignment="1">
      <alignment horizontal="right" vertical="center" shrinkToFit="1"/>
    </xf>
    <xf numFmtId="181" fontId="1" fillId="5" borderId="69" xfId="2" applyNumberFormat="1" applyFont="1" applyFill="1" applyBorder="1" applyAlignment="1">
      <alignment horizontal="right" vertical="center" shrinkToFit="1"/>
    </xf>
    <xf numFmtId="181" fontId="1" fillId="5" borderId="19" xfId="2" applyNumberFormat="1" applyFont="1" applyFill="1" applyBorder="1" applyAlignment="1">
      <alignment horizontal="right" vertical="center" shrinkToFit="1"/>
    </xf>
    <xf numFmtId="181" fontId="1" fillId="5" borderId="70" xfId="2" applyNumberFormat="1" applyFont="1" applyFill="1" applyBorder="1" applyAlignment="1">
      <alignment horizontal="right" vertical="center" shrinkToFit="1"/>
    </xf>
    <xf numFmtId="181" fontId="1" fillId="0" borderId="10" xfId="3" applyNumberFormat="1" applyFont="1" applyBorder="1" applyAlignment="1">
      <alignment vertical="center" shrinkToFit="1"/>
    </xf>
    <xf numFmtId="181" fontId="1" fillId="0" borderId="31" xfId="2" applyNumberFormat="1" applyFont="1" applyBorder="1" applyAlignment="1">
      <alignment horizontal="right" vertical="center" shrinkToFit="1"/>
    </xf>
    <xf numFmtId="181" fontId="1" fillId="0" borderId="20" xfId="2" applyNumberFormat="1" applyFont="1" applyBorder="1" applyAlignment="1">
      <alignment horizontal="right" vertical="center" shrinkToFit="1"/>
    </xf>
    <xf numFmtId="181" fontId="1" fillId="0" borderId="74" xfId="2" applyNumberFormat="1" applyFont="1" applyBorder="1" applyAlignment="1">
      <alignment horizontal="right" vertical="center" shrinkToFit="1"/>
    </xf>
    <xf numFmtId="181" fontId="1" fillId="0" borderId="75" xfId="2" applyNumberFormat="1" applyFont="1" applyBorder="1" applyAlignment="1">
      <alignment horizontal="right" vertical="center" shrinkToFit="1"/>
    </xf>
    <xf numFmtId="181" fontId="1" fillId="0" borderId="21" xfId="2" applyNumberFormat="1" applyFont="1" applyBorder="1" applyAlignment="1">
      <alignment horizontal="right" vertical="center" shrinkToFit="1"/>
    </xf>
    <xf numFmtId="181" fontId="1" fillId="0" borderId="76" xfId="2" applyNumberFormat="1" applyFont="1" applyBorder="1" applyAlignment="1">
      <alignment horizontal="right" vertical="center" shrinkToFit="1"/>
    </xf>
    <xf numFmtId="0" fontId="0" fillId="5" borderId="10" xfId="3" applyFont="1" applyFill="1" applyBorder="1" applyAlignment="1">
      <alignment vertical="center" shrinkToFit="1"/>
    </xf>
    <xf numFmtId="57" fontId="1" fillId="5" borderId="10" xfId="3" applyNumberFormat="1" applyFont="1" applyFill="1" applyBorder="1" applyAlignment="1">
      <alignment vertical="center" shrinkToFit="1"/>
    </xf>
    <xf numFmtId="181" fontId="1" fillId="5" borderId="10" xfId="3" applyNumberFormat="1" applyFont="1" applyFill="1" applyBorder="1" applyAlignment="1">
      <alignment vertical="center" shrinkToFit="1"/>
    </xf>
    <xf numFmtId="179" fontId="0" fillId="5" borderId="10" xfId="3" applyNumberFormat="1" applyFont="1" applyFill="1" applyBorder="1" applyAlignment="1">
      <alignment horizontal="center" vertical="center" shrinkToFit="1"/>
    </xf>
    <xf numFmtId="178" fontId="1" fillId="5" borderId="10" xfId="3" applyNumberFormat="1" applyFont="1" applyFill="1" applyBorder="1" applyAlignment="1">
      <alignment vertical="center" shrinkToFit="1"/>
    </xf>
    <xf numFmtId="0" fontId="0" fillId="5" borderId="10" xfId="3" applyFont="1" applyFill="1" applyBorder="1" applyAlignment="1">
      <alignment horizontal="center" vertical="center" shrinkToFit="1"/>
    </xf>
    <xf numFmtId="0" fontId="1" fillId="5" borderId="2" xfId="3" applyFont="1" applyFill="1" applyBorder="1" applyAlignment="1">
      <alignment vertical="center" shrinkToFit="1"/>
    </xf>
    <xf numFmtId="57" fontId="1" fillId="5" borderId="2" xfId="3" applyNumberFormat="1" applyFont="1" applyFill="1" applyBorder="1" applyAlignment="1">
      <alignment vertical="center" shrinkToFit="1"/>
    </xf>
    <xf numFmtId="181" fontId="1" fillId="5" borderId="2" xfId="3" applyNumberFormat="1" applyFont="1" applyFill="1" applyBorder="1" applyAlignment="1">
      <alignment vertical="center" shrinkToFit="1"/>
    </xf>
    <xf numFmtId="178" fontId="1" fillId="5" borderId="2" xfId="3" applyNumberFormat="1" applyFont="1" applyFill="1" applyBorder="1" applyAlignment="1">
      <alignment vertical="center" shrinkToFit="1"/>
    </xf>
    <xf numFmtId="181" fontId="1" fillId="0" borderId="10" xfId="3" applyNumberFormat="1" applyFont="1" applyBorder="1" applyAlignment="1">
      <alignment horizontal="right" vertical="center" shrinkToFit="1"/>
    </xf>
    <xf numFmtId="0" fontId="1" fillId="5" borderId="17" xfId="3" applyFont="1" applyFill="1" applyBorder="1" applyAlignment="1">
      <alignment horizontal="center" vertical="center" shrinkToFit="1"/>
    </xf>
    <xf numFmtId="181" fontId="1" fillId="0" borderId="21" xfId="3" applyNumberFormat="1" applyFont="1" applyBorder="1" applyAlignment="1">
      <alignment horizontal="right" vertical="center" shrinkToFit="1"/>
    </xf>
    <xf numFmtId="181" fontId="1" fillId="0" borderId="32" xfId="2" applyNumberFormat="1" applyFont="1" applyBorder="1" applyAlignment="1">
      <alignment horizontal="right" vertical="center" shrinkToFit="1"/>
    </xf>
    <xf numFmtId="181" fontId="16" fillId="0" borderId="80" xfId="2" applyNumberFormat="1" applyFont="1" applyBorder="1" applyAlignment="1">
      <alignment horizontal="right" vertical="center" shrinkToFit="1"/>
    </xf>
    <xf numFmtId="181" fontId="1" fillId="0" borderId="84" xfId="2" applyNumberFormat="1" applyFont="1" applyBorder="1" applyAlignment="1">
      <alignment horizontal="right" vertical="center" shrinkToFit="1"/>
    </xf>
    <xf numFmtId="181" fontId="1" fillId="0" borderId="85" xfId="2" applyNumberFormat="1" applyFont="1" applyBorder="1" applyAlignment="1">
      <alignment horizontal="right" vertical="center" shrinkToFit="1"/>
    </xf>
    <xf numFmtId="181" fontId="1" fillId="0" borderId="86" xfId="2" applyNumberFormat="1" applyFont="1" applyBorder="1" applyAlignment="1">
      <alignment horizontal="right" vertical="center" shrinkToFit="1"/>
    </xf>
    <xf numFmtId="181" fontId="1" fillId="0" borderId="78" xfId="2" applyNumberFormat="1" applyFont="1" applyBorder="1" applyAlignment="1">
      <alignment horizontal="right" vertical="center" shrinkToFit="1"/>
    </xf>
    <xf numFmtId="181" fontId="1" fillId="0" borderId="87" xfId="2" applyNumberFormat="1" applyFont="1" applyBorder="1" applyAlignment="1">
      <alignment horizontal="right" vertical="center" shrinkToFit="1"/>
    </xf>
    <xf numFmtId="181" fontId="1" fillId="0" borderId="80" xfId="2" applyNumberFormat="1" applyFont="1" applyBorder="1" applyAlignment="1">
      <alignment horizontal="right" vertical="center" shrinkToFit="1"/>
    </xf>
    <xf numFmtId="181" fontId="1" fillId="0" borderId="88" xfId="2" applyNumberFormat="1" applyFont="1" applyBorder="1" applyAlignment="1">
      <alignment horizontal="right" vertical="center" shrinkToFit="1"/>
    </xf>
    <xf numFmtId="37" fontId="16" fillId="6" borderId="0" xfId="2" applyNumberFormat="1" applyFont="1" applyFill="1" applyBorder="1" applyAlignment="1">
      <alignment horizontal="left" vertical="center"/>
    </xf>
    <xf numFmtId="37" fontId="16" fillId="6" borderId="0" xfId="2" applyNumberFormat="1" applyFont="1" applyFill="1" applyBorder="1" applyAlignment="1">
      <alignment horizontal="center" vertical="center"/>
    </xf>
    <xf numFmtId="177" fontId="16" fillId="6" borderId="0" xfId="2" applyNumberFormat="1" applyFont="1" applyFill="1" applyBorder="1" applyAlignment="1">
      <alignment horizontal="right" vertical="center" shrinkToFit="1"/>
    </xf>
    <xf numFmtId="179" fontId="1" fillId="6" borderId="0" xfId="3" applyNumberFormat="1" applyFont="1" applyFill="1" applyBorder="1" applyAlignment="1">
      <alignment horizontal="center" vertical="center" shrinkToFit="1"/>
    </xf>
    <xf numFmtId="176" fontId="13" fillId="6" borderId="0" xfId="2" applyNumberFormat="1" applyFont="1" applyFill="1" applyBorder="1" applyAlignment="1">
      <alignment horizontal="center" vertical="center" shrinkToFit="1"/>
    </xf>
    <xf numFmtId="57" fontId="13" fillId="6" borderId="0" xfId="2" applyNumberFormat="1" applyFont="1" applyFill="1" applyBorder="1" applyAlignment="1">
      <alignment horizontal="center" vertical="center" shrinkToFit="1"/>
    </xf>
    <xf numFmtId="177" fontId="1" fillId="6" borderId="0" xfId="2" applyNumberFormat="1" applyFont="1" applyFill="1" applyBorder="1" applyAlignment="1">
      <alignment horizontal="right" vertical="center" shrinkToFit="1"/>
    </xf>
    <xf numFmtId="177" fontId="1" fillId="6" borderId="16" xfId="2" applyNumberFormat="1" applyFont="1" applyFill="1" applyBorder="1" applyAlignment="1">
      <alignment horizontal="right" vertical="center" shrinkToFit="1"/>
    </xf>
    <xf numFmtId="37" fontId="16" fillId="6" borderId="0" xfId="2" applyNumberFormat="1" applyFont="1" applyFill="1" applyBorder="1" applyAlignment="1">
      <alignment vertical="center"/>
    </xf>
    <xf numFmtId="37" fontId="16" fillId="6" borderId="40" xfId="2" applyNumberFormat="1" applyFont="1" applyFill="1" applyBorder="1" applyAlignment="1">
      <alignment horizontal="center" vertical="center"/>
    </xf>
    <xf numFmtId="179" fontId="1" fillId="6" borderId="38" xfId="3" applyNumberFormat="1" applyFont="1" applyFill="1" applyBorder="1" applyAlignment="1">
      <alignment horizontal="center" vertical="center" shrinkToFit="1"/>
    </xf>
    <xf numFmtId="181" fontId="1" fillId="6" borderId="38" xfId="2" applyNumberFormat="1" applyFont="1" applyFill="1" applyBorder="1" applyAlignment="1">
      <alignment horizontal="center" vertical="center" shrinkToFit="1"/>
    </xf>
    <xf numFmtId="57" fontId="1" fillId="6" borderId="38" xfId="2" applyNumberFormat="1" applyFont="1" applyFill="1" applyBorder="1" applyAlignment="1">
      <alignment horizontal="center" vertical="center" wrapText="1" shrinkToFit="1"/>
    </xf>
    <xf numFmtId="177" fontId="1" fillId="6" borderId="38" xfId="2" applyNumberFormat="1" applyFont="1" applyFill="1" applyBorder="1" applyAlignment="1">
      <alignment horizontal="right" vertical="center" shrinkToFit="1"/>
    </xf>
    <xf numFmtId="182" fontId="1" fillId="6" borderId="39" xfId="2" applyNumberFormat="1" applyFont="1" applyFill="1" applyBorder="1" applyAlignment="1">
      <alignment horizontal="right" vertical="center" shrinkToFit="1"/>
    </xf>
    <xf numFmtId="177" fontId="1" fillId="6" borderId="0" xfId="2" applyNumberFormat="1" applyFont="1" applyFill="1" applyBorder="1" applyAlignment="1">
      <alignment horizontal="center" vertical="center" shrinkToFit="1"/>
    </xf>
    <xf numFmtId="177" fontId="1" fillId="6" borderId="0" xfId="2" applyNumberFormat="1" applyFont="1" applyFill="1" applyBorder="1" applyAlignment="1">
      <alignment vertical="center" shrinkToFit="1"/>
    </xf>
    <xf numFmtId="177" fontId="1" fillId="6" borderId="40" xfId="2" applyNumberFormat="1" applyFont="1" applyFill="1" applyBorder="1" applyAlignment="1">
      <alignment horizontal="center" vertical="center" shrinkToFit="1"/>
    </xf>
    <xf numFmtId="181" fontId="1" fillId="6" borderId="38" xfId="2" applyNumberFormat="1" applyFont="1" applyFill="1" applyBorder="1" applyAlignment="1">
      <alignment horizontal="right" vertical="center" shrinkToFit="1"/>
    </xf>
    <xf numFmtId="181" fontId="1" fillId="6" borderId="89" xfId="2" applyNumberFormat="1" applyFont="1" applyFill="1" applyBorder="1" applyAlignment="1">
      <alignment horizontal="right" vertical="center" shrinkToFit="1"/>
    </xf>
    <xf numFmtId="181" fontId="1" fillId="6" borderId="90" xfId="2" applyNumberFormat="1" applyFont="1" applyFill="1" applyBorder="1" applyAlignment="1">
      <alignment horizontal="right" vertical="center" shrinkToFit="1"/>
    </xf>
    <xf numFmtId="0" fontId="12" fillId="2" borderId="0" xfId="1" applyFont="1" applyFill="1" applyAlignment="1"/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horizontal="right"/>
    </xf>
    <xf numFmtId="177" fontId="1" fillId="0" borderId="17" xfId="3" applyNumberFormat="1" applyFont="1" applyFill="1" applyBorder="1" applyAlignment="1">
      <alignment horizontal="right" vertical="center" shrinkToFit="1"/>
    </xf>
    <xf numFmtId="177" fontId="1" fillId="0" borderId="33" xfId="2" applyNumberFormat="1" applyFont="1" applyFill="1" applyBorder="1" applyAlignment="1">
      <alignment horizontal="right" vertical="center" shrinkToFit="1"/>
    </xf>
    <xf numFmtId="177" fontId="1" fillId="0" borderId="7" xfId="2" applyNumberFormat="1" applyFont="1" applyFill="1" applyBorder="1" applyAlignment="1">
      <alignment horizontal="right" vertical="center" shrinkToFit="1"/>
    </xf>
    <xf numFmtId="177" fontId="1" fillId="0" borderId="62" xfId="2" applyNumberFormat="1" applyFont="1" applyFill="1" applyBorder="1" applyAlignment="1">
      <alignment horizontal="right" vertical="center" shrinkToFit="1"/>
    </xf>
    <xf numFmtId="177" fontId="1" fillId="0" borderId="0" xfId="2" applyNumberFormat="1" applyFont="1" applyFill="1" applyBorder="1" applyAlignment="1">
      <alignment horizontal="right" vertical="center" shrinkToFit="1"/>
    </xf>
    <xf numFmtId="177" fontId="1" fillId="0" borderId="2" xfId="3" applyNumberFormat="1" applyFont="1" applyFill="1" applyBorder="1" applyAlignment="1">
      <alignment horizontal="right" vertical="center" shrinkToFit="1"/>
    </xf>
    <xf numFmtId="177" fontId="1" fillId="0" borderId="34" xfId="2" applyNumberFormat="1" applyFont="1" applyFill="1" applyBorder="1" applyAlignment="1">
      <alignment horizontal="right" vertical="center" shrinkToFit="1"/>
    </xf>
    <xf numFmtId="177" fontId="1" fillId="0" borderId="8" xfId="2" applyNumberFormat="1" applyFont="1" applyFill="1" applyBorder="1" applyAlignment="1">
      <alignment horizontal="right" vertical="center" shrinkToFit="1"/>
    </xf>
    <xf numFmtId="177" fontId="1" fillId="0" borderId="65" xfId="2" applyNumberFormat="1" applyFont="1" applyFill="1" applyBorder="1" applyAlignment="1">
      <alignment horizontal="right" vertical="center" shrinkToFit="1"/>
    </xf>
    <xf numFmtId="177" fontId="1" fillId="0" borderId="29" xfId="2" applyNumberFormat="1" applyFont="1" applyFill="1" applyBorder="1" applyAlignment="1">
      <alignment horizontal="right" vertical="center" shrinkToFit="1"/>
    </xf>
    <xf numFmtId="177" fontId="1" fillId="0" borderId="10" xfId="3" applyNumberFormat="1" applyFont="1" applyBorder="1" applyAlignment="1">
      <alignment vertical="center" shrinkToFit="1"/>
    </xf>
    <xf numFmtId="177" fontId="1" fillId="0" borderId="35" xfId="2" applyNumberFormat="1" applyFont="1" applyFill="1" applyBorder="1" applyAlignment="1">
      <alignment horizontal="right" vertical="center" shrinkToFit="1"/>
    </xf>
    <xf numFmtId="177" fontId="1" fillId="0" borderId="20" xfId="2" applyNumberFormat="1" applyFont="1" applyFill="1" applyBorder="1" applyAlignment="1">
      <alignment horizontal="right" vertical="center" shrinkToFit="1"/>
    </xf>
    <xf numFmtId="177" fontId="1" fillId="0" borderId="74" xfId="2" applyNumberFormat="1" applyFont="1" applyFill="1" applyBorder="1" applyAlignment="1">
      <alignment horizontal="right" vertical="center" shrinkToFit="1"/>
    </xf>
    <xf numFmtId="177" fontId="1" fillId="0" borderId="31" xfId="2" applyNumberFormat="1" applyFont="1" applyFill="1" applyBorder="1" applyAlignment="1">
      <alignment horizontal="right" vertical="center" shrinkToFit="1"/>
    </xf>
    <xf numFmtId="177" fontId="1" fillId="0" borderId="10" xfId="3" applyNumberFormat="1" applyFont="1" applyFill="1" applyBorder="1" applyAlignment="1">
      <alignment vertical="center" shrinkToFit="1"/>
    </xf>
    <xf numFmtId="177" fontId="1" fillId="0" borderId="2" xfId="3" applyNumberFormat="1" applyFont="1" applyFill="1" applyBorder="1" applyAlignment="1">
      <alignment vertical="center" shrinkToFit="1"/>
    </xf>
    <xf numFmtId="177" fontId="1" fillId="0" borderId="36" xfId="2" applyNumberFormat="1" applyFont="1" applyFill="1" applyBorder="1" applyAlignment="1">
      <alignment horizontal="right" vertical="center" shrinkToFit="1"/>
    </xf>
    <xf numFmtId="177" fontId="1" fillId="0" borderId="14" xfId="2" applyNumberFormat="1" applyFont="1" applyFill="1" applyBorder="1" applyAlignment="1">
      <alignment horizontal="right" vertical="center" shrinkToFit="1"/>
    </xf>
    <xf numFmtId="177" fontId="1" fillId="0" borderId="68" xfId="2" applyNumberFormat="1" applyFont="1" applyFill="1" applyBorder="1" applyAlignment="1">
      <alignment horizontal="right" vertical="center" shrinkToFit="1"/>
    </xf>
    <xf numFmtId="177" fontId="1" fillId="0" borderId="30" xfId="2" applyNumberFormat="1" applyFont="1" applyFill="1" applyBorder="1" applyAlignment="1">
      <alignment horizontal="right" vertical="center" shrinkToFit="1"/>
    </xf>
    <xf numFmtId="179" fontId="1" fillId="5" borderId="17" xfId="3" applyNumberFormat="1" applyFont="1" applyFill="1" applyBorder="1" applyAlignment="1">
      <alignment horizontal="center" vertical="center" shrinkToFit="1"/>
    </xf>
    <xf numFmtId="177" fontId="1" fillId="0" borderId="37" xfId="2" applyNumberFormat="1" applyFont="1" applyBorder="1" applyAlignment="1">
      <alignment horizontal="right" vertical="center" shrinkToFit="1"/>
    </xf>
    <xf numFmtId="177" fontId="1" fillId="0" borderId="20" xfId="2" applyNumberFormat="1" applyFont="1" applyBorder="1" applyAlignment="1">
      <alignment horizontal="right" vertical="center" shrinkToFit="1"/>
    </xf>
    <xf numFmtId="177" fontId="1" fillId="0" borderId="74" xfId="2" applyNumberFormat="1" applyFont="1" applyBorder="1" applyAlignment="1">
      <alignment horizontal="right" vertical="center" shrinkToFit="1"/>
    </xf>
    <xf numFmtId="177" fontId="1" fillId="0" borderId="31" xfId="2" applyNumberFormat="1" applyFont="1" applyBorder="1" applyAlignment="1">
      <alignment horizontal="right" vertical="center" shrinkToFit="1"/>
    </xf>
    <xf numFmtId="177" fontId="16" fillId="0" borderId="80" xfId="2" applyNumberFormat="1" applyFont="1" applyBorder="1" applyAlignment="1">
      <alignment horizontal="right" vertical="center" shrinkToFit="1"/>
    </xf>
    <xf numFmtId="177" fontId="1" fillId="0" borderId="92" xfId="2" applyNumberFormat="1" applyFont="1" applyBorder="1" applyAlignment="1">
      <alignment horizontal="right" vertical="center" shrinkToFit="1"/>
    </xf>
    <xf numFmtId="177" fontId="1" fillId="0" borderId="85" xfId="2" applyNumberFormat="1" applyFont="1" applyBorder="1" applyAlignment="1">
      <alignment horizontal="right" vertical="center" shrinkToFit="1"/>
    </xf>
    <xf numFmtId="177" fontId="1" fillId="0" borderId="86" xfId="2" applyNumberFormat="1" applyFont="1" applyBorder="1" applyAlignment="1">
      <alignment horizontal="right" vertical="center" shrinkToFit="1"/>
    </xf>
    <xf numFmtId="177" fontId="1" fillId="0" borderId="78" xfId="2" applyNumberFormat="1" applyFont="1" applyBorder="1" applyAlignment="1">
      <alignment horizontal="right" vertical="center" shrinkToFit="1"/>
    </xf>
    <xf numFmtId="181" fontId="1" fillId="2" borderId="97" xfId="1" applyNumberFormat="1" applyFill="1" applyBorder="1" applyAlignment="1">
      <alignment vertical="center"/>
    </xf>
    <xf numFmtId="181" fontId="1" fillId="2" borderId="98" xfId="1" applyNumberFormat="1" applyFill="1" applyBorder="1" applyAlignment="1">
      <alignment vertical="center"/>
    </xf>
    <xf numFmtId="181" fontId="1" fillId="7" borderId="99" xfId="1" applyNumberFormat="1" applyFill="1" applyBorder="1" applyAlignment="1">
      <alignment vertical="center"/>
    </xf>
    <xf numFmtId="181" fontId="1" fillId="2" borderId="100" xfId="1" applyNumberFormat="1" applyFill="1" applyBorder="1" applyAlignment="1">
      <alignment vertical="center"/>
    </xf>
    <xf numFmtId="0" fontId="13" fillId="2" borderId="101" xfId="2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horizontal="right" vertical="center" shrinkToFit="1"/>
    </xf>
    <xf numFmtId="181" fontId="1" fillId="0" borderId="29" xfId="2" applyNumberFormat="1" applyFont="1" applyFill="1" applyBorder="1" applyAlignment="1">
      <alignment horizontal="right" vertical="center" shrinkToFit="1"/>
    </xf>
    <xf numFmtId="181" fontId="1" fillId="0" borderId="30" xfId="2" applyNumberFormat="1" applyFont="1" applyFill="1" applyBorder="1" applyAlignment="1">
      <alignment horizontal="right" vertical="center" shrinkToFit="1"/>
    </xf>
    <xf numFmtId="37" fontId="1" fillId="0" borderId="6" xfId="2" applyNumberFormat="1" applyFont="1" applyBorder="1" applyAlignment="1">
      <alignment horizontal="center" vertical="center" wrapText="1" shrinkToFit="1"/>
    </xf>
    <xf numFmtId="0" fontId="1" fillId="0" borderId="3" xfId="3" applyFont="1" applyBorder="1" applyAlignment="1">
      <alignment horizontal="center" vertical="center" shrinkToFit="1"/>
    </xf>
    <xf numFmtId="37" fontId="1" fillId="0" borderId="6" xfId="2" applyNumberFormat="1" applyFont="1" applyBorder="1" applyAlignment="1">
      <alignment horizontal="center" vertical="center" shrinkToFit="1"/>
    </xf>
    <xf numFmtId="180" fontId="10" fillId="5" borderId="22" xfId="2" applyNumberFormat="1" applyFont="1" applyFill="1" applyBorder="1" applyAlignment="1">
      <alignment horizontal="right" vertical="center"/>
    </xf>
    <xf numFmtId="180" fontId="10" fillId="5" borderId="24" xfId="2" applyNumberFormat="1" applyFont="1" applyFill="1" applyBorder="1" applyAlignment="1">
      <alignment horizontal="right" vertical="center"/>
    </xf>
    <xf numFmtId="37" fontId="1" fillId="0" borderId="43" xfId="2" applyNumberFormat="1" applyFont="1" applyBorder="1" applyAlignment="1">
      <alignment horizontal="center" vertical="center" textRotation="255"/>
    </xf>
    <xf numFmtId="37" fontId="1" fillId="0" borderId="53" xfId="2" applyNumberFormat="1" applyFont="1" applyBorder="1" applyAlignment="1">
      <alignment horizontal="center" vertical="center" textRotation="255"/>
    </xf>
    <xf numFmtId="37" fontId="1" fillId="0" borderId="57" xfId="2" applyNumberFormat="1" applyFont="1" applyBorder="1" applyAlignment="1">
      <alignment horizontal="center" vertical="center" textRotation="255"/>
    </xf>
    <xf numFmtId="37" fontId="1" fillId="0" borderId="44" xfId="2" applyNumberFormat="1" applyFont="1" applyBorder="1" applyAlignment="1">
      <alignment horizontal="center" vertical="center"/>
    </xf>
    <xf numFmtId="37" fontId="1" fillId="0" borderId="1" xfId="2" applyNumberFormat="1" applyFont="1" applyBorder="1" applyAlignment="1">
      <alignment horizontal="center" vertical="center"/>
    </xf>
    <xf numFmtId="0" fontId="1" fillId="0" borderId="3" xfId="3" applyFont="1" applyBorder="1" applyAlignment="1">
      <alignment vertical="center"/>
    </xf>
    <xf numFmtId="37" fontId="1" fillId="0" borderId="44" xfId="2" applyNumberFormat="1" applyFont="1" applyBorder="1" applyAlignment="1">
      <alignment horizontal="center" vertical="center" wrapText="1"/>
    </xf>
    <xf numFmtId="37" fontId="1" fillId="0" borderId="3" xfId="2" applyNumberFormat="1" applyFont="1" applyBorder="1" applyAlignment="1">
      <alignment horizontal="center" vertical="center"/>
    </xf>
    <xf numFmtId="37" fontId="1" fillId="0" borderId="45" xfId="2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37" fontId="1" fillId="0" borderId="46" xfId="2" applyNumberFormat="1" applyFont="1" applyBorder="1" applyAlignment="1">
      <alignment horizontal="center" vertical="center"/>
    </xf>
    <xf numFmtId="37" fontId="1" fillId="0" borderId="47" xfId="2" applyNumberFormat="1" applyFont="1" applyBorder="1" applyAlignment="1">
      <alignment horizontal="center" vertical="center"/>
    </xf>
    <xf numFmtId="0" fontId="5" fillId="0" borderId="27" xfId="2" applyFont="1" applyBorder="1" applyAlignment="1">
      <alignment horizontal="right" vertical="center" shrinkToFit="1"/>
    </xf>
    <xf numFmtId="0" fontId="5" fillId="0" borderId="28" xfId="2" applyFont="1" applyBorder="1" applyAlignment="1">
      <alignment horizontal="right" vertical="center" shrinkToFit="1"/>
    </xf>
    <xf numFmtId="0" fontId="5" fillId="0" borderId="13" xfId="2" applyFont="1" applyBorder="1" applyAlignment="1">
      <alignment horizontal="right" vertical="center" shrinkToFit="1"/>
    </xf>
    <xf numFmtId="0" fontId="5" fillId="0" borderId="11" xfId="0" applyFont="1" applyBorder="1" applyAlignment="1">
      <alignment horizontal="right" vertical="center" shrinkToFit="1"/>
    </xf>
    <xf numFmtId="37" fontId="1" fillId="0" borderId="6" xfId="2" applyNumberFormat="1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37" fontId="1" fillId="0" borderId="3" xfId="2" applyNumberFormat="1" applyFont="1" applyBorder="1" applyAlignment="1">
      <alignment horizontal="center" vertical="center" wrapText="1" shrinkToFit="1"/>
    </xf>
    <xf numFmtId="37" fontId="1" fillId="0" borderId="6" xfId="2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55" xfId="2" quotePrefix="1" applyFont="1" applyBorder="1" applyAlignment="1">
      <alignment horizontal="center" vertical="center" wrapText="1" shrinkToFit="1"/>
    </xf>
    <xf numFmtId="0" fontId="7" fillId="0" borderId="59" xfId="0" applyFont="1" applyBorder="1" applyAlignment="1">
      <alignment horizontal="center" vertical="center" wrapText="1" shrinkToFit="1"/>
    </xf>
    <xf numFmtId="0" fontId="7" fillId="0" borderId="6" xfId="2" quotePrefix="1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37" fontId="1" fillId="0" borderId="48" xfId="2" applyNumberFormat="1" applyFont="1" applyBorder="1" applyAlignment="1">
      <alignment horizontal="center" vertical="center" wrapText="1"/>
    </xf>
    <xf numFmtId="37" fontId="1" fillId="0" borderId="46" xfId="2" applyNumberFormat="1" applyFont="1" applyBorder="1" applyAlignment="1">
      <alignment horizontal="center" vertical="center" wrapText="1"/>
    </xf>
    <xf numFmtId="37" fontId="1" fillId="0" borderId="49" xfId="2" applyNumberFormat="1" applyFont="1" applyBorder="1" applyAlignment="1">
      <alignment horizontal="center" vertical="center" wrapText="1"/>
    </xf>
    <xf numFmtId="37" fontId="1" fillId="0" borderId="50" xfId="2" applyNumberFormat="1" applyFont="1" applyBorder="1" applyAlignment="1">
      <alignment horizontal="center" vertical="center"/>
    </xf>
    <xf numFmtId="37" fontId="1" fillId="0" borderId="51" xfId="2" applyNumberFormat="1" applyFont="1" applyBorder="1" applyAlignment="1">
      <alignment horizontal="center" vertical="center"/>
    </xf>
    <xf numFmtId="37" fontId="1" fillId="0" borderId="52" xfId="2" applyNumberFormat="1" applyFont="1" applyBorder="1" applyAlignment="1">
      <alignment horizontal="center" vertical="center"/>
    </xf>
    <xf numFmtId="0" fontId="7" fillId="0" borderId="56" xfId="2" quotePrefix="1" applyFont="1" applyBorder="1" applyAlignment="1">
      <alignment horizontal="center" vertical="center" wrapText="1" shrinkToFit="1"/>
    </xf>
    <xf numFmtId="0" fontId="7" fillId="0" borderId="60" xfId="0" applyFont="1" applyBorder="1" applyAlignment="1">
      <alignment horizontal="center" vertical="center" wrapText="1" shrinkToFit="1"/>
    </xf>
    <xf numFmtId="0" fontId="1" fillId="0" borderId="61" xfId="3" applyFont="1" applyBorder="1" applyAlignment="1">
      <alignment horizontal="center" vertical="center" textRotation="255" shrinkToFit="1"/>
    </xf>
    <xf numFmtId="0" fontId="1" fillId="0" borderId="53" xfId="3" applyFont="1" applyBorder="1" applyAlignment="1">
      <alignment horizontal="center" vertical="center" textRotation="255" shrinkToFit="1"/>
    </xf>
    <xf numFmtId="0" fontId="1" fillId="0" borderId="35" xfId="3" applyFont="1" applyBorder="1" applyAlignment="1">
      <alignment horizontal="center" vertical="center"/>
    </xf>
    <xf numFmtId="0" fontId="1" fillId="0" borderId="26" xfId="3" applyFont="1" applyBorder="1" applyAlignment="1">
      <alignment horizontal="center" vertical="center"/>
    </xf>
    <xf numFmtId="179" fontId="1" fillId="7" borderId="71" xfId="3" applyNumberFormat="1" applyFont="1" applyFill="1" applyBorder="1" applyAlignment="1">
      <alignment horizontal="center" vertical="center" shrinkToFit="1"/>
    </xf>
    <xf numFmtId="179" fontId="1" fillId="7" borderId="72" xfId="3" applyNumberFormat="1" applyFont="1" applyFill="1" applyBorder="1" applyAlignment="1">
      <alignment horizontal="center" vertical="center" shrinkToFit="1"/>
    </xf>
    <xf numFmtId="179" fontId="1" fillId="7" borderId="73" xfId="3" applyNumberFormat="1" applyFont="1" applyFill="1" applyBorder="1" applyAlignment="1">
      <alignment horizontal="center" vertical="center" shrinkToFit="1"/>
    </xf>
    <xf numFmtId="0" fontId="0" fillId="0" borderId="61" xfId="0" applyFont="1" applyBorder="1" applyAlignment="1">
      <alignment horizontal="center" vertical="center" textRotation="255" shrinkToFit="1"/>
    </xf>
    <xf numFmtId="0" fontId="1" fillId="0" borderId="53" xfId="0" applyFont="1" applyBorder="1" applyAlignment="1">
      <alignment horizontal="center" vertical="center"/>
    </xf>
    <xf numFmtId="0" fontId="1" fillId="0" borderId="35" xfId="3" applyFont="1" applyBorder="1" applyAlignment="1">
      <alignment horizontal="center" vertical="center" wrapText="1"/>
    </xf>
    <xf numFmtId="0" fontId="1" fillId="0" borderId="26" xfId="3" applyFont="1" applyBorder="1" applyAlignment="1">
      <alignment horizontal="center" vertical="center" wrapText="1"/>
    </xf>
    <xf numFmtId="0" fontId="7" fillId="0" borderId="25" xfId="2" quotePrefix="1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13" xfId="2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4" xfId="2" applyFont="1" applyBorder="1" applyAlignment="1">
      <alignment horizontal="center" vertical="center" wrapText="1" shrinkToFit="1"/>
    </xf>
    <xf numFmtId="0" fontId="7" fillId="0" borderId="58" xfId="0" applyFont="1" applyBorder="1" applyAlignment="1">
      <alignment horizontal="center" vertical="center" shrinkToFit="1"/>
    </xf>
    <xf numFmtId="37" fontId="1" fillId="0" borderId="61" xfId="2" applyNumberFormat="1" applyFont="1" applyBorder="1" applyAlignment="1">
      <alignment horizontal="center" vertical="center" textRotation="255" shrinkToFit="1"/>
    </xf>
    <xf numFmtId="0" fontId="1" fillId="0" borderId="53" xfId="0" applyFont="1" applyBorder="1" applyAlignment="1">
      <alignment horizontal="center" vertical="center" shrinkToFit="1"/>
    </xf>
    <xf numFmtId="37" fontId="16" fillId="0" borderId="77" xfId="2" applyNumberFormat="1" applyFont="1" applyBorder="1" applyAlignment="1">
      <alignment horizontal="center" vertical="center"/>
    </xf>
    <xf numFmtId="37" fontId="16" fillId="0" borderId="78" xfId="2" applyNumberFormat="1" applyFont="1" applyBorder="1" applyAlignment="1">
      <alignment horizontal="center" vertical="center"/>
    </xf>
    <xf numFmtId="37" fontId="16" fillId="0" borderId="79" xfId="2" applyNumberFormat="1" applyFont="1" applyBorder="1" applyAlignment="1">
      <alignment horizontal="center" vertical="center"/>
    </xf>
    <xf numFmtId="179" fontId="1" fillId="4" borderId="81" xfId="3" applyNumberFormat="1" applyFont="1" applyFill="1" applyBorder="1" applyAlignment="1">
      <alignment horizontal="center" vertical="center" shrinkToFit="1"/>
    </xf>
    <xf numFmtId="179" fontId="1" fillId="4" borderId="82" xfId="3" applyNumberFormat="1" applyFont="1" applyFill="1" applyBorder="1" applyAlignment="1">
      <alignment horizontal="center" vertical="center" shrinkToFit="1"/>
    </xf>
    <xf numFmtId="179" fontId="1" fillId="4" borderId="83" xfId="3" applyNumberFormat="1" applyFont="1" applyFill="1" applyBorder="1" applyAlignment="1">
      <alignment horizontal="center" vertical="center" shrinkToFit="1"/>
    </xf>
    <xf numFmtId="177" fontId="1" fillId="6" borderId="41" xfId="2" applyNumberFormat="1" applyFont="1" applyFill="1" applyBorder="1" applyAlignment="1">
      <alignment horizontal="center" vertical="center" shrinkToFit="1"/>
    </xf>
    <xf numFmtId="177" fontId="1" fillId="6" borderId="42" xfId="2" applyNumberFormat="1" applyFont="1" applyFill="1" applyBorder="1" applyAlignment="1">
      <alignment horizontal="center" vertical="center" shrinkToFit="1"/>
    </xf>
    <xf numFmtId="37" fontId="1" fillId="0" borderId="91" xfId="2" applyNumberFormat="1" applyFont="1" applyBorder="1" applyAlignment="1">
      <alignment horizontal="center" vertical="center"/>
    </xf>
    <xf numFmtId="0" fontId="1" fillId="6" borderId="41" xfId="2" applyFont="1" applyFill="1" applyBorder="1" applyAlignment="1">
      <alignment horizontal="center" vertical="center" shrinkToFit="1"/>
    </xf>
    <xf numFmtId="0" fontId="1" fillId="6" borderId="42" xfId="2" applyFont="1" applyFill="1" applyBorder="1" applyAlignment="1">
      <alignment horizontal="center" vertical="center" shrinkToFit="1"/>
    </xf>
    <xf numFmtId="0" fontId="1" fillId="0" borderId="3" xfId="3" applyFont="1" applyBorder="1" applyAlignment="1">
      <alignment horizontal="center" vertical="center"/>
    </xf>
    <xf numFmtId="0" fontId="5" fillId="0" borderId="12" xfId="2" applyFont="1" applyBorder="1" applyAlignment="1">
      <alignment horizontal="right" vertical="center" shrinkToFit="1"/>
    </xf>
    <xf numFmtId="0" fontId="5" fillId="0" borderId="9" xfId="2" applyFont="1" applyBorder="1" applyAlignment="1">
      <alignment horizontal="right" vertical="center" shrinkToFit="1"/>
    </xf>
    <xf numFmtId="0" fontId="0" fillId="2" borderId="93" xfId="1" applyFont="1" applyFill="1" applyBorder="1" applyAlignment="1">
      <alignment horizontal="center" vertical="center"/>
    </xf>
    <xf numFmtId="0" fontId="1" fillId="2" borderId="38" xfId="1" applyFill="1" applyBorder="1" applyAlignment="1">
      <alignment horizontal="center" vertical="center"/>
    </xf>
    <xf numFmtId="0" fontId="1" fillId="7" borderId="94" xfId="1" applyFill="1" applyBorder="1" applyAlignment="1">
      <alignment horizontal="center" vertical="center"/>
    </xf>
    <xf numFmtId="0" fontId="1" fillId="7" borderId="95" xfId="1" applyFill="1" applyBorder="1" applyAlignment="1">
      <alignment horizontal="center" vertical="center"/>
    </xf>
    <xf numFmtId="0" fontId="1" fillId="7" borderId="96" xfId="1" applyFill="1" applyBorder="1" applyAlignment="1">
      <alignment horizontal="center" vertical="center"/>
    </xf>
    <xf numFmtId="0" fontId="1" fillId="0" borderId="57" xfId="3" applyFont="1" applyBorder="1" applyAlignment="1">
      <alignment horizontal="center" vertical="center" textRotation="255" shrinkToFit="1"/>
    </xf>
    <xf numFmtId="0" fontId="1" fillId="0" borderId="53" xfId="0" applyFont="1" applyBorder="1" applyAlignment="1">
      <alignment horizontal="center" vertical="center" textRotation="255" shrinkToFit="1"/>
    </xf>
    <xf numFmtId="0" fontId="1" fillId="0" borderId="57" xfId="0" applyFont="1" applyBorder="1" applyAlignment="1">
      <alignment horizontal="center" vertical="center" textRotation="255" shrinkToFit="1"/>
    </xf>
    <xf numFmtId="37" fontId="1" fillId="0" borderId="53" xfId="2" applyNumberFormat="1" applyFont="1" applyBorder="1" applyAlignment="1">
      <alignment horizontal="center" vertical="center" textRotation="255" shrinkToFit="1"/>
    </xf>
    <xf numFmtId="37" fontId="1" fillId="0" borderId="57" xfId="2" applyNumberFormat="1" applyFont="1" applyBorder="1" applyAlignment="1">
      <alignment horizontal="center" vertical="center" textRotation="255" shrinkToFit="1"/>
    </xf>
    <xf numFmtId="37" fontId="16" fillId="0" borderId="87" xfId="2" applyNumberFormat="1" applyFont="1" applyBorder="1" applyAlignment="1">
      <alignment horizontal="center" vertical="center"/>
    </xf>
    <xf numFmtId="37" fontId="16" fillId="0" borderId="80" xfId="2" applyNumberFormat="1" applyFont="1" applyBorder="1" applyAlignment="1">
      <alignment horizontal="center" vertical="center"/>
    </xf>
    <xf numFmtId="179" fontId="1" fillId="7" borderId="81" xfId="3" applyNumberFormat="1" applyFont="1" applyFill="1" applyBorder="1" applyAlignment="1">
      <alignment horizontal="center" vertical="center" shrinkToFit="1"/>
    </xf>
    <xf numFmtId="179" fontId="1" fillId="7" borderId="82" xfId="3" applyNumberFormat="1" applyFont="1" applyFill="1" applyBorder="1" applyAlignment="1">
      <alignment horizontal="center" vertical="center" shrinkToFit="1"/>
    </xf>
    <xf numFmtId="179" fontId="1" fillId="7" borderId="83" xfId="3" applyNumberFormat="1" applyFont="1" applyFill="1" applyBorder="1" applyAlignment="1">
      <alignment horizontal="center" vertical="center" shrinkToFit="1"/>
    </xf>
  </cellXfs>
  <cellStyles count="5">
    <cellStyle name="標準" xfId="0" builtinId="0"/>
    <cellStyle name="標準_医療  収支予想  (医)公明会_収支予想" xfId="1" xr:uid="{00000000-0005-0000-0000-000001000000}"/>
    <cellStyle name="標準_借入元利金償還額" xfId="2" xr:uid="{00000000-0005-0000-0000-000002000000}"/>
    <cellStyle name="標準_収支予想等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22412</xdr:colOff>
      <xdr:row>53</xdr:row>
      <xdr:rowOff>22412</xdr:rowOff>
    </xdr:from>
    <xdr:to>
      <xdr:col>15</xdr:col>
      <xdr:colOff>0</xdr:colOff>
      <xdr:row>64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62952C9-B9CD-45E8-A2A5-D6FF1DE47B94}"/>
            </a:ext>
          </a:extLst>
        </xdr:cNvPr>
        <xdr:cNvCxnSpPr/>
      </xdr:nvCxnSpPr>
      <xdr:spPr>
        <a:xfrm>
          <a:off x="7861487" y="11366687"/>
          <a:ext cx="3216088" cy="4168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53</xdr:row>
      <xdr:rowOff>11206</xdr:rowOff>
    </xdr:from>
    <xdr:to>
      <xdr:col>6</xdr:col>
      <xdr:colOff>0</xdr:colOff>
      <xdr:row>64</xdr:row>
      <xdr:rowOff>10354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7B7EAC-CBF8-4630-964D-29E84A37500F}"/>
            </a:ext>
          </a:extLst>
        </xdr:cNvPr>
        <xdr:cNvCxnSpPr/>
      </xdr:nvCxnSpPr>
      <xdr:spPr>
        <a:xfrm>
          <a:off x="3514725" y="11355481"/>
          <a:ext cx="733425" cy="41901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414130</xdr:colOff>
      <xdr:row>3</xdr:row>
      <xdr:rowOff>2</xdr:rowOff>
    </xdr:from>
    <xdr:to>
      <xdr:col>9</xdr:col>
      <xdr:colOff>217418</xdr:colOff>
      <xdr:row>3</xdr:row>
      <xdr:rowOff>227773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FD637F2E-52BB-4251-9C88-8C4DC36EB9F4}"/>
            </a:ext>
          </a:extLst>
        </xdr:cNvPr>
        <xdr:cNvSpPr/>
      </xdr:nvSpPr>
      <xdr:spPr>
        <a:xfrm>
          <a:off x="5471905" y="561977"/>
          <a:ext cx="1193938" cy="227771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110987</xdr:colOff>
      <xdr:row>5</xdr:row>
      <xdr:rowOff>28161</xdr:rowOff>
    </xdr:from>
    <xdr:to>
      <xdr:col>12</xdr:col>
      <xdr:colOff>494057</xdr:colOff>
      <xdr:row>6</xdr:row>
      <xdr:rowOff>7454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CF721242-8D63-480C-9C8F-76E560CA6A8B}"/>
            </a:ext>
          </a:extLst>
        </xdr:cNvPr>
        <xdr:cNvSpPr/>
      </xdr:nvSpPr>
      <xdr:spPr>
        <a:xfrm>
          <a:off x="7950062" y="1085436"/>
          <a:ext cx="1192695" cy="226943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53</xdr:row>
      <xdr:rowOff>0</xdr:rowOff>
    </xdr:from>
    <xdr:to>
      <xdr:col>15</xdr:col>
      <xdr:colOff>786848</xdr:colOff>
      <xdr:row>63</xdr:row>
      <xdr:rowOff>362364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17DD6EF-43ED-4607-BA73-445BABBE4A05}"/>
            </a:ext>
          </a:extLst>
        </xdr:cNvPr>
        <xdr:cNvCxnSpPr/>
      </xdr:nvCxnSpPr>
      <xdr:spPr>
        <a:xfrm>
          <a:off x="11077575" y="11344275"/>
          <a:ext cx="786848" cy="41723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6101\05.&#21307;&#30274;&#23529;&#26619;&#35506;\TEMP\&#31716;&#20161;&#20250;\&#23822;&#38525;&#20250;\&#19968;&#24515;&#20250;\&#36001;&#21209;&#12539;&#21454;&#25903;&#29366;&#27841;&#65288;&#19968;&#24515;&#2025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状況"/>
      <sheetName val="収支状況"/>
      <sheetName val="伊奈病院収支"/>
      <sheetName val="上尾甦生病院収支"/>
      <sheetName val="蓮田第一診療所収支"/>
      <sheetName val="収支予想 "/>
      <sheetName val="収支予想  (2)"/>
      <sheetName val="税金"/>
      <sheetName val="人件費"/>
      <sheetName val="減価償却"/>
      <sheetName val="借入償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A72A0-C63C-4892-BB94-EFFD91E9AFDD}">
  <dimension ref="A1:Z75"/>
  <sheetViews>
    <sheetView showZeros="0" tabSelected="1" view="pageBreakPreview" zoomScale="80" zoomScaleNormal="85" zoomScaleSheetLayoutView="80" workbookViewId="0"/>
  </sheetViews>
  <sheetFormatPr defaultColWidth="9" defaultRowHeight="13.5"/>
  <cols>
    <col min="1" max="1" width="3.625" style="1" customWidth="1"/>
    <col min="2" max="2" width="13.625" style="1" customWidth="1"/>
    <col min="3" max="6" width="9.625" style="1" customWidth="1"/>
    <col min="7" max="8" width="10.625" style="1" customWidth="1"/>
    <col min="9" max="10" width="7.625" style="1" customWidth="1"/>
    <col min="11" max="16" width="10.625" style="1" customWidth="1"/>
    <col min="17" max="17" width="10.375" style="1" bestFit="1" customWidth="1"/>
    <col min="18" max="26" width="10.625" style="1" customWidth="1"/>
    <col min="27" max="16384" width="9" style="1"/>
  </cols>
  <sheetData>
    <row r="1" spans="1:26" ht="9.9499999999999993" customHeight="1"/>
    <row r="2" spans="1:26" ht="24.95" customHeight="1">
      <c r="A2" s="3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9.9499999999999993" customHeight="1" thickBot="1">
      <c r="A3" s="2"/>
      <c r="B3" s="3"/>
      <c r="C3" s="3"/>
      <c r="D3" s="3"/>
      <c r="E3" s="3"/>
      <c r="F3" s="3"/>
      <c r="G3" s="23"/>
      <c r="H3" s="24"/>
      <c r="I3" s="24"/>
      <c r="J3" s="24"/>
      <c r="K3" s="18"/>
      <c r="L3" s="19"/>
      <c r="M3" s="19"/>
      <c r="N3" s="19"/>
      <c r="O3" s="19"/>
      <c r="P3" s="19"/>
      <c r="Q3" s="3"/>
      <c r="R3" s="3"/>
      <c r="S3" s="3"/>
      <c r="T3" s="3"/>
      <c r="U3" s="3"/>
      <c r="V3" s="3"/>
      <c r="W3" s="3"/>
      <c r="X3" s="3"/>
      <c r="Y3" s="3"/>
    </row>
    <row r="4" spans="1:26" ht="20.100000000000001" customHeight="1" thickTop="1" thickBot="1">
      <c r="A4" s="20"/>
      <c r="B4" s="25"/>
      <c r="C4" s="25"/>
      <c r="D4" s="26" t="s">
        <v>25</v>
      </c>
      <c r="E4" s="25" t="s">
        <v>30</v>
      </c>
      <c r="F4" s="25"/>
      <c r="G4" s="32"/>
      <c r="H4" s="33"/>
      <c r="I4" s="21"/>
      <c r="J4" s="21"/>
      <c r="K4" s="22" t="s">
        <v>19</v>
      </c>
      <c r="L4" s="14"/>
      <c r="M4" s="15" t="s">
        <v>17</v>
      </c>
      <c r="N4" s="14"/>
      <c r="O4" s="16" t="s">
        <v>18</v>
      </c>
      <c r="P4" s="34"/>
      <c r="Q4" s="2"/>
      <c r="R4" s="3"/>
      <c r="S4" s="3"/>
      <c r="T4" s="3"/>
      <c r="U4" s="3"/>
      <c r="V4" s="3"/>
      <c r="W4" s="3"/>
      <c r="X4" s="3"/>
      <c r="Y4" s="3"/>
    </row>
    <row r="5" spans="1:26" ht="20.100000000000001" customHeight="1" thickTop="1" thickBot="1">
      <c r="A5" s="20"/>
      <c r="B5" s="20"/>
      <c r="C5" s="25"/>
      <c r="D5" s="26" t="s">
        <v>27</v>
      </c>
      <c r="E5" s="23" t="str">
        <f>IF($J$4=3,"（１）令和"&amp;$L$4-1&amp;"年度決算の借入金の状況を入力してください。","（１）令和"&amp;$L$4&amp;"年"&amp;$N$4&amp;"月期決算の借入金の状況を入力してください。")</f>
        <v>（１）令和年月期決算の借入金の状況を入力してください。</v>
      </c>
      <c r="F5" s="25"/>
      <c r="G5" s="32"/>
      <c r="H5" s="35"/>
      <c r="I5" s="19"/>
      <c r="J5" s="19"/>
      <c r="K5" s="19"/>
      <c r="L5" s="27"/>
      <c r="M5" s="3"/>
      <c r="N5" s="3"/>
      <c r="O5" s="3"/>
      <c r="P5" s="3"/>
      <c r="Q5" s="4"/>
      <c r="R5" s="5"/>
      <c r="S5" s="3"/>
      <c r="T5" s="3"/>
      <c r="U5" s="3"/>
      <c r="V5" s="3"/>
      <c r="W5" s="3"/>
      <c r="X5" s="3"/>
      <c r="Y5" s="3"/>
    </row>
    <row r="6" spans="1:26" ht="20.100000000000001" customHeight="1" thickTop="1" thickBot="1">
      <c r="A6" s="20"/>
      <c r="B6" s="20"/>
      <c r="C6" s="25"/>
      <c r="D6" s="26" t="s">
        <v>26</v>
      </c>
      <c r="E6" s="23" t="str">
        <f>IF($J$4=3,"令和"&amp;$L$4-1&amp;"年度におけるリースの支払利息がある場合は入力してください","令和"&amp;$L$4&amp;"年"&amp;$N$4&amp;"月期におけるリースの支払利息がある場合は入力してください。")</f>
        <v>令和年月期におけるリースの支払利息がある場合は入力してください。</v>
      </c>
      <c r="F6" s="25"/>
      <c r="G6" s="32"/>
      <c r="H6" s="35"/>
      <c r="I6" s="25"/>
      <c r="J6" s="25"/>
      <c r="K6" s="25"/>
      <c r="L6" s="25"/>
      <c r="M6" s="3"/>
      <c r="N6" s="170"/>
      <c r="O6" s="171"/>
      <c r="P6" s="36"/>
      <c r="Q6" s="4"/>
      <c r="R6" s="5"/>
      <c r="S6" s="3"/>
      <c r="T6" s="3"/>
      <c r="U6" s="3"/>
      <c r="V6" s="3"/>
      <c r="W6" s="3"/>
      <c r="X6" s="3"/>
      <c r="Y6" s="3"/>
    </row>
    <row r="7" spans="1:26" ht="20.100000000000001" customHeight="1" thickTop="1">
      <c r="A7" s="20"/>
      <c r="B7" s="20"/>
      <c r="C7" s="25"/>
      <c r="D7" s="26" t="s">
        <v>28</v>
      </c>
      <c r="E7" s="25" t="str">
        <f>IF($J$4=3,"令和"&amp;$L$4&amp;"年度以降の支払元金・支払利息を入力してください。",IF($N$4=12,"令和"&amp;$L$4+1&amp;"年"&amp;1&amp;"月以降の支払元金・支払利息を入力してください。","令和"&amp;$L$4&amp;"年"&amp;$N$4+1&amp;"月以降の支払元金・支払利息を入力してください。"))</f>
        <v>令和年1月以降の支払元金・支払利息を入力してください。</v>
      </c>
      <c r="F7" s="25"/>
      <c r="G7" s="32"/>
      <c r="H7" s="33"/>
      <c r="I7" s="25"/>
      <c r="J7" s="25"/>
      <c r="K7" s="25"/>
      <c r="L7" s="25"/>
      <c r="M7" s="3"/>
      <c r="N7" s="3"/>
      <c r="O7" s="3"/>
      <c r="P7" s="3"/>
      <c r="Q7" s="4"/>
      <c r="R7" s="3"/>
      <c r="S7" s="3"/>
      <c r="T7" s="3"/>
      <c r="U7" s="3"/>
      <c r="V7" s="3"/>
      <c r="W7" s="3"/>
      <c r="X7" s="3"/>
      <c r="Y7" s="3"/>
    </row>
    <row r="8" spans="1:26" ht="20.100000000000001" customHeight="1">
      <c r="A8" s="28"/>
      <c r="B8" s="27"/>
      <c r="C8" s="21"/>
      <c r="D8" s="26" t="s">
        <v>33</v>
      </c>
      <c r="E8" s="25" t="str">
        <f>"（２）令和"&amp;$L$4&amp;"年"&amp;$N$4+1&amp;"月から現在までの借入金の状況を入力してください。"</f>
        <v>（２）令和年1月から現在までの借入金の状況を入力してください。</v>
      </c>
      <c r="F8" s="21"/>
      <c r="G8" s="32"/>
      <c r="H8" s="33"/>
      <c r="I8" s="21"/>
      <c r="J8" s="21"/>
      <c r="K8" s="21"/>
      <c r="L8" s="21"/>
      <c r="M8" s="3"/>
      <c r="N8" s="3"/>
      <c r="O8" s="3"/>
      <c r="P8" s="3"/>
      <c r="Q8" s="4"/>
      <c r="R8" s="3"/>
      <c r="S8" s="3"/>
      <c r="T8" s="3"/>
      <c r="U8" s="3"/>
      <c r="V8" s="3"/>
      <c r="W8" s="3"/>
      <c r="X8" s="3"/>
      <c r="Y8" s="3"/>
    </row>
    <row r="9" spans="1:26" ht="20.100000000000001" customHeight="1">
      <c r="A9" s="13"/>
      <c r="B9" s="6"/>
      <c r="C9" s="6"/>
      <c r="D9" s="29" t="s">
        <v>31</v>
      </c>
      <c r="E9" s="13"/>
      <c r="F9" s="6"/>
      <c r="G9" s="37"/>
      <c r="H9" s="3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6" ht="20.100000000000001" customHeight="1">
      <c r="A10" s="1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6" ht="20.100000000000001" customHeight="1" thickBot="1">
      <c r="A11" s="10" t="s">
        <v>39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7" t="s">
        <v>14</v>
      </c>
      <c r="P11" s="17"/>
      <c r="Q11" s="6"/>
      <c r="R11" s="6"/>
      <c r="S11" s="6"/>
      <c r="T11" s="6"/>
      <c r="U11" s="6"/>
      <c r="V11" s="6"/>
      <c r="W11" s="6"/>
      <c r="X11" s="6"/>
      <c r="Y11" s="17"/>
      <c r="Z11" s="17" t="s">
        <v>14</v>
      </c>
    </row>
    <row r="12" spans="1:26" s="7" customFormat="1" ht="20.100000000000001" customHeight="1">
      <c r="A12" s="172" t="s">
        <v>0</v>
      </c>
      <c r="B12" s="175" t="s">
        <v>1</v>
      </c>
      <c r="C12" s="178" t="s">
        <v>40</v>
      </c>
      <c r="D12" s="180" t="s">
        <v>2</v>
      </c>
      <c r="E12" s="180"/>
      <c r="F12" s="180"/>
      <c r="G12" s="180" t="s">
        <v>3</v>
      </c>
      <c r="H12" s="181"/>
      <c r="I12" s="180" t="s">
        <v>4</v>
      </c>
      <c r="J12" s="180"/>
      <c r="K12" s="180"/>
      <c r="L12" s="182" t="str">
        <f>IF($N$4=3,"令和"&amp;$L$4-1&amp;"年度決算","令和"&amp;$L$4&amp;"年"&amp;$N$4&amp;"月期決算")</f>
        <v>令和年月期決算</v>
      </c>
      <c r="M12" s="182"/>
      <c r="N12" s="182"/>
      <c r="O12" s="183"/>
      <c r="P12" s="39" t="s">
        <v>41</v>
      </c>
      <c r="Q12" s="197" t="s">
        <v>20</v>
      </c>
      <c r="R12" s="198"/>
      <c r="S12" s="198"/>
      <c r="T12" s="198"/>
      <c r="U12" s="199"/>
      <c r="V12" s="200" t="s">
        <v>29</v>
      </c>
      <c r="W12" s="201"/>
      <c r="X12" s="201"/>
      <c r="Y12" s="201"/>
      <c r="Z12" s="202"/>
    </row>
    <row r="13" spans="1:26" s="7" customFormat="1" ht="18.95" customHeight="1">
      <c r="A13" s="173"/>
      <c r="B13" s="176"/>
      <c r="C13" s="176"/>
      <c r="D13" s="188" t="s">
        <v>42</v>
      </c>
      <c r="E13" s="167" t="str">
        <f>"令和"&amp;$L$4&amp;$M$4&amp;$N$4&amp;$O$4&amp;"期初"</f>
        <v>令和年月期初</v>
      </c>
      <c r="F13" s="167" t="str">
        <f>"令和"&amp;$L$4&amp;$M$4&amp;$N$4&amp;$O$4&amp;"末残高"</f>
        <v>令和年月末残高</v>
      </c>
      <c r="G13" s="191" t="s">
        <v>6</v>
      </c>
      <c r="H13" s="191" t="s">
        <v>7</v>
      </c>
      <c r="I13" s="167" t="s">
        <v>43</v>
      </c>
      <c r="J13" s="169" t="s">
        <v>9</v>
      </c>
      <c r="K13" s="169" t="s">
        <v>8</v>
      </c>
      <c r="L13" s="184" t="s">
        <v>21</v>
      </c>
      <c r="M13" s="186" t="s">
        <v>22</v>
      </c>
      <c r="N13" s="218" t="s">
        <v>23</v>
      </c>
      <c r="O13" s="220" t="s">
        <v>24</v>
      </c>
      <c r="P13" s="167" t="str">
        <f>"令和"&amp;$L$4&amp;$M$4&amp;$N$4&amp;$O$4&amp;"末残高"</f>
        <v>令和年月末残高</v>
      </c>
      <c r="Q13" s="193" t="str">
        <f>IF($N$4=3,"令和"&amp;$L$4&amp;"年度",IF($N$4=12,"令和"&amp;$L$4+1&amp;"年"&amp;1&amp;"月～"&amp;"令和"&amp;$L$4+1&amp;"年"&amp;12&amp;"月","令和"&amp;$L$4&amp;"年"&amp;$N$4+1&amp;"月～"&amp;"令和"&amp;$L$4+1&amp;"年"&amp;$N$4&amp;"月"))</f>
        <v>令和年1月～令和1年月</v>
      </c>
      <c r="R13" s="195" t="str">
        <f>IF($N$4=3,"令和"&amp;$L$4+1&amp;"年度",IF($N$4=12,"令和"&amp;$L$4+2&amp;"年"&amp;1&amp;"月～"&amp;"令和"&amp;$L$4+2&amp;"年"&amp;12&amp;"月","令和"&amp;$L$4+1&amp;"年"&amp;$N$4+1&amp;"月～"&amp;"令和"&amp;$L$4+2&amp;"年"&amp;$N$4&amp;"月"))</f>
        <v>令和1年1月～令和2年月</v>
      </c>
      <c r="S13" s="195" t="str">
        <f>IF($N$4=3,"令和"&amp;$L$4+2&amp;"年度",IF($J$4=12,"令和"&amp;$L$4+3&amp;"年"&amp;1&amp;"月～"&amp;"令和"&amp;$L$4+3&amp;"年"&amp;12&amp;"月","令和"&amp;$L$4+2&amp;"年"&amp;$N$4+1&amp;"月～"&amp;"令和"&amp;$L$4+3&amp;"年"&amp;$N$4&amp;"月"))</f>
        <v>令和2年1月～令和3年月</v>
      </c>
      <c r="T13" s="195" t="str">
        <f>IF($N$4=3,"令和"&amp;$L$4+3&amp;"年度",IF($N$4=12,"令和"&amp;$L$4+4&amp;"年"&amp;1&amp;"月～"&amp;"令和"&amp;$L$4+4&amp;"年"&amp;12&amp;"月","令和"&amp;$L$4+3&amp;"年"&amp;$N$4+1&amp;"月～"&amp;"令和"&amp;$L$4+4&amp;"年"&amp;$N$4&amp;"月"))</f>
        <v>令和3年1月～令和4年月</v>
      </c>
      <c r="U13" s="195" t="str">
        <f>IF($N$4=3,"令和"&amp;$L$4+4&amp;"年度",IF($N$4=12,"令和"&amp;$L$4+5&amp;"年"&amp;1&amp;"月～"&amp;"令和"&amp;$L$4+5&amp;"年"&amp;12&amp;"月","令和"&amp;$L$4+4&amp;"年"&amp;$N$4+1&amp;"月～"&amp;"令和"&amp;$L$4+5&amp;"年"&amp;$N$4&amp;"月"))</f>
        <v>令和4年1月～令和5年月</v>
      </c>
      <c r="V13" s="216" t="str">
        <f>IF($N$4=3,"令和"&amp;$L$4&amp;"年度",IF($N$4=12,"令和"&amp;$L$4+1&amp;"年"&amp;1&amp;"月～"&amp;"令和"&amp;$L$4+1&amp;"年"&amp;12&amp;"月","令和"&amp;$L$4&amp;"年"&amp;$N$4+1&amp;"月～"&amp;"令和"&amp;$L$4+1&amp;"年"&amp;$N$4&amp;"月"))</f>
        <v>令和年1月～令和1年月</v>
      </c>
      <c r="W13" s="195" t="str">
        <f>IF($N$4=3,"令和"&amp;$L$4+1&amp;"年度",IF($N$4=12,"令和"&amp;$L$4+2&amp;"年"&amp;1&amp;"月～"&amp;"令和"&amp;$L$4+2&amp;"年"&amp;12&amp;"月","令和"&amp;$L$4+1&amp;"年"&amp;$N$4+1&amp;"月～"&amp;"令和"&amp;$L$4+2&amp;"年"&amp;$N$4&amp;"月"))</f>
        <v>令和1年1月～令和2年月</v>
      </c>
      <c r="X13" s="195" t="str">
        <f>IF($N$4=3,"令和"&amp;$L$4+2&amp;"年度",IF($J$4=12,"令和"&amp;$L$4+3&amp;"年"&amp;1&amp;"月～"&amp;"令和"&amp;$L$4+3&amp;"年"&amp;12&amp;"月","令和"&amp;$L$4+2&amp;"年"&amp;$N$4+1&amp;"月～"&amp;"令和"&amp;$L$4+3&amp;"年"&amp;$N$4&amp;"月"))</f>
        <v>令和2年1月～令和3年月</v>
      </c>
      <c r="Y13" s="195" t="str">
        <f>IF($N$4=3,"令和"&amp;$L$4+3&amp;"年度",IF($N$4=12,"令和"&amp;$L$4+4&amp;"年"&amp;1&amp;"月～"&amp;"令和"&amp;$L$4+4&amp;"年"&amp;12&amp;"月","令和"&amp;$L$4+3&amp;"年"&amp;$N$4+1&amp;"月～"&amp;"令和"&amp;$L$4+4&amp;"年"&amp;$N$4&amp;"月"))</f>
        <v>令和3年1月～令和4年月</v>
      </c>
      <c r="Z13" s="203" t="str">
        <f>IF($N$4=3,"令和"&amp;$L$4+4&amp;"年度",IF($N$4=12,"令和"&amp;$L$4+5&amp;"年"&amp;1&amp;"月～"&amp;"令和"&amp;$L$4+5&amp;"年"&amp;12&amp;"月","令和"&amp;$L$4+4&amp;"年"&amp;$N$4+1&amp;"月～"&amp;"令和"&amp;$L$4+5&amp;"年"&amp;$N$4&amp;"月"))</f>
        <v>令和4年1月～令和5年月</v>
      </c>
    </row>
    <row r="14" spans="1:26" s="7" customFormat="1" ht="18.95" customHeight="1" thickBot="1">
      <c r="A14" s="174"/>
      <c r="B14" s="177"/>
      <c r="C14" s="179"/>
      <c r="D14" s="189"/>
      <c r="E14" s="190"/>
      <c r="F14" s="190"/>
      <c r="G14" s="192"/>
      <c r="H14" s="192"/>
      <c r="I14" s="168"/>
      <c r="J14" s="168"/>
      <c r="K14" s="168"/>
      <c r="L14" s="185"/>
      <c r="M14" s="187"/>
      <c r="N14" s="219"/>
      <c r="O14" s="221"/>
      <c r="P14" s="190"/>
      <c r="Q14" s="194"/>
      <c r="R14" s="196"/>
      <c r="S14" s="196"/>
      <c r="T14" s="196"/>
      <c r="U14" s="196"/>
      <c r="V14" s="217"/>
      <c r="W14" s="196"/>
      <c r="X14" s="196"/>
      <c r="Y14" s="196"/>
      <c r="Z14" s="204"/>
    </row>
    <row r="15" spans="1:26" ht="30" customHeight="1" thickTop="1">
      <c r="A15" s="205" t="s">
        <v>10</v>
      </c>
      <c r="B15" s="40"/>
      <c r="C15" s="41"/>
      <c r="D15" s="42"/>
      <c r="E15" s="42"/>
      <c r="F15" s="42"/>
      <c r="G15" s="43"/>
      <c r="H15" s="43"/>
      <c r="I15" s="44"/>
      <c r="J15" s="41"/>
      <c r="K15" s="40"/>
      <c r="L15" s="45"/>
      <c r="M15" s="46"/>
      <c r="N15" s="46"/>
      <c r="O15" s="47"/>
      <c r="P15" s="164">
        <f t="shared" ref="P15:P21" si="0">F15</f>
        <v>0</v>
      </c>
      <c r="Q15" s="48"/>
      <c r="R15" s="49"/>
      <c r="S15" s="49"/>
      <c r="T15" s="49"/>
      <c r="U15" s="49"/>
      <c r="V15" s="49"/>
      <c r="W15" s="49"/>
      <c r="X15" s="49"/>
      <c r="Y15" s="49"/>
      <c r="Z15" s="50"/>
    </row>
    <row r="16" spans="1:26" ht="30" customHeight="1">
      <c r="A16" s="206"/>
      <c r="B16" s="51"/>
      <c r="C16" s="52"/>
      <c r="D16" s="53"/>
      <c r="E16" s="53"/>
      <c r="F16" s="53"/>
      <c r="G16" s="54"/>
      <c r="H16" s="54"/>
      <c r="I16" s="55"/>
      <c r="J16" s="52"/>
      <c r="K16" s="51"/>
      <c r="L16" s="56"/>
      <c r="M16" s="57"/>
      <c r="N16" s="57"/>
      <c r="O16" s="58"/>
      <c r="P16" s="165">
        <f t="shared" si="0"/>
        <v>0</v>
      </c>
      <c r="Q16" s="59"/>
      <c r="R16" s="60"/>
      <c r="S16" s="60"/>
      <c r="T16" s="60"/>
      <c r="U16" s="60"/>
      <c r="V16" s="60"/>
      <c r="W16" s="60"/>
      <c r="X16" s="60"/>
      <c r="Y16" s="60"/>
      <c r="Z16" s="61"/>
    </row>
    <row r="17" spans="1:26" ht="30" customHeight="1">
      <c r="A17" s="206"/>
      <c r="B17" s="51"/>
      <c r="C17" s="52"/>
      <c r="D17" s="53"/>
      <c r="E17" s="53"/>
      <c r="F17" s="53"/>
      <c r="G17" s="54"/>
      <c r="H17" s="54"/>
      <c r="I17" s="55"/>
      <c r="J17" s="52"/>
      <c r="K17" s="51"/>
      <c r="L17" s="56"/>
      <c r="M17" s="57"/>
      <c r="N17" s="57"/>
      <c r="O17" s="58"/>
      <c r="P17" s="165">
        <f t="shared" si="0"/>
        <v>0</v>
      </c>
      <c r="Q17" s="59"/>
      <c r="R17" s="60"/>
      <c r="S17" s="60"/>
      <c r="T17" s="60"/>
      <c r="U17" s="60"/>
      <c r="V17" s="60"/>
      <c r="W17" s="60"/>
      <c r="X17" s="60"/>
      <c r="Y17" s="60"/>
      <c r="Z17" s="61"/>
    </row>
    <row r="18" spans="1:26" ht="30" customHeight="1">
      <c r="A18" s="206"/>
      <c r="B18" s="51"/>
      <c r="C18" s="52"/>
      <c r="D18" s="53"/>
      <c r="E18" s="53"/>
      <c r="F18" s="53"/>
      <c r="G18" s="54"/>
      <c r="H18" s="54"/>
      <c r="I18" s="55"/>
      <c r="J18" s="52"/>
      <c r="K18" s="51"/>
      <c r="L18" s="56"/>
      <c r="M18" s="57"/>
      <c r="N18" s="57"/>
      <c r="O18" s="58"/>
      <c r="P18" s="165">
        <f t="shared" si="0"/>
        <v>0</v>
      </c>
      <c r="Q18" s="59"/>
      <c r="R18" s="60"/>
      <c r="S18" s="60"/>
      <c r="T18" s="60"/>
      <c r="U18" s="60"/>
      <c r="V18" s="60"/>
      <c r="W18" s="60"/>
      <c r="X18" s="60"/>
      <c r="Y18" s="60"/>
      <c r="Z18" s="61"/>
    </row>
    <row r="19" spans="1:26" ht="30" customHeight="1">
      <c r="A19" s="206"/>
      <c r="B19" s="51"/>
      <c r="C19" s="52"/>
      <c r="D19" s="53"/>
      <c r="E19" s="53"/>
      <c r="F19" s="53"/>
      <c r="G19" s="62"/>
      <c r="H19" s="62"/>
      <c r="I19" s="55"/>
      <c r="J19" s="52"/>
      <c r="K19" s="63"/>
      <c r="L19" s="56"/>
      <c r="M19" s="57"/>
      <c r="N19" s="57"/>
      <c r="O19" s="58"/>
      <c r="P19" s="165">
        <f t="shared" si="0"/>
        <v>0</v>
      </c>
      <c r="Q19" s="59"/>
      <c r="R19" s="60"/>
      <c r="S19" s="60"/>
      <c r="T19" s="60"/>
      <c r="U19" s="60"/>
      <c r="V19" s="60"/>
      <c r="W19" s="60"/>
      <c r="X19" s="60"/>
      <c r="Y19" s="60"/>
      <c r="Z19" s="61"/>
    </row>
    <row r="20" spans="1:26" ht="30" customHeight="1">
      <c r="A20" s="206"/>
      <c r="B20" s="63"/>
      <c r="C20" s="52"/>
      <c r="D20" s="53"/>
      <c r="E20" s="53"/>
      <c r="F20" s="53"/>
      <c r="G20" s="62"/>
      <c r="H20" s="62"/>
      <c r="I20" s="55"/>
      <c r="J20" s="52"/>
      <c r="K20" s="63"/>
      <c r="L20" s="56"/>
      <c r="M20" s="57"/>
      <c r="N20" s="57"/>
      <c r="O20" s="58"/>
      <c r="P20" s="165">
        <f t="shared" si="0"/>
        <v>0</v>
      </c>
      <c r="Q20" s="59"/>
      <c r="R20" s="60"/>
      <c r="S20" s="60"/>
      <c r="T20" s="60"/>
      <c r="U20" s="60"/>
      <c r="V20" s="60"/>
      <c r="W20" s="60"/>
      <c r="X20" s="60"/>
      <c r="Y20" s="60"/>
      <c r="Z20" s="61"/>
    </row>
    <row r="21" spans="1:26" ht="30" customHeight="1" thickBot="1">
      <c r="A21" s="206"/>
      <c r="B21" s="63"/>
      <c r="C21" s="52"/>
      <c r="D21" s="53"/>
      <c r="E21" s="53"/>
      <c r="F21" s="53"/>
      <c r="G21" s="62"/>
      <c r="H21" s="62"/>
      <c r="I21" s="55"/>
      <c r="J21" s="52"/>
      <c r="K21" s="63"/>
      <c r="L21" s="56"/>
      <c r="M21" s="57"/>
      <c r="N21" s="57"/>
      <c r="O21" s="58"/>
      <c r="P21" s="165">
        <f t="shared" si="0"/>
        <v>0</v>
      </c>
      <c r="Q21" s="59"/>
      <c r="R21" s="60"/>
      <c r="S21" s="60"/>
      <c r="T21" s="60"/>
      <c r="U21" s="60"/>
      <c r="V21" s="60"/>
      <c r="W21" s="60"/>
      <c r="X21" s="60"/>
      <c r="Y21" s="60"/>
      <c r="Z21" s="61"/>
    </row>
    <row r="22" spans="1:26" ht="30" hidden="1" customHeight="1">
      <c r="A22" s="206"/>
      <c r="B22" s="63"/>
      <c r="C22" s="52"/>
      <c r="D22" s="53"/>
      <c r="E22" s="53"/>
      <c r="F22" s="53"/>
      <c r="G22" s="62"/>
      <c r="H22" s="62"/>
      <c r="I22" s="55"/>
      <c r="J22" s="52"/>
      <c r="K22" s="63"/>
      <c r="L22" s="56"/>
      <c r="M22" s="57"/>
      <c r="N22" s="57"/>
      <c r="O22" s="58"/>
      <c r="P22" s="56"/>
      <c r="Q22" s="59"/>
      <c r="R22" s="60"/>
      <c r="S22" s="60"/>
      <c r="T22" s="60"/>
      <c r="U22" s="60"/>
      <c r="V22" s="60"/>
      <c r="W22" s="60"/>
      <c r="X22" s="60"/>
      <c r="Y22" s="60"/>
      <c r="Z22" s="61"/>
    </row>
    <row r="23" spans="1:26" ht="30" hidden="1" customHeight="1">
      <c r="A23" s="206"/>
      <c r="B23" s="63"/>
      <c r="C23" s="52"/>
      <c r="D23" s="53"/>
      <c r="E23" s="53"/>
      <c r="F23" s="53"/>
      <c r="G23" s="62"/>
      <c r="H23" s="62"/>
      <c r="I23" s="55"/>
      <c r="J23" s="52"/>
      <c r="K23" s="63"/>
      <c r="L23" s="56"/>
      <c r="M23" s="57"/>
      <c r="N23" s="57"/>
      <c r="O23" s="58"/>
      <c r="P23" s="56"/>
      <c r="Q23" s="59"/>
      <c r="R23" s="60"/>
      <c r="S23" s="60"/>
      <c r="T23" s="60"/>
      <c r="U23" s="60"/>
      <c r="V23" s="60"/>
      <c r="W23" s="60"/>
      <c r="X23" s="60"/>
      <c r="Y23" s="60"/>
      <c r="Z23" s="61"/>
    </row>
    <row r="24" spans="1:26" ht="30" hidden="1" customHeight="1">
      <c r="A24" s="206"/>
      <c r="B24" s="63"/>
      <c r="C24" s="52"/>
      <c r="D24" s="53"/>
      <c r="E24" s="53"/>
      <c r="F24" s="53"/>
      <c r="G24" s="62"/>
      <c r="H24" s="62"/>
      <c r="I24" s="55"/>
      <c r="J24" s="52"/>
      <c r="K24" s="63"/>
      <c r="L24" s="56"/>
      <c r="M24" s="57"/>
      <c r="N24" s="57"/>
      <c r="O24" s="58"/>
      <c r="P24" s="56"/>
      <c r="Q24" s="59"/>
      <c r="R24" s="60"/>
      <c r="S24" s="60"/>
      <c r="T24" s="60"/>
      <c r="U24" s="60"/>
      <c r="V24" s="60"/>
      <c r="W24" s="60"/>
      <c r="X24" s="60"/>
      <c r="Y24" s="60"/>
      <c r="Z24" s="61"/>
    </row>
    <row r="25" spans="1:26" ht="30" hidden="1" customHeight="1">
      <c r="A25" s="206"/>
      <c r="B25" s="63"/>
      <c r="C25" s="52"/>
      <c r="D25" s="53"/>
      <c r="E25" s="53"/>
      <c r="F25" s="53"/>
      <c r="G25" s="62"/>
      <c r="H25" s="62"/>
      <c r="I25" s="55"/>
      <c r="J25" s="52"/>
      <c r="K25" s="63"/>
      <c r="L25" s="56"/>
      <c r="M25" s="57"/>
      <c r="N25" s="57"/>
      <c r="O25" s="58"/>
      <c r="P25" s="56"/>
      <c r="Q25" s="59"/>
      <c r="R25" s="60"/>
      <c r="S25" s="60"/>
      <c r="T25" s="60"/>
      <c r="U25" s="60"/>
      <c r="V25" s="60"/>
      <c r="W25" s="60"/>
      <c r="X25" s="60"/>
      <c r="Y25" s="60"/>
      <c r="Z25" s="61"/>
    </row>
    <row r="26" spans="1:26" ht="30" hidden="1" customHeight="1">
      <c r="A26" s="206"/>
      <c r="B26" s="63"/>
      <c r="C26" s="52"/>
      <c r="D26" s="53"/>
      <c r="E26" s="53"/>
      <c r="F26" s="53"/>
      <c r="G26" s="62"/>
      <c r="H26" s="62"/>
      <c r="I26" s="55"/>
      <c r="J26" s="52"/>
      <c r="K26" s="63"/>
      <c r="L26" s="56"/>
      <c r="M26" s="57"/>
      <c r="N26" s="57"/>
      <c r="O26" s="58"/>
      <c r="P26" s="56"/>
      <c r="Q26" s="59"/>
      <c r="R26" s="60"/>
      <c r="S26" s="60"/>
      <c r="T26" s="60"/>
      <c r="U26" s="60"/>
      <c r="V26" s="60"/>
      <c r="W26" s="60"/>
      <c r="X26" s="60"/>
      <c r="Y26" s="60"/>
      <c r="Z26" s="61"/>
    </row>
    <row r="27" spans="1:26" ht="30" hidden="1" customHeight="1">
      <c r="A27" s="206"/>
      <c r="B27" s="63"/>
      <c r="C27" s="52"/>
      <c r="D27" s="53"/>
      <c r="E27" s="53"/>
      <c r="F27" s="53"/>
      <c r="G27" s="62"/>
      <c r="H27" s="62"/>
      <c r="I27" s="55"/>
      <c r="J27" s="52"/>
      <c r="K27" s="63"/>
      <c r="L27" s="56"/>
      <c r="M27" s="57"/>
      <c r="N27" s="57"/>
      <c r="O27" s="58"/>
      <c r="P27" s="56"/>
      <c r="Q27" s="59"/>
      <c r="R27" s="60"/>
      <c r="S27" s="60"/>
      <c r="T27" s="60"/>
      <c r="U27" s="60"/>
      <c r="V27" s="60"/>
      <c r="W27" s="60"/>
      <c r="X27" s="60"/>
      <c r="Y27" s="60"/>
      <c r="Z27" s="61"/>
    </row>
    <row r="28" spans="1:26" ht="30" hidden="1" customHeight="1" thickBot="1">
      <c r="A28" s="206"/>
      <c r="B28" s="64"/>
      <c r="C28" s="65"/>
      <c r="D28" s="66"/>
      <c r="E28" s="66"/>
      <c r="F28" s="66"/>
      <c r="G28" s="67"/>
      <c r="H28" s="67"/>
      <c r="I28" s="68"/>
      <c r="J28" s="65"/>
      <c r="K28" s="64"/>
      <c r="L28" s="69"/>
      <c r="M28" s="70"/>
      <c r="N28" s="70"/>
      <c r="O28" s="71"/>
      <c r="P28" s="69"/>
      <c r="Q28" s="72"/>
      <c r="R28" s="73"/>
      <c r="S28" s="73"/>
      <c r="T28" s="73"/>
      <c r="U28" s="73"/>
      <c r="V28" s="73"/>
      <c r="W28" s="73"/>
      <c r="X28" s="73"/>
      <c r="Y28" s="73"/>
      <c r="Z28" s="74"/>
    </row>
    <row r="29" spans="1:26" ht="30" customHeight="1" thickTop="1" thickBot="1">
      <c r="A29" s="206"/>
      <c r="B29" s="207" t="s">
        <v>12</v>
      </c>
      <c r="C29" s="208"/>
      <c r="D29" s="75">
        <f>SUM(D15:D28)</f>
        <v>0</v>
      </c>
      <c r="E29" s="75">
        <f>SUM(E15:E28)</f>
        <v>0</v>
      </c>
      <c r="F29" s="75">
        <f>SUM(F15:F28)</f>
        <v>0</v>
      </c>
      <c r="G29" s="209"/>
      <c r="H29" s="210"/>
      <c r="I29" s="210"/>
      <c r="J29" s="210"/>
      <c r="K29" s="211"/>
      <c r="L29" s="76">
        <f>SUM(L15:L23)</f>
        <v>0</v>
      </c>
      <c r="M29" s="77">
        <f>SUM(M15:M23)</f>
        <v>0</v>
      </c>
      <c r="N29" s="77">
        <f t="shared" ref="N29:O29" si="1">SUM(N15:N23)</f>
        <v>0</v>
      </c>
      <c r="O29" s="78">
        <f t="shared" si="1"/>
        <v>0</v>
      </c>
      <c r="P29" s="76">
        <f>F29</f>
        <v>0</v>
      </c>
      <c r="Q29" s="79">
        <f>SUM(Q15:Q23)</f>
        <v>0</v>
      </c>
      <c r="R29" s="80">
        <f>SUM(R15:R23)</f>
        <v>0</v>
      </c>
      <c r="S29" s="80">
        <f t="shared" ref="S29:Z29" si="2">SUM(S15:S23)</f>
        <v>0</v>
      </c>
      <c r="T29" s="80">
        <f t="shared" si="2"/>
        <v>0</v>
      </c>
      <c r="U29" s="80">
        <f t="shared" si="2"/>
        <v>0</v>
      </c>
      <c r="V29" s="80">
        <f t="shared" si="2"/>
        <v>0</v>
      </c>
      <c r="W29" s="80">
        <f t="shared" si="2"/>
        <v>0</v>
      </c>
      <c r="X29" s="80">
        <f t="shared" si="2"/>
        <v>0</v>
      </c>
      <c r="Y29" s="80">
        <f t="shared" si="2"/>
        <v>0</v>
      </c>
      <c r="Z29" s="81">
        <f t="shared" si="2"/>
        <v>0</v>
      </c>
    </row>
    <row r="30" spans="1:26" ht="30" customHeight="1" thickTop="1">
      <c r="A30" s="212" t="s">
        <v>11</v>
      </c>
      <c r="B30" s="82"/>
      <c r="C30" s="83"/>
      <c r="D30" s="84"/>
      <c r="E30" s="84"/>
      <c r="F30" s="84"/>
      <c r="G30" s="85"/>
      <c r="H30" s="85"/>
      <c r="I30" s="86"/>
      <c r="J30" s="83"/>
      <c r="K30" s="87"/>
      <c r="L30" s="45"/>
      <c r="M30" s="46"/>
      <c r="N30" s="46"/>
      <c r="O30" s="47"/>
      <c r="P30" s="164">
        <f>F30</f>
        <v>0</v>
      </c>
      <c r="Q30" s="48"/>
      <c r="R30" s="49"/>
      <c r="S30" s="49"/>
      <c r="T30" s="49"/>
      <c r="U30" s="49"/>
      <c r="V30" s="49"/>
      <c r="W30" s="49"/>
      <c r="X30" s="49"/>
      <c r="Y30" s="49"/>
      <c r="Z30" s="50"/>
    </row>
    <row r="31" spans="1:26" ht="30" customHeight="1">
      <c r="A31" s="213"/>
      <c r="B31" s="88"/>
      <c r="C31" s="89"/>
      <c r="D31" s="90"/>
      <c r="E31" s="90"/>
      <c r="F31" s="90"/>
      <c r="G31" s="62"/>
      <c r="H31" s="62"/>
      <c r="I31" s="91"/>
      <c r="J31" s="89"/>
      <c r="K31" s="63"/>
      <c r="L31" s="69"/>
      <c r="M31" s="70"/>
      <c r="N31" s="70"/>
      <c r="O31" s="71"/>
      <c r="P31" s="166">
        <f>F31</f>
        <v>0</v>
      </c>
      <c r="Q31" s="72"/>
      <c r="R31" s="73"/>
      <c r="S31" s="73"/>
      <c r="T31" s="73"/>
      <c r="U31" s="73"/>
      <c r="V31" s="73"/>
      <c r="W31" s="73"/>
      <c r="X31" s="73"/>
      <c r="Y31" s="73"/>
      <c r="Z31" s="74"/>
    </row>
    <row r="32" spans="1:26" ht="30" customHeight="1" thickBot="1">
      <c r="A32" s="213"/>
      <c r="B32" s="88"/>
      <c r="C32" s="89"/>
      <c r="D32" s="90"/>
      <c r="E32" s="90"/>
      <c r="F32" s="90"/>
      <c r="G32" s="62"/>
      <c r="H32" s="62"/>
      <c r="I32" s="91"/>
      <c r="J32" s="89"/>
      <c r="K32" s="63"/>
      <c r="L32" s="56"/>
      <c r="M32" s="57"/>
      <c r="N32" s="57"/>
      <c r="O32" s="58"/>
      <c r="P32" s="165">
        <f>F32</f>
        <v>0</v>
      </c>
      <c r="Q32" s="59"/>
      <c r="R32" s="60"/>
      <c r="S32" s="60"/>
      <c r="T32" s="60"/>
      <c r="U32" s="60"/>
      <c r="V32" s="60"/>
      <c r="W32" s="60"/>
      <c r="X32" s="60"/>
      <c r="Y32" s="60"/>
      <c r="Z32" s="61"/>
    </row>
    <row r="33" spans="1:26" ht="30" hidden="1" customHeight="1">
      <c r="A33" s="213"/>
      <c r="B33" s="88"/>
      <c r="C33" s="89"/>
      <c r="D33" s="90"/>
      <c r="E33" s="90"/>
      <c r="F33" s="90"/>
      <c r="G33" s="62"/>
      <c r="H33" s="62"/>
      <c r="I33" s="91"/>
      <c r="J33" s="89"/>
      <c r="K33" s="63"/>
      <c r="L33" s="56"/>
      <c r="M33" s="57"/>
      <c r="N33" s="57"/>
      <c r="O33" s="58"/>
      <c r="P33" s="56"/>
      <c r="Q33" s="59"/>
      <c r="R33" s="60"/>
      <c r="S33" s="60"/>
      <c r="T33" s="60"/>
      <c r="U33" s="60"/>
      <c r="V33" s="60"/>
      <c r="W33" s="60"/>
      <c r="X33" s="60"/>
      <c r="Y33" s="60"/>
      <c r="Z33" s="61"/>
    </row>
    <row r="34" spans="1:26" ht="30" hidden="1" customHeight="1">
      <c r="A34" s="213"/>
      <c r="B34" s="88"/>
      <c r="C34" s="89"/>
      <c r="D34" s="90"/>
      <c r="E34" s="90"/>
      <c r="F34" s="90"/>
      <c r="G34" s="62"/>
      <c r="H34" s="62"/>
      <c r="I34" s="91"/>
      <c r="J34" s="89"/>
      <c r="K34" s="63"/>
      <c r="L34" s="56"/>
      <c r="M34" s="57"/>
      <c r="N34" s="57"/>
      <c r="O34" s="58"/>
      <c r="P34" s="56"/>
      <c r="Q34" s="59"/>
      <c r="R34" s="60"/>
      <c r="S34" s="60"/>
      <c r="T34" s="60"/>
      <c r="U34" s="60"/>
      <c r="V34" s="60"/>
      <c r="W34" s="60"/>
      <c r="X34" s="60"/>
      <c r="Y34" s="60"/>
      <c r="Z34" s="61"/>
    </row>
    <row r="35" spans="1:26" ht="30" hidden="1" customHeight="1">
      <c r="A35" s="213"/>
      <c r="B35" s="88"/>
      <c r="C35" s="89"/>
      <c r="D35" s="90"/>
      <c r="E35" s="90"/>
      <c r="F35" s="90"/>
      <c r="G35" s="62"/>
      <c r="H35" s="62"/>
      <c r="I35" s="91"/>
      <c r="J35" s="89"/>
      <c r="K35" s="63"/>
      <c r="L35" s="56"/>
      <c r="M35" s="57"/>
      <c r="N35" s="57"/>
      <c r="O35" s="58"/>
      <c r="P35" s="56"/>
      <c r="Q35" s="59"/>
      <c r="R35" s="60"/>
      <c r="S35" s="60"/>
      <c r="T35" s="60"/>
      <c r="U35" s="60"/>
      <c r="V35" s="60"/>
      <c r="W35" s="60"/>
      <c r="X35" s="60"/>
      <c r="Y35" s="60"/>
      <c r="Z35" s="61"/>
    </row>
    <row r="36" spans="1:26" ht="30" hidden="1" customHeight="1">
      <c r="A36" s="213"/>
      <c r="B36" s="88"/>
      <c r="C36" s="89"/>
      <c r="D36" s="90"/>
      <c r="E36" s="90"/>
      <c r="F36" s="90"/>
      <c r="G36" s="62"/>
      <c r="H36" s="62"/>
      <c r="I36" s="91"/>
      <c r="J36" s="89"/>
      <c r="K36" s="63"/>
      <c r="L36" s="56"/>
      <c r="M36" s="57"/>
      <c r="N36" s="57"/>
      <c r="O36" s="58"/>
      <c r="P36" s="56"/>
      <c r="Q36" s="59"/>
      <c r="R36" s="60"/>
      <c r="S36" s="60"/>
      <c r="T36" s="60"/>
      <c r="U36" s="60"/>
      <c r="V36" s="60"/>
      <c r="W36" s="60"/>
      <c r="X36" s="60"/>
      <c r="Y36" s="60"/>
      <c r="Z36" s="61"/>
    </row>
    <row r="37" spans="1:26" ht="30" hidden="1" customHeight="1" thickBot="1">
      <c r="A37" s="213"/>
      <c r="B37" s="88"/>
      <c r="C37" s="89"/>
      <c r="D37" s="90"/>
      <c r="E37" s="90"/>
      <c r="F37" s="90"/>
      <c r="G37" s="62"/>
      <c r="H37" s="62"/>
      <c r="I37" s="91"/>
      <c r="J37" s="89"/>
      <c r="K37" s="63"/>
      <c r="L37" s="56"/>
      <c r="M37" s="57"/>
      <c r="N37" s="57"/>
      <c r="O37" s="58"/>
      <c r="P37" s="56"/>
      <c r="Q37" s="59"/>
      <c r="R37" s="60"/>
      <c r="S37" s="60"/>
      <c r="T37" s="60"/>
      <c r="U37" s="60"/>
      <c r="V37" s="60"/>
      <c r="W37" s="60"/>
      <c r="X37" s="60"/>
      <c r="Y37" s="60"/>
      <c r="Z37" s="61"/>
    </row>
    <row r="38" spans="1:26" ht="30" customHeight="1" thickTop="1" thickBot="1">
      <c r="A38" s="213"/>
      <c r="B38" s="214" t="s">
        <v>15</v>
      </c>
      <c r="C38" s="215"/>
      <c r="D38" s="92">
        <f>SUM(D30:D37)</f>
        <v>0</v>
      </c>
      <c r="E38" s="92">
        <f>SUM(E30:E37)</f>
        <v>0</v>
      </c>
      <c r="F38" s="92">
        <f>SUM(F30:F37)</f>
        <v>0</v>
      </c>
      <c r="G38" s="209"/>
      <c r="H38" s="210"/>
      <c r="I38" s="210"/>
      <c r="J38" s="210"/>
      <c r="K38" s="211"/>
      <c r="L38" s="76">
        <f>SUM(L30:L32)</f>
        <v>0</v>
      </c>
      <c r="M38" s="77">
        <f t="shared" ref="M38:Z38" si="3">SUM(M30:M32)</f>
        <v>0</v>
      </c>
      <c r="N38" s="77">
        <f t="shared" si="3"/>
        <v>0</v>
      </c>
      <c r="O38" s="78">
        <f t="shared" si="3"/>
        <v>0</v>
      </c>
      <c r="P38" s="76">
        <f>F38</f>
        <v>0</v>
      </c>
      <c r="Q38" s="79">
        <f t="shared" si="3"/>
        <v>0</v>
      </c>
      <c r="R38" s="80">
        <f t="shared" si="3"/>
        <v>0</v>
      </c>
      <c r="S38" s="80">
        <f t="shared" si="3"/>
        <v>0</v>
      </c>
      <c r="T38" s="80">
        <f t="shared" si="3"/>
        <v>0</v>
      </c>
      <c r="U38" s="80">
        <f t="shared" si="3"/>
        <v>0</v>
      </c>
      <c r="V38" s="80">
        <f t="shared" si="3"/>
        <v>0</v>
      </c>
      <c r="W38" s="80">
        <f t="shared" si="3"/>
        <v>0</v>
      </c>
      <c r="X38" s="80">
        <f t="shared" si="3"/>
        <v>0</v>
      </c>
      <c r="Y38" s="80">
        <f t="shared" si="3"/>
        <v>0</v>
      </c>
      <c r="Z38" s="81">
        <f t="shared" si="3"/>
        <v>0</v>
      </c>
    </row>
    <row r="39" spans="1:26" ht="30" customHeight="1" thickTop="1">
      <c r="A39" s="222" t="s">
        <v>13</v>
      </c>
      <c r="B39" s="40"/>
      <c r="C39" s="41"/>
      <c r="D39" s="42"/>
      <c r="E39" s="42"/>
      <c r="F39" s="42"/>
      <c r="G39" s="43"/>
      <c r="H39" s="43"/>
      <c r="I39" s="44"/>
      <c r="J39" s="41"/>
      <c r="K39" s="93"/>
      <c r="L39" s="45"/>
      <c r="M39" s="46"/>
      <c r="N39" s="46"/>
      <c r="O39" s="47"/>
      <c r="P39" s="164">
        <f>F39</f>
        <v>0</v>
      </c>
      <c r="Q39" s="48"/>
      <c r="R39" s="49"/>
      <c r="S39" s="49"/>
      <c r="T39" s="49"/>
      <c r="U39" s="49"/>
      <c r="V39" s="49"/>
      <c r="W39" s="49"/>
      <c r="X39" s="49"/>
      <c r="Y39" s="49"/>
      <c r="Z39" s="50"/>
    </row>
    <row r="40" spans="1:26" ht="30" customHeight="1">
      <c r="A40" s="223"/>
      <c r="B40" s="63"/>
      <c r="C40" s="52"/>
      <c r="D40" s="53"/>
      <c r="E40" s="53"/>
      <c r="F40" s="53"/>
      <c r="G40" s="62"/>
      <c r="H40" s="62"/>
      <c r="I40" s="55"/>
      <c r="J40" s="52"/>
      <c r="K40" s="63"/>
      <c r="L40" s="56"/>
      <c r="M40" s="57"/>
      <c r="N40" s="57"/>
      <c r="O40" s="58"/>
      <c r="P40" s="165">
        <f>F40</f>
        <v>0</v>
      </c>
      <c r="Q40" s="59"/>
      <c r="R40" s="60"/>
      <c r="S40" s="60"/>
      <c r="T40" s="60"/>
      <c r="U40" s="60"/>
      <c r="V40" s="60"/>
      <c r="W40" s="60"/>
      <c r="X40" s="60"/>
      <c r="Y40" s="60"/>
      <c r="Z40" s="61"/>
    </row>
    <row r="41" spans="1:26" ht="30" customHeight="1" thickBot="1">
      <c r="A41" s="223"/>
      <c r="B41" s="63"/>
      <c r="C41" s="52"/>
      <c r="D41" s="53"/>
      <c r="E41" s="53"/>
      <c r="F41" s="53"/>
      <c r="G41" s="62"/>
      <c r="H41" s="62"/>
      <c r="I41" s="55"/>
      <c r="J41" s="52"/>
      <c r="K41" s="63"/>
      <c r="L41" s="56"/>
      <c r="M41" s="57"/>
      <c r="N41" s="57"/>
      <c r="O41" s="58"/>
      <c r="P41" s="165">
        <f>F41</f>
        <v>0</v>
      </c>
      <c r="Q41" s="59"/>
      <c r="R41" s="60"/>
      <c r="S41" s="60"/>
      <c r="T41" s="60"/>
      <c r="U41" s="60"/>
      <c r="V41" s="60"/>
      <c r="W41" s="60"/>
      <c r="X41" s="60"/>
      <c r="Y41" s="60"/>
      <c r="Z41" s="61"/>
    </row>
    <row r="42" spans="1:26" ht="30" hidden="1" customHeight="1">
      <c r="A42" s="223"/>
      <c r="B42" s="63"/>
      <c r="C42" s="52"/>
      <c r="D42" s="53"/>
      <c r="E42" s="53"/>
      <c r="F42" s="53"/>
      <c r="G42" s="62"/>
      <c r="H42" s="62"/>
      <c r="I42" s="55"/>
      <c r="J42" s="52"/>
      <c r="K42" s="63"/>
      <c r="L42" s="56"/>
      <c r="M42" s="57"/>
      <c r="N42" s="57"/>
      <c r="O42" s="58"/>
      <c r="P42" s="56"/>
      <c r="Q42" s="59"/>
      <c r="R42" s="60"/>
      <c r="S42" s="60"/>
      <c r="T42" s="60"/>
      <c r="U42" s="60"/>
      <c r="V42" s="60"/>
      <c r="W42" s="60"/>
      <c r="X42" s="60"/>
      <c r="Y42" s="60"/>
      <c r="Z42" s="61"/>
    </row>
    <row r="43" spans="1:26" ht="30" hidden="1" customHeight="1">
      <c r="A43" s="223"/>
      <c r="B43" s="63"/>
      <c r="C43" s="52"/>
      <c r="D43" s="53"/>
      <c r="E43" s="53"/>
      <c r="F43" s="53"/>
      <c r="G43" s="62"/>
      <c r="H43" s="62"/>
      <c r="I43" s="55"/>
      <c r="J43" s="52"/>
      <c r="K43" s="63"/>
      <c r="L43" s="56"/>
      <c r="M43" s="57"/>
      <c r="N43" s="57"/>
      <c r="O43" s="58"/>
      <c r="P43" s="56"/>
      <c r="Q43" s="59"/>
      <c r="R43" s="60"/>
      <c r="S43" s="60"/>
      <c r="T43" s="60"/>
      <c r="U43" s="60"/>
      <c r="V43" s="60"/>
      <c r="W43" s="60"/>
      <c r="X43" s="60"/>
      <c r="Y43" s="60"/>
      <c r="Z43" s="61"/>
    </row>
    <row r="44" spans="1:26" ht="30" hidden="1" customHeight="1" thickBot="1">
      <c r="A44" s="223"/>
      <c r="B44" s="64"/>
      <c r="C44" s="65"/>
      <c r="D44" s="66"/>
      <c r="E44" s="66"/>
      <c r="F44" s="66"/>
      <c r="G44" s="67"/>
      <c r="H44" s="67"/>
      <c r="I44" s="68"/>
      <c r="J44" s="65"/>
      <c r="K44" s="64"/>
      <c r="L44" s="56"/>
      <c r="M44" s="57"/>
      <c r="N44" s="57"/>
      <c r="O44" s="58"/>
      <c r="P44" s="56"/>
      <c r="Q44" s="59"/>
      <c r="R44" s="60"/>
      <c r="S44" s="60"/>
      <c r="T44" s="60"/>
      <c r="U44" s="60"/>
      <c r="V44" s="60"/>
      <c r="W44" s="60"/>
      <c r="X44" s="60"/>
      <c r="Y44" s="60"/>
      <c r="Z44" s="61"/>
    </row>
    <row r="45" spans="1:26" ht="30" customHeight="1" thickTop="1" thickBot="1">
      <c r="A45" s="223"/>
      <c r="B45" s="207" t="s">
        <v>16</v>
      </c>
      <c r="C45" s="208"/>
      <c r="D45" s="94">
        <f>SUM(D39:D44)</f>
        <v>0</v>
      </c>
      <c r="E45" s="94">
        <f>SUM(E39:E44)</f>
        <v>0</v>
      </c>
      <c r="F45" s="94">
        <f>SUM(F39:F44)</f>
        <v>0</v>
      </c>
      <c r="G45" s="209"/>
      <c r="H45" s="210"/>
      <c r="I45" s="210"/>
      <c r="J45" s="210"/>
      <c r="K45" s="211"/>
      <c r="L45" s="95">
        <f>SUM(L39:L41)</f>
        <v>0</v>
      </c>
      <c r="M45" s="77">
        <f t="shared" ref="M45:Z45" si="4">SUM(M39:M41)</f>
        <v>0</v>
      </c>
      <c r="N45" s="77">
        <f t="shared" si="4"/>
        <v>0</v>
      </c>
      <c r="O45" s="78">
        <f t="shared" si="4"/>
        <v>0</v>
      </c>
      <c r="P45" s="76">
        <f>F45</f>
        <v>0</v>
      </c>
      <c r="Q45" s="79">
        <f t="shared" si="4"/>
        <v>0</v>
      </c>
      <c r="R45" s="80">
        <f t="shared" si="4"/>
        <v>0</v>
      </c>
      <c r="S45" s="80">
        <f t="shared" si="4"/>
        <v>0</v>
      </c>
      <c r="T45" s="80">
        <f t="shared" si="4"/>
        <v>0</v>
      </c>
      <c r="U45" s="80">
        <f t="shared" si="4"/>
        <v>0</v>
      </c>
      <c r="V45" s="80">
        <f t="shared" si="4"/>
        <v>0</v>
      </c>
      <c r="W45" s="80">
        <f t="shared" si="4"/>
        <v>0</v>
      </c>
      <c r="X45" s="80">
        <f t="shared" si="4"/>
        <v>0</v>
      </c>
      <c r="Y45" s="80">
        <f t="shared" si="4"/>
        <v>0</v>
      </c>
      <c r="Z45" s="81">
        <f t="shared" si="4"/>
        <v>0</v>
      </c>
    </row>
    <row r="46" spans="1:26" ht="30" customHeight="1" thickTop="1" thickBot="1">
      <c r="A46" s="224" t="s">
        <v>44</v>
      </c>
      <c r="B46" s="225"/>
      <c r="C46" s="226"/>
      <c r="D46" s="96">
        <f>D29+D38+D45</f>
        <v>0</v>
      </c>
      <c r="E46" s="96">
        <f>E29+E38+E45</f>
        <v>0</v>
      </c>
      <c r="F46" s="96">
        <f>F29+F38+F45</f>
        <v>0</v>
      </c>
      <c r="G46" s="227"/>
      <c r="H46" s="228"/>
      <c r="I46" s="228"/>
      <c r="J46" s="228"/>
      <c r="K46" s="229"/>
      <c r="L46" s="97">
        <f>L29+L38+L45</f>
        <v>0</v>
      </c>
      <c r="M46" s="98">
        <f t="shared" ref="M46:Z46" si="5">M29+M38+M45</f>
        <v>0</v>
      </c>
      <c r="N46" s="98">
        <f t="shared" si="5"/>
        <v>0</v>
      </c>
      <c r="O46" s="99">
        <f t="shared" si="5"/>
        <v>0</v>
      </c>
      <c r="P46" s="100">
        <f>F46</f>
        <v>0</v>
      </c>
      <c r="Q46" s="101">
        <f t="shared" si="5"/>
        <v>0</v>
      </c>
      <c r="R46" s="102">
        <f t="shared" si="5"/>
        <v>0</v>
      </c>
      <c r="S46" s="102">
        <f t="shared" si="5"/>
        <v>0</v>
      </c>
      <c r="T46" s="102">
        <f t="shared" si="5"/>
        <v>0</v>
      </c>
      <c r="U46" s="102">
        <f t="shared" si="5"/>
        <v>0</v>
      </c>
      <c r="V46" s="102">
        <f t="shared" si="5"/>
        <v>0</v>
      </c>
      <c r="W46" s="102">
        <f t="shared" si="5"/>
        <v>0</v>
      </c>
      <c r="X46" s="102">
        <f t="shared" si="5"/>
        <v>0</v>
      </c>
      <c r="Y46" s="102">
        <f t="shared" si="5"/>
        <v>0</v>
      </c>
      <c r="Z46" s="103">
        <f t="shared" si="5"/>
        <v>0</v>
      </c>
    </row>
    <row r="47" spans="1:26" s="27" customFormat="1" ht="5.0999999999999996" customHeight="1" thickBot="1">
      <c r="A47" s="104"/>
      <c r="B47" s="105"/>
      <c r="C47" s="105"/>
      <c r="D47" s="106"/>
      <c r="E47" s="106"/>
      <c r="F47" s="106"/>
      <c r="G47" s="107"/>
      <c r="H47" s="107"/>
      <c r="I47" s="108"/>
      <c r="J47" s="109"/>
      <c r="K47" s="109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1"/>
      <c r="Z47" s="111"/>
    </row>
    <row r="48" spans="1:26" s="27" customFormat="1" ht="30" customHeight="1" thickBot="1">
      <c r="A48" s="112"/>
      <c r="B48" s="105"/>
      <c r="C48" s="105"/>
      <c r="D48" s="113" t="s">
        <v>32</v>
      </c>
      <c r="E48" s="233" t="str">
        <f>"令和"&amp;$L$4&amp;$M$4&amp;$N$4&amp;$O$4&amp;"期中平均借入利率"</f>
        <v>令和年月期中平均借入利率</v>
      </c>
      <c r="F48" s="234"/>
      <c r="G48" s="114" t="s">
        <v>34</v>
      </c>
      <c r="H48" s="114">
        <f>ROUND((E46+F46)/2,0)</f>
        <v>0</v>
      </c>
      <c r="I48" s="114" t="s">
        <v>35</v>
      </c>
      <c r="J48" s="115">
        <f>M46</f>
        <v>0</v>
      </c>
      <c r="K48" s="116" t="s">
        <v>37</v>
      </c>
      <c r="L48" s="117">
        <f>N6</f>
        <v>0</v>
      </c>
      <c r="M48" s="117" t="s">
        <v>36</v>
      </c>
      <c r="N48" s="118" t="e">
        <f>ROUND((J48/H48*100),4)</f>
        <v>#DIV/0!</v>
      </c>
      <c r="O48" s="110"/>
      <c r="P48" s="110"/>
      <c r="Q48" s="119"/>
      <c r="R48" s="120"/>
      <c r="S48" s="121" t="s">
        <v>32</v>
      </c>
      <c r="T48" s="230" t="s">
        <v>38</v>
      </c>
      <c r="U48" s="231"/>
      <c r="V48" s="122" t="e">
        <f>ROUND((H48-Q46)*N48/100,0)</f>
        <v>#DIV/0!</v>
      </c>
      <c r="W48" s="122" t="e">
        <f>ROUND((H48-Q46-R46)*N48/100,0)</f>
        <v>#DIV/0!</v>
      </c>
      <c r="X48" s="122" t="e">
        <f>ROUND((H48-Q46-R46-S46)*N48/100,0)</f>
        <v>#DIV/0!</v>
      </c>
      <c r="Y48" s="123" t="e">
        <f>ROUND((H48-Q46-R46-S46-T46)*N48/100,0)</f>
        <v>#DIV/0!</v>
      </c>
      <c r="Z48" s="124" t="e">
        <f>ROUND((H48-Q46-R46-S46-T46-U46)*N48/100,0)</f>
        <v>#DIV/0!</v>
      </c>
    </row>
    <row r="49" spans="1:26" s="30" customFormat="1" ht="5.0999999999999996" customHeight="1">
      <c r="A49" s="104"/>
      <c r="B49" s="105"/>
      <c r="C49" s="105"/>
      <c r="D49" s="106"/>
      <c r="E49" s="106"/>
      <c r="F49" s="106"/>
      <c r="G49" s="107"/>
      <c r="H49" s="107"/>
      <c r="I49" s="108"/>
      <c r="J49" s="109"/>
      <c r="K49" s="109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</row>
    <row r="50" spans="1:26" ht="30" customHeight="1" thickBot="1">
      <c r="A50" s="125" t="s">
        <v>45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7" t="s">
        <v>14</v>
      </c>
      <c r="P50" s="127"/>
      <c r="Q50" s="126"/>
      <c r="R50" s="126"/>
      <c r="S50" s="126"/>
      <c r="T50" s="126"/>
      <c r="U50" s="126"/>
      <c r="V50" s="126"/>
      <c r="W50" s="126"/>
      <c r="X50" s="126"/>
      <c r="Y50" s="127" t="s">
        <v>14</v>
      </c>
    </row>
    <row r="51" spans="1:26" s="7" customFormat="1" ht="20.100000000000001" customHeight="1">
      <c r="A51" s="172" t="s">
        <v>0</v>
      </c>
      <c r="B51" s="175" t="s">
        <v>1</v>
      </c>
      <c r="C51" s="178" t="s">
        <v>40</v>
      </c>
      <c r="D51" s="180" t="s">
        <v>2</v>
      </c>
      <c r="E51" s="180"/>
      <c r="F51" s="180"/>
      <c r="G51" s="180" t="s">
        <v>3</v>
      </c>
      <c r="H51" s="181"/>
      <c r="I51" s="180" t="s">
        <v>4</v>
      </c>
      <c r="J51" s="180"/>
      <c r="K51" s="180"/>
      <c r="L51" s="232" t="str">
        <f>IF($N$4=3,"令和"&amp;$L$4-1&amp;"年度決算","令和"&amp;$L$4&amp;"年"&amp;$N$4&amp;"月期決算")</f>
        <v>令和年月期決算</v>
      </c>
      <c r="M51" s="182"/>
      <c r="N51" s="182"/>
      <c r="O51" s="183"/>
      <c r="P51" s="39" t="s">
        <v>41</v>
      </c>
      <c r="Q51" s="197" t="s">
        <v>20</v>
      </c>
      <c r="R51" s="198"/>
      <c r="S51" s="198"/>
      <c r="T51" s="198"/>
      <c r="U51" s="199"/>
      <c r="V51" s="200" t="s">
        <v>29</v>
      </c>
      <c r="W51" s="201"/>
      <c r="X51" s="201"/>
      <c r="Y51" s="201"/>
      <c r="Z51" s="202"/>
    </row>
    <row r="52" spans="1:26" s="7" customFormat="1" ht="18.95" customHeight="1">
      <c r="A52" s="173"/>
      <c r="B52" s="176"/>
      <c r="C52" s="176"/>
      <c r="D52" s="191" t="s">
        <v>5</v>
      </c>
      <c r="E52" s="167" t="str">
        <f>"令和"&amp;$L$4&amp;$M$4&amp;$N$4&amp;$O$4&amp;"期初"</f>
        <v>令和年月期初</v>
      </c>
      <c r="F52" s="167" t="str">
        <f>"令和"&amp;$L$4&amp;$M$4&amp;$N$4&amp;$O$4&amp;"末残高"</f>
        <v>令和年月末残高</v>
      </c>
      <c r="G52" s="191" t="s">
        <v>6</v>
      </c>
      <c r="H52" s="191" t="s">
        <v>7</v>
      </c>
      <c r="I52" s="167" t="s">
        <v>43</v>
      </c>
      <c r="J52" s="169" t="s">
        <v>9</v>
      </c>
      <c r="K52" s="169" t="s">
        <v>8</v>
      </c>
      <c r="L52" s="236" t="s">
        <v>21</v>
      </c>
      <c r="M52" s="186" t="s">
        <v>22</v>
      </c>
      <c r="N52" s="218" t="s">
        <v>23</v>
      </c>
      <c r="O52" s="220" t="s">
        <v>24</v>
      </c>
      <c r="P52" s="167" t="str">
        <f>"令和"&amp;$L$4&amp;$M$4&amp;$N$4&amp;$O$4&amp;"末残高"</f>
        <v>令和年月末残高</v>
      </c>
      <c r="Q52" s="193" t="str">
        <f>IF($N$4=3,"令和"&amp;$L$4&amp;"年度",IF($N$4=12,"令和"&amp;$L$4+1&amp;"年"&amp;1&amp;"月～"&amp;"令和"&amp;$L$4+1&amp;"年"&amp;12&amp;"月","令和"&amp;$L$4&amp;"年"&amp;$N$4+1&amp;"月～"&amp;"令和"&amp;$L$4+1&amp;"年"&amp;$N$4&amp;"月"))</f>
        <v>令和年1月～令和1年月</v>
      </c>
      <c r="R52" s="195" t="str">
        <f>IF($N$4=3,"令和"&amp;$L$4+1&amp;"年度",IF($N$4=12,"令和"&amp;$L$4+2&amp;"年"&amp;1&amp;"月～"&amp;"令和"&amp;$L$4+2&amp;"年"&amp;12&amp;"月","令和"&amp;$L$4+1&amp;"年"&amp;$N$4+1&amp;"月～"&amp;"令和"&amp;$L$4+2&amp;"年"&amp;$N$4&amp;"月"))</f>
        <v>令和1年1月～令和2年月</v>
      </c>
      <c r="S52" s="195" t="str">
        <f>IF($N$4=3,"令和"&amp;$L$4+2&amp;"年度",IF($J$4=12,"令和"&amp;$L$4+3&amp;"年"&amp;1&amp;"月～"&amp;"令和"&amp;$L$4+3&amp;"年"&amp;12&amp;"月","令和"&amp;$L$4+2&amp;"年"&amp;$N$4+1&amp;"月～"&amp;"令和"&amp;$L$4+3&amp;"年"&amp;$N$4&amp;"月"))</f>
        <v>令和2年1月～令和3年月</v>
      </c>
      <c r="T52" s="195" t="str">
        <f>IF($N$4=3,"令和"&amp;$L$4+3&amp;"年度",IF($N$4=12,"令和"&amp;$L$4+4&amp;"年"&amp;1&amp;"月～"&amp;"令和"&amp;$L$4+4&amp;"年"&amp;12&amp;"月","令和"&amp;$L$4+3&amp;"年"&amp;$N$4+1&amp;"月～"&amp;"令和"&amp;$L$4+4&amp;"年"&amp;$N$4&amp;"月"))</f>
        <v>令和3年1月～令和4年月</v>
      </c>
      <c r="U52" s="195" t="str">
        <f>IF($N$4=3,"令和"&amp;$L$4+4&amp;"年度",IF($N$4=12,"令和"&amp;$L$4+5&amp;"年"&amp;1&amp;"月～"&amp;"令和"&amp;$L$4+5&amp;"年"&amp;12&amp;"月","令和"&amp;$L$4+4&amp;"年"&amp;$N$4+1&amp;"月～"&amp;"令和"&amp;$L$4+5&amp;"年"&amp;$N$4&amp;"月"))</f>
        <v>令和4年1月～令和5年月</v>
      </c>
      <c r="V52" s="216" t="str">
        <f>IF($N$4=3,"令和"&amp;$L$4&amp;"年度",IF($N$4=12,"令和"&amp;$L$4+1&amp;"年"&amp;1&amp;"月～"&amp;"令和"&amp;$L$4+1&amp;"年"&amp;12&amp;"月","令和"&amp;$L$4&amp;"年"&amp;$N$4+1&amp;"月～"&amp;"令和"&amp;$L$4+1&amp;"年"&amp;$N$4&amp;"月"))</f>
        <v>令和年1月～令和1年月</v>
      </c>
      <c r="W52" s="195" t="str">
        <f>IF($N$4=3,"令和"&amp;$L$4+1&amp;"年度",IF($N$4=12,"令和"&amp;$L$4+2&amp;"年"&amp;1&amp;"月～"&amp;"令和"&amp;$L$4+2&amp;"年"&amp;12&amp;"月","令和"&amp;$L$4+1&amp;"年"&amp;$N$4+1&amp;"月～"&amp;"令和"&amp;$L$4+2&amp;"年"&amp;$N$4&amp;"月"))</f>
        <v>令和1年1月～令和2年月</v>
      </c>
      <c r="X52" s="195" t="str">
        <f>IF($N$4=3,"令和"&amp;$L$4+2&amp;"年度",IF($J$4=12,"令和"&amp;$L$4+3&amp;"年"&amp;1&amp;"月～"&amp;"令和"&amp;$L$4+3&amp;"年"&amp;12&amp;"月","令和"&amp;$L$4+2&amp;"年"&amp;$N$4+1&amp;"月～"&amp;"令和"&amp;$L$4+3&amp;"年"&amp;$N$4&amp;"月"))</f>
        <v>令和2年1月～令和3年月</v>
      </c>
      <c r="Y52" s="195" t="str">
        <f>IF($N$4=3,"令和"&amp;$L$4+3&amp;"年度",IF($N$4=12,"令和"&amp;$L$4+4&amp;"年"&amp;1&amp;"月～"&amp;"令和"&amp;$L$4+4&amp;"年"&amp;12&amp;"月","令和"&amp;$L$4+3&amp;"年"&amp;$N$4+1&amp;"月～"&amp;"令和"&amp;$L$4+4&amp;"年"&amp;$N$4&amp;"月"))</f>
        <v>令和3年1月～令和4年月</v>
      </c>
      <c r="Z52" s="203" t="str">
        <f>IF($N$4=3,"令和"&amp;$L$4+4&amp;"年度",IF($N$4=12,"令和"&amp;$L$4+5&amp;"年"&amp;1&amp;"月～"&amp;"令和"&amp;$L$4+5&amp;"年"&amp;12&amp;"月","令和"&amp;$L$4+4&amp;"年"&amp;$N$4+1&amp;"月～"&amp;"令和"&amp;$L$4+5&amp;"年"&amp;$N$4&amp;"月"))</f>
        <v>令和4年1月～令和5年月</v>
      </c>
    </row>
    <row r="53" spans="1:26" s="7" customFormat="1" ht="18.95" customHeight="1" thickBot="1">
      <c r="A53" s="174"/>
      <c r="B53" s="177"/>
      <c r="C53" s="179"/>
      <c r="D53" s="235"/>
      <c r="E53" s="168"/>
      <c r="F53" s="168"/>
      <c r="G53" s="192"/>
      <c r="H53" s="192"/>
      <c r="I53" s="168"/>
      <c r="J53" s="168"/>
      <c r="K53" s="168"/>
      <c r="L53" s="237"/>
      <c r="M53" s="187"/>
      <c r="N53" s="219"/>
      <c r="O53" s="221"/>
      <c r="P53" s="168"/>
      <c r="Q53" s="194"/>
      <c r="R53" s="196"/>
      <c r="S53" s="196"/>
      <c r="T53" s="196"/>
      <c r="U53" s="196"/>
      <c r="V53" s="217"/>
      <c r="W53" s="196"/>
      <c r="X53" s="196"/>
      <c r="Y53" s="196"/>
      <c r="Z53" s="204"/>
    </row>
    <row r="54" spans="1:26" ht="30" customHeight="1" thickTop="1">
      <c r="A54" s="205" t="s">
        <v>10</v>
      </c>
      <c r="B54" s="40"/>
      <c r="C54" s="41"/>
      <c r="D54" s="42"/>
      <c r="E54" s="42"/>
      <c r="F54" s="128"/>
      <c r="G54" s="43"/>
      <c r="H54" s="43"/>
      <c r="I54" s="44"/>
      <c r="J54" s="41"/>
      <c r="K54" s="40"/>
      <c r="L54" s="129"/>
      <c r="M54" s="130"/>
      <c r="N54" s="130"/>
      <c r="O54" s="131"/>
      <c r="P54" s="132"/>
      <c r="Q54" s="48"/>
      <c r="R54" s="49"/>
      <c r="S54" s="49"/>
      <c r="T54" s="49"/>
      <c r="U54" s="49"/>
      <c r="V54" s="49"/>
      <c r="W54" s="49"/>
      <c r="X54" s="49"/>
      <c r="Y54" s="49"/>
      <c r="Z54" s="50"/>
    </row>
    <row r="55" spans="1:26" ht="30" customHeight="1">
      <c r="A55" s="206"/>
      <c r="B55" s="63"/>
      <c r="C55" s="52"/>
      <c r="D55" s="53"/>
      <c r="E55" s="53"/>
      <c r="F55" s="133"/>
      <c r="G55" s="62"/>
      <c r="H55" s="62"/>
      <c r="I55" s="55"/>
      <c r="J55" s="52"/>
      <c r="K55" s="63"/>
      <c r="L55" s="134"/>
      <c r="M55" s="135"/>
      <c r="N55" s="135"/>
      <c r="O55" s="136"/>
      <c r="P55" s="137"/>
      <c r="Q55" s="59"/>
      <c r="R55" s="60"/>
      <c r="S55" s="60"/>
      <c r="T55" s="60"/>
      <c r="U55" s="60"/>
      <c r="V55" s="60"/>
      <c r="W55" s="60"/>
      <c r="X55" s="60"/>
      <c r="Y55" s="60"/>
      <c r="Z55" s="61"/>
    </row>
    <row r="56" spans="1:26" ht="30" customHeight="1" thickBot="1">
      <c r="A56" s="206"/>
      <c r="B56" s="63"/>
      <c r="C56" s="52"/>
      <c r="D56" s="53"/>
      <c r="E56" s="53"/>
      <c r="F56" s="133"/>
      <c r="G56" s="62"/>
      <c r="H56" s="62"/>
      <c r="I56" s="55"/>
      <c r="J56" s="52"/>
      <c r="K56" s="63"/>
      <c r="L56" s="134"/>
      <c r="M56" s="135"/>
      <c r="N56" s="135"/>
      <c r="O56" s="136"/>
      <c r="P56" s="137"/>
      <c r="Q56" s="59"/>
      <c r="R56" s="60"/>
      <c r="S56" s="60"/>
      <c r="T56" s="60"/>
      <c r="U56" s="60"/>
      <c r="V56" s="60"/>
      <c r="W56" s="60"/>
      <c r="X56" s="60"/>
      <c r="Y56" s="60"/>
      <c r="Z56" s="61"/>
    </row>
    <row r="57" spans="1:26" ht="30" customHeight="1" thickTop="1" thickBot="1">
      <c r="A57" s="243"/>
      <c r="B57" s="207" t="s">
        <v>12</v>
      </c>
      <c r="C57" s="208"/>
      <c r="D57" s="75">
        <f>SUM(D54:D56)</f>
        <v>0</v>
      </c>
      <c r="E57" s="75"/>
      <c r="F57" s="138">
        <f>SUM(F54:F56)</f>
        <v>0</v>
      </c>
      <c r="G57" s="209"/>
      <c r="H57" s="210"/>
      <c r="I57" s="210"/>
      <c r="J57" s="210"/>
      <c r="K57" s="211"/>
      <c r="L57" s="139">
        <f>SUM(L54:L56)</f>
        <v>0</v>
      </c>
      <c r="M57" s="140">
        <f t="shared" ref="M57:Z57" si="6">SUM(M54:M56)</f>
        <v>0</v>
      </c>
      <c r="N57" s="140">
        <f t="shared" si="6"/>
        <v>0</v>
      </c>
      <c r="O57" s="141">
        <f t="shared" si="6"/>
        <v>0</v>
      </c>
      <c r="P57" s="142"/>
      <c r="Q57" s="79">
        <f>SUM(Q54:Q56)</f>
        <v>0</v>
      </c>
      <c r="R57" s="80">
        <f t="shared" si="6"/>
        <v>0</v>
      </c>
      <c r="S57" s="80">
        <f t="shared" si="6"/>
        <v>0</v>
      </c>
      <c r="T57" s="80">
        <f t="shared" si="6"/>
        <v>0</v>
      </c>
      <c r="U57" s="80">
        <f t="shared" si="6"/>
        <v>0</v>
      </c>
      <c r="V57" s="80">
        <f t="shared" si="6"/>
        <v>0</v>
      </c>
      <c r="W57" s="80">
        <f t="shared" si="6"/>
        <v>0</v>
      </c>
      <c r="X57" s="80">
        <f t="shared" si="6"/>
        <v>0</v>
      </c>
      <c r="Y57" s="80">
        <f t="shared" si="6"/>
        <v>0</v>
      </c>
      <c r="Z57" s="81">
        <f t="shared" si="6"/>
        <v>0</v>
      </c>
    </row>
    <row r="58" spans="1:26" ht="30" customHeight="1" thickTop="1">
      <c r="A58" s="212" t="s">
        <v>46</v>
      </c>
      <c r="B58" s="82"/>
      <c r="C58" s="83"/>
      <c r="D58" s="84"/>
      <c r="E58" s="84"/>
      <c r="F58" s="143"/>
      <c r="G58" s="85"/>
      <c r="H58" s="85"/>
      <c r="I58" s="86"/>
      <c r="J58" s="83"/>
      <c r="K58" s="87"/>
      <c r="L58" s="129"/>
      <c r="M58" s="130"/>
      <c r="N58" s="130"/>
      <c r="O58" s="131"/>
      <c r="P58" s="132"/>
      <c r="Q58" s="48"/>
      <c r="R58" s="49"/>
      <c r="S58" s="49"/>
      <c r="T58" s="49"/>
      <c r="U58" s="49"/>
      <c r="V58" s="49"/>
      <c r="W58" s="49"/>
      <c r="X58" s="49"/>
      <c r="Y58" s="49"/>
      <c r="Z58" s="50"/>
    </row>
    <row r="59" spans="1:26" ht="30" customHeight="1" thickBot="1">
      <c r="A59" s="244"/>
      <c r="B59" s="88"/>
      <c r="C59" s="89"/>
      <c r="D59" s="90"/>
      <c r="E59" s="90"/>
      <c r="F59" s="144"/>
      <c r="G59" s="62"/>
      <c r="H59" s="62"/>
      <c r="I59" s="91"/>
      <c r="J59" s="89"/>
      <c r="K59" s="63"/>
      <c r="L59" s="145"/>
      <c r="M59" s="146"/>
      <c r="N59" s="146"/>
      <c r="O59" s="147"/>
      <c r="P59" s="148"/>
      <c r="Q59" s="72"/>
      <c r="R59" s="73"/>
      <c r="S59" s="73"/>
      <c r="T59" s="73"/>
      <c r="U59" s="73"/>
      <c r="V59" s="73"/>
      <c r="W59" s="73"/>
      <c r="X59" s="73"/>
      <c r="Y59" s="73"/>
      <c r="Z59" s="74"/>
    </row>
    <row r="60" spans="1:26" ht="30" customHeight="1" thickTop="1" thickBot="1">
      <c r="A60" s="245"/>
      <c r="B60" s="207" t="s">
        <v>15</v>
      </c>
      <c r="C60" s="208"/>
      <c r="D60" s="92">
        <f>SUM(D58:D59)</f>
        <v>0</v>
      </c>
      <c r="E60" s="92"/>
      <c r="F60" s="8">
        <f>SUM(F58:F59)</f>
        <v>0</v>
      </c>
      <c r="G60" s="209"/>
      <c r="H60" s="210"/>
      <c r="I60" s="210"/>
      <c r="J60" s="210"/>
      <c r="K60" s="211"/>
      <c r="L60" s="139"/>
      <c r="M60" s="140"/>
      <c r="N60" s="140"/>
      <c r="O60" s="141"/>
      <c r="P60" s="142"/>
      <c r="Q60" s="79">
        <f>SUM(Q58:Q59)</f>
        <v>0</v>
      </c>
      <c r="R60" s="80">
        <f t="shared" ref="R60:Z60" si="7">SUM(R58:R59)</f>
        <v>0</v>
      </c>
      <c r="S60" s="80">
        <f t="shared" si="7"/>
        <v>0</v>
      </c>
      <c r="T60" s="80">
        <f t="shared" si="7"/>
        <v>0</v>
      </c>
      <c r="U60" s="80">
        <f t="shared" si="7"/>
        <v>0</v>
      </c>
      <c r="V60" s="80">
        <f t="shared" si="7"/>
        <v>0</v>
      </c>
      <c r="W60" s="80">
        <f t="shared" si="7"/>
        <v>0</v>
      </c>
      <c r="X60" s="80">
        <f t="shared" si="7"/>
        <v>0</v>
      </c>
      <c r="Y60" s="80">
        <f t="shared" si="7"/>
        <v>0</v>
      </c>
      <c r="Z60" s="81">
        <f t="shared" si="7"/>
        <v>0</v>
      </c>
    </row>
    <row r="61" spans="1:26" ht="30" customHeight="1" thickTop="1">
      <c r="A61" s="222" t="s">
        <v>13</v>
      </c>
      <c r="B61" s="93"/>
      <c r="C61" s="41"/>
      <c r="D61" s="42"/>
      <c r="E61" s="42"/>
      <c r="F61" s="128"/>
      <c r="G61" s="149"/>
      <c r="H61" s="149"/>
      <c r="I61" s="44"/>
      <c r="J61" s="41"/>
      <c r="K61" s="93"/>
      <c r="L61" s="129"/>
      <c r="M61" s="130"/>
      <c r="N61" s="130"/>
      <c r="O61" s="131"/>
      <c r="P61" s="132"/>
      <c r="Q61" s="48"/>
      <c r="R61" s="49"/>
      <c r="S61" s="49"/>
      <c r="T61" s="49"/>
      <c r="U61" s="49"/>
      <c r="V61" s="49"/>
      <c r="W61" s="49"/>
      <c r="X61" s="49"/>
      <c r="Y61" s="49"/>
      <c r="Z61" s="50"/>
    </row>
    <row r="62" spans="1:26" ht="30" customHeight="1" thickBot="1">
      <c r="A62" s="246"/>
      <c r="B62" s="63"/>
      <c r="C62" s="52"/>
      <c r="D62" s="53"/>
      <c r="E62" s="53"/>
      <c r="F62" s="133"/>
      <c r="G62" s="62"/>
      <c r="H62" s="62"/>
      <c r="I62" s="55"/>
      <c r="J62" s="52"/>
      <c r="K62" s="63"/>
      <c r="L62" s="134"/>
      <c r="M62" s="135"/>
      <c r="N62" s="135"/>
      <c r="O62" s="136"/>
      <c r="P62" s="137"/>
      <c r="Q62" s="59"/>
      <c r="R62" s="60"/>
      <c r="S62" s="60"/>
      <c r="T62" s="60"/>
      <c r="U62" s="60"/>
      <c r="V62" s="60"/>
      <c r="W62" s="60"/>
      <c r="X62" s="60"/>
      <c r="Y62" s="60"/>
      <c r="Z62" s="61"/>
    </row>
    <row r="63" spans="1:26" ht="30" customHeight="1" thickTop="1" thickBot="1">
      <c r="A63" s="247"/>
      <c r="B63" s="207" t="s">
        <v>16</v>
      </c>
      <c r="C63" s="208"/>
      <c r="D63" s="94">
        <f>SUM(D61:D62)</f>
        <v>0</v>
      </c>
      <c r="E63" s="94"/>
      <c r="F63" s="9">
        <f>SUM(F61:F62)</f>
        <v>0</v>
      </c>
      <c r="G63" s="209"/>
      <c r="H63" s="210"/>
      <c r="I63" s="210"/>
      <c r="J63" s="210"/>
      <c r="K63" s="211"/>
      <c r="L63" s="150"/>
      <c r="M63" s="151"/>
      <c r="N63" s="151"/>
      <c r="O63" s="152"/>
      <c r="P63" s="153"/>
      <c r="Q63" s="79">
        <f>SUM(Q61:Q62)</f>
        <v>0</v>
      </c>
      <c r="R63" s="80">
        <f t="shared" ref="R63:Z63" si="8">SUM(R61:R62)</f>
        <v>0</v>
      </c>
      <c r="S63" s="80">
        <f t="shared" si="8"/>
        <v>0</v>
      </c>
      <c r="T63" s="80">
        <f t="shared" si="8"/>
        <v>0</v>
      </c>
      <c r="U63" s="80">
        <f t="shared" si="8"/>
        <v>0</v>
      </c>
      <c r="V63" s="80">
        <f t="shared" si="8"/>
        <v>0</v>
      </c>
      <c r="W63" s="80">
        <f t="shared" si="8"/>
        <v>0</v>
      </c>
      <c r="X63" s="80">
        <f t="shared" si="8"/>
        <v>0</v>
      </c>
      <c r="Y63" s="80">
        <f t="shared" si="8"/>
        <v>0</v>
      </c>
      <c r="Z63" s="81">
        <f t="shared" si="8"/>
        <v>0</v>
      </c>
    </row>
    <row r="64" spans="1:26" ht="30" customHeight="1" thickTop="1" thickBot="1">
      <c r="A64" s="248" t="s">
        <v>47</v>
      </c>
      <c r="B64" s="249"/>
      <c r="C64" s="249"/>
      <c r="D64" s="102">
        <f>D57+D60+D63</f>
        <v>0</v>
      </c>
      <c r="E64" s="102">
        <f>E57+E60+E63</f>
        <v>0</v>
      </c>
      <c r="F64" s="154"/>
      <c r="G64" s="250"/>
      <c r="H64" s="251"/>
      <c r="I64" s="251"/>
      <c r="J64" s="251"/>
      <c r="K64" s="252"/>
      <c r="L64" s="155"/>
      <c r="M64" s="156"/>
      <c r="N64" s="156"/>
      <c r="O64" s="157"/>
      <c r="P64" s="158"/>
      <c r="Q64" s="101">
        <f>Q57+Q60+Q63</f>
        <v>0</v>
      </c>
      <c r="R64" s="102">
        <f t="shared" ref="R64:Z64" si="9">R57+R60+R63</f>
        <v>0</v>
      </c>
      <c r="S64" s="102">
        <f t="shared" si="9"/>
        <v>0</v>
      </c>
      <c r="T64" s="102">
        <f t="shared" si="9"/>
        <v>0</v>
      </c>
      <c r="U64" s="102">
        <f t="shared" si="9"/>
        <v>0</v>
      </c>
      <c r="V64" s="102">
        <f t="shared" si="9"/>
        <v>0</v>
      </c>
      <c r="W64" s="102">
        <f t="shared" si="9"/>
        <v>0</v>
      </c>
      <c r="X64" s="102">
        <f t="shared" si="9"/>
        <v>0</v>
      </c>
      <c r="Y64" s="102">
        <f t="shared" si="9"/>
        <v>0</v>
      </c>
      <c r="Z64" s="103">
        <f t="shared" si="9"/>
        <v>0</v>
      </c>
    </row>
    <row r="65" spans="1:26" ht="5.0999999999999996" customHeight="1" thickBot="1">
      <c r="A65" s="10"/>
    </row>
    <row r="66" spans="1:26" ht="30" customHeight="1" thickBot="1">
      <c r="A66" s="238" t="s">
        <v>48</v>
      </c>
      <c r="B66" s="239"/>
      <c r="C66" s="239"/>
      <c r="D66" s="240"/>
      <c r="E66" s="241"/>
      <c r="F66" s="241"/>
      <c r="G66" s="241"/>
      <c r="H66" s="241"/>
      <c r="I66" s="241"/>
      <c r="J66" s="241"/>
      <c r="K66" s="242"/>
      <c r="L66" s="159">
        <f>L46</f>
        <v>0</v>
      </c>
      <c r="M66" s="159">
        <f>M46</f>
        <v>0</v>
      </c>
      <c r="N66" s="159">
        <f>N46</f>
        <v>0</v>
      </c>
      <c r="O66" s="160">
        <f>O46</f>
        <v>0</v>
      </c>
      <c r="P66" s="161"/>
      <c r="Q66" s="162">
        <f>Q46+Q64</f>
        <v>0</v>
      </c>
      <c r="R66" s="159">
        <f t="shared" ref="R66:Z66" si="10">R46+R64</f>
        <v>0</v>
      </c>
      <c r="S66" s="159">
        <f t="shared" si="10"/>
        <v>0</v>
      </c>
      <c r="T66" s="159">
        <f t="shared" si="10"/>
        <v>0</v>
      </c>
      <c r="U66" s="159">
        <f t="shared" si="10"/>
        <v>0</v>
      </c>
      <c r="V66" s="159">
        <f>V46+V64</f>
        <v>0</v>
      </c>
      <c r="W66" s="159">
        <f t="shared" si="10"/>
        <v>0</v>
      </c>
      <c r="X66" s="159">
        <f t="shared" si="10"/>
        <v>0</v>
      </c>
      <c r="Y66" s="159">
        <f t="shared" si="10"/>
        <v>0</v>
      </c>
      <c r="Z66" s="160">
        <f t="shared" si="10"/>
        <v>0</v>
      </c>
    </row>
    <row r="70" spans="1:26" hidden="1"/>
    <row r="71" spans="1:26" hidden="1">
      <c r="L71" s="11"/>
      <c r="M71" s="11"/>
      <c r="N71" s="11"/>
      <c r="O71" s="11"/>
      <c r="P71" s="11"/>
      <c r="Q71" s="11"/>
      <c r="R71" s="11"/>
      <c r="S71" s="11"/>
      <c r="T71" s="12">
        <v>0</v>
      </c>
      <c r="U71" s="163"/>
      <c r="V71" s="11"/>
      <c r="W71" s="11"/>
      <c r="X71" s="11">
        <v>12</v>
      </c>
      <c r="Y71" s="11"/>
    </row>
    <row r="72" spans="1:26" hidden="1">
      <c r="L72" s="11"/>
      <c r="M72" s="11"/>
      <c r="N72" s="11"/>
      <c r="O72" s="11"/>
      <c r="P72" s="11"/>
      <c r="Q72" s="11"/>
      <c r="R72" s="11"/>
      <c r="S72" s="11"/>
      <c r="T72" s="12">
        <v>0</v>
      </c>
      <c r="U72" s="163"/>
      <c r="V72" s="11"/>
      <c r="W72" s="11"/>
      <c r="X72" s="11">
        <v>12</v>
      </c>
      <c r="Y72" s="11"/>
    </row>
    <row r="73" spans="1:26" hidden="1">
      <c r="L73" s="11"/>
      <c r="M73" s="11"/>
      <c r="N73" s="11"/>
      <c r="O73" s="11"/>
      <c r="P73" s="11"/>
      <c r="Q73" s="11"/>
      <c r="R73" s="11"/>
      <c r="S73" s="11"/>
      <c r="T73" s="12">
        <v>0</v>
      </c>
      <c r="U73" s="163"/>
      <c r="V73" s="11"/>
      <c r="W73" s="11"/>
      <c r="X73" s="11">
        <v>12</v>
      </c>
      <c r="Y73" s="11"/>
    </row>
    <row r="74" spans="1:26" hidden="1"/>
    <row r="75" spans="1:26" hidden="1"/>
  </sheetData>
  <sheetProtection selectLockedCells="1"/>
  <mergeCells count="91">
    <mergeCell ref="A61:A63"/>
    <mergeCell ref="B63:C63"/>
    <mergeCell ref="G63:K63"/>
    <mergeCell ref="A64:C64"/>
    <mergeCell ref="G64:K64"/>
    <mergeCell ref="A66:C66"/>
    <mergeCell ref="D66:K66"/>
    <mergeCell ref="Z52:Z53"/>
    <mergeCell ref="A54:A57"/>
    <mergeCell ref="B57:C57"/>
    <mergeCell ref="G57:K57"/>
    <mergeCell ref="A58:A60"/>
    <mergeCell ref="B60:C60"/>
    <mergeCell ref="G60:K60"/>
    <mergeCell ref="T52:T53"/>
    <mergeCell ref="U52:U53"/>
    <mergeCell ref="V52:V53"/>
    <mergeCell ref="W52:W53"/>
    <mergeCell ref="X52:X53"/>
    <mergeCell ref="Y52:Y53"/>
    <mergeCell ref="N52:N53"/>
    <mergeCell ref="V51:Z51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O52:O53"/>
    <mergeCell ref="P52:P53"/>
    <mergeCell ref="Q52:Q53"/>
    <mergeCell ref="R52:R53"/>
    <mergeCell ref="S52:S53"/>
    <mergeCell ref="T48:U48"/>
    <mergeCell ref="A51:A53"/>
    <mergeCell ref="B51:B53"/>
    <mergeCell ref="C51:C53"/>
    <mergeCell ref="D51:F51"/>
    <mergeCell ref="G51:H51"/>
    <mergeCell ref="I51:K51"/>
    <mergeCell ref="L51:O51"/>
    <mergeCell ref="Q51:U51"/>
    <mergeCell ref="M52:M53"/>
    <mergeCell ref="E48:F48"/>
    <mergeCell ref="A39:A45"/>
    <mergeCell ref="B45:C45"/>
    <mergeCell ref="G45:K45"/>
    <mergeCell ref="A46:C46"/>
    <mergeCell ref="G46:K46"/>
    <mergeCell ref="A30:A38"/>
    <mergeCell ref="B38:C38"/>
    <mergeCell ref="G38:K38"/>
    <mergeCell ref="T13:T14"/>
    <mergeCell ref="U13:U14"/>
    <mergeCell ref="N13:N14"/>
    <mergeCell ref="O13:O14"/>
    <mergeCell ref="P13:P14"/>
    <mergeCell ref="Q12:U12"/>
    <mergeCell ref="V12:Z12"/>
    <mergeCell ref="Z13:Z14"/>
    <mergeCell ref="A15:A29"/>
    <mergeCell ref="B29:C29"/>
    <mergeCell ref="G29:K29"/>
    <mergeCell ref="V13:V14"/>
    <mergeCell ref="W13:W14"/>
    <mergeCell ref="X13:X14"/>
    <mergeCell ref="Y13:Y14"/>
    <mergeCell ref="G13:G14"/>
    <mergeCell ref="H13:H14"/>
    <mergeCell ref="Q13:Q14"/>
    <mergeCell ref="R13:R14"/>
    <mergeCell ref="S13:S14"/>
    <mergeCell ref="I13:I14"/>
    <mergeCell ref="J13:J14"/>
    <mergeCell ref="K13:K14"/>
    <mergeCell ref="N6:O6"/>
    <mergeCell ref="A12:A14"/>
    <mergeCell ref="B12:B14"/>
    <mergeCell ref="C12:C14"/>
    <mergeCell ref="D12:F12"/>
    <mergeCell ref="G12:H12"/>
    <mergeCell ref="I12:K12"/>
    <mergeCell ref="L12:O12"/>
    <mergeCell ref="L13:L14"/>
    <mergeCell ref="M13:M14"/>
    <mergeCell ref="D13:D14"/>
    <mergeCell ref="E13:E14"/>
    <mergeCell ref="F13:F14"/>
  </mergeCells>
  <phoneticPr fontId="6"/>
  <dataValidations count="4">
    <dataValidation imeMode="hiragana" allowBlank="1" showInputMessage="1" showErrorMessage="1" sqref="B25 G43:H43 B43 K43 G41:H41 G39:H39 B39 K39 G34:H34 B34 G36:H36 G32:H32 B32 K32 G30:H30 B30 K30 G27:H27 B27 K25 G23:H23 B23 K23 G21:H21 B21 K21 K17 G17:H17 K36 K15 G15:H15 G25:H25 B15 K27 K34 B36 B41 K41 B17 G61:H61 B61 K61 G58:H58 B58 K58 K56 G56:H56 K54 G54:H54 B54 B56" xr:uid="{78EB81A3-35D8-467E-BB58-7F686F1BDC04}"/>
    <dataValidation imeMode="halfAlpha" allowBlank="1" showInputMessage="1" showErrorMessage="1" sqref="D29:F29 C43:F43 I41:J41 C41:F41 C15:F15 I36:J36 C39:F39 I39:J39 C36:F36 C34:F34 I34:J34 C32:F32 I32:J32 C30:F30 I30:J30 I43:J43 C27:F27 I27:J27 I25:J25 C25:F25 C23:F23 I23:J23 C21:F21 I21:J21 I15:J15 S49:U49 D38:F38 C17:F17 S15:U47 I17:J17 D60:F60 C54:F54 C61:F61 I61:J61 C58:F58 I58:J58 I54:J54 D57:F57 D63:F63 C56:F56 I56:J56 L15:M49 N42:P49 N24:P29 N33:P38 Q15:R49 V15:Y49 D45:F45 D64:E64 Z15:Z48 S48:T48 L54:Z64" xr:uid="{5102CDBF-9BE8-4F78-B791-77EC587FEFFA}"/>
    <dataValidation imeMode="halfAlpha" allowBlank="1" showInputMessage="1" showErrorMessage="1" promptTitle="元金補助" prompt="決算期以降の元金補助額が分かる書類を添付してください。" sqref="N15:N23 N30:N32 N39:N41" xr:uid="{CEFDC71F-132D-4CF4-808B-139C88748384}"/>
    <dataValidation imeMode="halfAlpha" allowBlank="1" showInputMessage="1" showErrorMessage="1" promptTitle="利息補助" prompt="決算期以降の利息補助額が分かる書類を添付してください。" sqref="O15:P23 O30:P32 O39:P41" xr:uid="{DFD15CF2-DA46-42BF-B4FE-D6D279A447EC}"/>
  </dataValidations>
  <printOptions horizontalCentered="1" verticalCentered="1"/>
  <pageMargins left="0.59055118110236227" right="0.39370078740157483" top="0.39370078740157483" bottom="0.39370078740157483" header="0.19685039370078741" footer="0"/>
  <pageSetup paperSize="9" scale="65" fitToWidth="2" orientation="portrait" r:id="rId1"/>
  <headerFooter alignWithMargins="0">
    <oddHeader>&amp;L&amp;20既往借入金の状況（法人全体）&amp;R&amp;14書類番号：15</oddHeader>
    <oddFooter>&amp;C&amp;P/&amp;N</oddFooter>
  </headerFooter>
  <colBreaks count="1" manualBreakCount="1">
    <brk id="15" min="2" max="6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既往借入金の状況</vt:lpstr>
      <vt:lpstr>既往借入金の状況!Print_Area</vt:lpstr>
      <vt:lpstr>既往借入金の状況!Print_Titles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2024-04-03T01:22:38Z</dcterms:created>
  <dcterms:modified xsi:type="dcterms:W3CDTF">2025-03-18T07:28:53Z</dcterms:modified>
</cp:coreProperties>
</file>