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codeName="ThisWorkbook"/>
  <xr:revisionPtr revIDLastSave="0" documentId="13_ncr:1_{3A2EBE5B-9C81-4F06-99D1-90449863DE29}" xr6:coauthVersionLast="36" xr6:coauthVersionMax="36" xr10:uidLastSave="{00000000-0000-0000-0000-000000000000}"/>
  <workbookProtection workbookAlgorithmName="SHA-512" workbookHashValue="40QisBuZ3JLUqJwIm5Npqd6v027dColxlyFiRZVZtPOh6ma8e9IXaOGXpVgxcpLvN5LC2XpyTdrhWOqHnJYbmQ==" workbookSaltValue="UiiUwnREZkgzKCGDrgRdWA==" workbookSpinCount="100000" lockStructure="1"/>
  <bookViews>
    <workbookView xWindow="0" yWindow="0" windowWidth="20505" windowHeight="4845" tabRatio="918" xr2:uid="{00000000-000D-0000-FFFF-FFFF00000000}"/>
  </bookViews>
  <sheets>
    <sheet name="チェックリスト " sheetId="46" r:id="rId1"/>
    <sheet name="要望書" sheetId="19" r:id="rId2"/>
    <sheet name="要望額調書（1年目）" sheetId="22" r:id="rId3"/>
    <sheet name="要望額調書（2年目）" sheetId="35" r:id="rId4"/>
    <sheet name="要望額調書（3年目）" sheetId="36" r:id="rId5"/>
    <sheet name="記載例" sheetId="47" r:id="rId6"/>
    <sheet name="【参考】全体予算" sheetId="34" r:id="rId7"/>
    <sheet name="事業実施スケジュール" sheetId="33" r:id="rId8"/>
    <sheet name="備品購入理由書" sheetId="23" r:id="rId9"/>
    <sheet name="アンケート" sheetId="17" r:id="rId10"/>
    <sheet name="別紙1" sheetId="43" r:id="rId11"/>
    <sheet name="別紙２" sheetId="44" r:id="rId12"/>
    <sheet name="別紙３" sheetId="45" r:id="rId13"/>
  </sheets>
  <externalReferences>
    <externalReference r:id="rId14"/>
    <externalReference r:id="rId15"/>
    <externalReference r:id="rId16"/>
    <externalReference r:id="rId17"/>
    <externalReference r:id="rId18"/>
  </externalReferences>
  <definedNames>
    <definedName name="_xlnm._FilterDatabase" localSheetId="1" hidden="1">要望書!$C$136:$AW$181</definedName>
    <definedName name="_xlnm.Print_Area" localSheetId="6">【参考】全体予算!$A$1:$G$63</definedName>
    <definedName name="_xlnm.Print_Area" localSheetId="9">アンケート!$A$1:$O$53</definedName>
    <definedName name="_xlnm.Print_Area" localSheetId="5">記載例!$A$1:$U$44</definedName>
    <definedName name="_xlnm.Print_Area" localSheetId="7">事業実施スケジュール!$A$1:$AP$61</definedName>
    <definedName name="_xlnm.Print_Area" localSheetId="8">備品購入理由書!$A$3:$H$30</definedName>
    <definedName name="_xlnm.Print_Area" localSheetId="10">別紙1!$B$2:$K$30</definedName>
    <definedName name="_xlnm.Print_Area" localSheetId="11">別紙２!$B$3:$G$50</definedName>
    <definedName name="_xlnm.Print_Area" localSheetId="12">別紙３!$B$3:$J$50</definedName>
    <definedName name="_xlnm.Print_Area" localSheetId="2">'要望額調書（1年目）'!$A$1:$K$36</definedName>
    <definedName name="_xlnm.Print_Area" localSheetId="3">'要望額調書（2年目）'!$A$1:$K$36</definedName>
    <definedName name="_xlnm.Print_Area" localSheetId="4">'要望額調書（3年目）'!$A$1:$K$36</definedName>
    <definedName name="_xlnm.Print_Area" localSheetId="1">要望書!$C$1:$AV$307</definedName>
    <definedName name="いりえ">[1]リスト!$A$2:$A$9</definedName>
    <definedName name="区分">[2]助成対象となる経費項目!$C$20:$C$45</definedName>
    <definedName name="月" localSheetId="5">[3]空き店舗・民家等のリフォーム!$A$596:$A$608</definedName>
    <definedName name="月" localSheetId="2">[3]空き店舗・民家等のリフォーム!$A$596:$A$608</definedName>
    <definedName name="月" localSheetId="3">[3]空き店舗・民家等のリフォーム!$A$596:$A$608</definedName>
    <definedName name="月" localSheetId="4">[3]空き店舗・民家等のリフォーム!$A$596:$A$608</definedName>
    <definedName name="県２" localSheetId="5">[3]空き店舗・民家等のリフォーム!$A$651:$A$698</definedName>
    <definedName name="県２" localSheetId="2">[3]空き店舗・民家等のリフォーム!$A$651:$A$698</definedName>
    <definedName name="県２" localSheetId="3">[3]空き店舗・民家等のリフォーム!$A$651:$A$698</definedName>
    <definedName name="県２" localSheetId="4">[3]空き店舗・民家等のリフォーム!$A$651:$A$698</definedName>
    <definedName name="国" localSheetId="5">[3]空き店舗・民家等のリフォーム!$A$880:$A$1000</definedName>
    <definedName name="国" localSheetId="2">[3]空き店舗・民家等のリフォーム!$A$880:$A$1000</definedName>
    <definedName name="国" localSheetId="3">[3]空き店舗・民家等のリフォーム!$A$880:$A$1000</definedName>
    <definedName name="国" localSheetId="4">[3]空き店舗・民家等のリフォーム!$A$880:$A$1000</definedName>
    <definedName name="事業分野" localSheetId="5">記載例!#REF!</definedName>
    <definedName name="事業分野" localSheetId="2">'要望額調書（1年目）'!#REF!</definedName>
    <definedName name="事業分野" localSheetId="3">'要望額調書（2年目）'!#REF!</definedName>
    <definedName name="事業分野" localSheetId="4">'要望額調書（3年目）'!#REF!</definedName>
    <definedName name="事業分野">'[4]要望書 (様式)'!$L$72:$L$85</definedName>
    <definedName name="担当者">[5]リスト!$A$2:$A$9</definedName>
    <definedName name="日" localSheetId="5">[3]空き店舗・民家等のリフォーム!$A$612:$A$646</definedName>
    <definedName name="日" localSheetId="2">[3]空き店舗・民家等のリフォーム!$A$612:$A$646</definedName>
    <definedName name="日" localSheetId="3">[3]空き店舗・民家等のリフォーム!$A$612:$A$646</definedName>
    <definedName name="日" localSheetId="4">[3]空き店舗・民家等のリフォーム!$A$612:$A$646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47" l="1"/>
  <c r="F32" i="47"/>
  <c r="F7" i="47"/>
  <c r="F20" i="47" s="1"/>
  <c r="F24" i="47" s="1"/>
  <c r="F36" i="47" l="1"/>
  <c r="F35" i="47" s="1"/>
  <c r="N17" i="47"/>
  <c r="N8" i="47" l="1"/>
  <c r="J35" i="47"/>
  <c r="U7" i="46"/>
  <c r="N7" i="46"/>
  <c r="K50" i="45" l="1"/>
  <c r="K49" i="45"/>
  <c r="K48" i="45"/>
  <c r="K47" i="45"/>
  <c r="K46" i="45"/>
  <c r="K45" i="45"/>
  <c r="K44" i="45"/>
  <c r="K43" i="45"/>
  <c r="K42" i="45"/>
  <c r="K41" i="45"/>
  <c r="K40" i="45"/>
  <c r="K39" i="45"/>
  <c r="K38" i="45"/>
  <c r="K37" i="45"/>
  <c r="K36" i="45"/>
  <c r="K35" i="45"/>
  <c r="K34" i="45"/>
  <c r="K33" i="45"/>
  <c r="K32" i="45"/>
  <c r="K31" i="45"/>
  <c r="K30" i="45"/>
  <c r="K29" i="45"/>
  <c r="K28" i="45"/>
  <c r="K27" i="45"/>
  <c r="K26" i="45"/>
  <c r="K25" i="45"/>
  <c r="K24" i="45"/>
  <c r="K23" i="45"/>
  <c r="K22" i="45"/>
  <c r="K21" i="45"/>
  <c r="K20" i="45"/>
  <c r="K19" i="45"/>
  <c r="K18" i="45"/>
  <c r="K17" i="45"/>
  <c r="K16" i="45"/>
  <c r="K15" i="45"/>
  <c r="K14" i="45"/>
  <c r="K13" i="45"/>
  <c r="K12" i="45"/>
  <c r="K11" i="45"/>
  <c r="K10" i="45"/>
  <c r="K9" i="45"/>
  <c r="K8" i="45"/>
  <c r="K7" i="45"/>
  <c r="K6" i="45"/>
  <c r="K5" i="45"/>
  <c r="K4" i="45"/>
  <c r="L26" i="43"/>
  <c r="L20" i="43"/>
  <c r="L14" i="43"/>
  <c r="L8" i="43"/>
  <c r="L2" i="43"/>
  <c r="AW274" i="19"/>
  <c r="AW225" i="19"/>
  <c r="BF294" i="19"/>
  <c r="AW294" i="19" s="1"/>
  <c r="AW83" i="19"/>
  <c r="AW190" i="19"/>
  <c r="F2" i="36" l="1"/>
  <c r="F2" i="35"/>
  <c r="AP161" i="33"/>
  <c r="AC161" i="33"/>
  <c r="P161" i="33"/>
  <c r="AP160" i="33"/>
  <c r="AC160" i="33"/>
  <c r="P160" i="33"/>
  <c r="AP159" i="33"/>
  <c r="AC159" i="33"/>
  <c r="P159" i="33"/>
  <c r="AP158" i="33"/>
  <c r="AC158" i="33"/>
  <c r="P158" i="33"/>
  <c r="AP157" i="33"/>
  <c r="AC157" i="33"/>
  <c r="P157" i="33"/>
  <c r="AP156" i="33"/>
  <c r="AC156" i="33"/>
  <c r="P156" i="33"/>
  <c r="AP155" i="33"/>
  <c r="AC155" i="33"/>
  <c r="P155" i="33"/>
  <c r="AP154" i="33"/>
  <c r="AC154" i="33"/>
  <c r="P154" i="33"/>
  <c r="AP153" i="33"/>
  <c r="AC153" i="33"/>
  <c r="P153" i="33"/>
  <c r="AP152" i="33"/>
  <c r="AC152" i="33"/>
  <c r="P152" i="33"/>
  <c r="AP151" i="33"/>
  <c r="AC151" i="33"/>
  <c r="P151" i="33"/>
  <c r="AP150" i="33"/>
  <c r="AC150" i="33"/>
  <c r="P150" i="33"/>
  <c r="AP149" i="33"/>
  <c r="AC149" i="33"/>
  <c r="P149" i="33"/>
  <c r="AP148" i="33"/>
  <c r="AC148" i="33"/>
  <c r="P148" i="33"/>
  <c r="AP147" i="33"/>
  <c r="AC147" i="33"/>
  <c r="P147" i="33"/>
  <c r="AP146" i="33"/>
  <c r="AC146" i="33"/>
  <c r="P146" i="33"/>
  <c r="AP145" i="33"/>
  <c r="AC145" i="33"/>
  <c r="P145" i="33"/>
  <c r="AP144" i="33"/>
  <c r="AC144" i="33"/>
  <c r="P144" i="33"/>
  <c r="AP143" i="33"/>
  <c r="AC143" i="33"/>
  <c r="P143" i="33"/>
  <c r="AP142" i="33"/>
  <c r="AC142" i="33"/>
  <c r="P142" i="33"/>
  <c r="AP141" i="33"/>
  <c r="AC141" i="33"/>
  <c r="P141" i="33"/>
  <c r="AP140" i="33"/>
  <c r="AC140" i="33"/>
  <c r="P140" i="33"/>
  <c r="AP139" i="33"/>
  <c r="AC139" i="33"/>
  <c r="P139" i="33"/>
  <c r="AP138" i="33"/>
  <c r="AC138" i="33"/>
  <c r="P138" i="33"/>
  <c r="AP137" i="33"/>
  <c r="AC137" i="33"/>
  <c r="P137" i="33"/>
  <c r="AP136" i="33"/>
  <c r="AC136" i="33"/>
  <c r="P136" i="33"/>
  <c r="AP135" i="33"/>
  <c r="AC135" i="33"/>
  <c r="P135" i="33"/>
  <c r="AP134" i="33"/>
  <c r="AC134" i="33"/>
  <c r="P134" i="33"/>
  <c r="AP133" i="33"/>
  <c r="AC133" i="33"/>
  <c r="P133" i="33"/>
  <c r="AP132" i="33"/>
  <c r="AC132" i="33"/>
  <c r="P132" i="33"/>
  <c r="AP131" i="33"/>
  <c r="AC131" i="33"/>
  <c r="P131" i="33"/>
  <c r="AP130" i="33"/>
  <c r="AC130" i="33"/>
  <c r="P130" i="33"/>
  <c r="AP129" i="33"/>
  <c r="AC129" i="33"/>
  <c r="P129" i="33"/>
  <c r="AP128" i="33"/>
  <c r="AC128" i="33"/>
  <c r="P128" i="33"/>
  <c r="AP127" i="33"/>
  <c r="AC127" i="33"/>
  <c r="P127" i="33"/>
  <c r="AP126" i="33"/>
  <c r="AC126" i="33"/>
  <c r="P126" i="33"/>
  <c r="AP125" i="33"/>
  <c r="AC125" i="33"/>
  <c r="P125" i="33"/>
  <c r="AP124" i="33"/>
  <c r="AC124" i="33"/>
  <c r="P124" i="33"/>
  <c r="AP123" i="33"/>
  <c r="AC123" i="33"/>
  <c r="P123" i="33"/>
  <c r="AP122" i="33"/>
  <c r="AC122" i="33"/>
  <c r="P122" i="33"/>
  <c r="AP121" i="33"/>
  <c r="AC121" i="33"/>
  <c r="P121" i="33"/>
  <c r="AP120" i="33"/>
  <c r="AC120" i="33"/>
  <c r="P120" i="33"/>
  <c r="AP119" i="33"/>
  <c r="AC119" i="33"/>
  <c r="P119" i="33"/>
  <c r="AP118" i="33"/>
  <c r="AC118" i="33"/>
  <c r="P118" i="33"/>
  <c r="AP117" i="33"/>
  <c r="AC117" i="33"/>
  <c r="P117" i="33"/>
  <c r="AP116" i="33"/>
  <c r="AC116" i="33"/>
  <c r="P116" i="33"/>
  <c r="AP115" i="33"/>
  <c r="AC115" i="33"/>
  <c r="P115" i="33"/>
  <c r="AP114" i="33"/>
  <c r="AC114" i="33"/>
  <c r="P114" i="33"/>
  <c r="AP113" i="33"/>
  <c r="AC113" i="33"/>
  <c r="P113" i="33"/>
  <c r="AP112" i="33"/>
  <c r="AC112" i="33"/>
  <c r="P112" i="33"/>
  <c r="AP111" i="33"/>
  <c r="AC111" i="33"/>
  <c r="P111" i="33"/>
  <c r="AP110" i="33"/>
  <c r="AC110" i="33"/>
  <c r="P110" i="33"/>
  <c r="AP109" i="33"/>
  <c r="AC109" i="33"/>
  <c r="P109" i="33"/>
  <c r="AP108" i="33"/>
  <c r="AC108" i="33"/>
  <c r="P108" i="33"/>
  <c r="AP107" i="33"/>
  <c r="AC107" i="33"/>
  <c r="P107" i="33"/>
  <c r="AP106" i="33"/>
  <c r="AC106" i="33"/>
  <c r="P106" i="33"/>
  <c r="AP105" i="33"/>
  <c r="AC105" i="33"/>
  <c r="P105" i="33"/>
  <c r="AP104" i="33"/>
  <c r="AC104" i="33"/>
  <c r="P104" i="33"/>
  <c r="AP103" i="33"/>
  <c r="AC103" i="33"/>
  <c r="P103" i="33"/>
  <c r="AP102" i="33"/>
  <c r="AC102" i="33"/>
  <c r="P102" i="33"/>
  <c r="AP101" i="33"/>
  <c r="AC101" i="33"/>
  <c r="P101" i="33"/>
  <c r="AP100" i="33"/>
  <c r="AC100" i="33"/>
  <c r="P100" i="33"/>
  <c r="AP99" i="33"/>
  <c r="AC99" i="33"/>
  <c r="P99" i="33"/>
  <c r="AP98" i="33"/>
  <c r="AC98" i="33"/>
  <c r="P98" i="33"/>
  <c r="AP97" i="33"/>
  <c r="AC97" i="33"/>
  <c r="P97" i="33"/>
  <c r="AP96" i="33"/>
  <c r="AC96" i="33"/>
  <c r="P96" i="33"/>
  <c r="AP95" i="33"/>
  <c r="AC95" i="33"/>
  <c r="P95" i="33"/>
  <c r="AP94" i="33"/>
  <c r="AC94" i="33"/>
  <c r="P94" i="33"/>
  <c r="AP93" i="33"/>
  <c r="AC93" i="33"/>
  <c r="P93" i="33"/>
  <c r="AP92" i="33"/>
  <c r="AC92" i="33"/>
  <c r="P92" i="33"/>
  <c r="AP91" i="33"/>
  <c r="AC91" i="33"/>
  <c r="P91" i="33"/>
  <c r="AP90" i="33"/>
  <c r="AC90" i="33"/>
  <c r="P90" i="33"/>
  <c r="AP89" i="33"/>
  <c r="AC89" i="33"/>
  <c r="P89" i="33"/>
  <c r="AP88" i="33"/>
  <c r="AC88" i="33"/>
  <c r="P88" i="33"/>
  <c r="AP87" i="33"/>
  <c r="AC87" i="33"/>
  <c r="P87" i="33"/>
  <c r="AP86" i="33"/>
  <c r="AC86" i="33"/>
  <c r="P86" i="33"/>
  <c r="AP85" i="33"/>
  <c r="AC85" i="33"/>
  <c r="P85" i="33"/>
  <c r="AP84" i="33"/>
  <c r="AC84" i="33"/>
  <c r="P84" i="33"/>
  <c r="AP83" i="33"/>
  <c r="AC83" i="33"/>
  <c r="P83" i="33"/>
  <c r="AP82" i="33"/>
  <c r="AC82" i="33"/>
  <c r="P82" i="33"/>
  <c r="AP81" i="33"/>
  <c r="AC81" i="33"/>
  <c r="P81" i="33"/>
  <c r="AP80" i="33"/>
  <c r="AC80" i="33"/>
  <c r="P80" i="33"/>
  <c r="AP79" i="33"/>
  <c r="AC79" i="33"/>
  <c r="P79" i="33"/>
  <c r="AP78" i="33"/>
  <c r="AC78" i="33"/>
  <c r="P78" i="33"/>
  <c r="AP77" i="33"/>
  <c r="AC77" i="33"/>
  <c r="P77" i="33"/>
  <c r="AP76" i="33"/>
  <c r="AC76" i="33"/>
  <c r="P76" i="33"/>
  <c r="AP75" i="33"/>
  <c r="AC75" i="33"/>
  <c r="P75" i="33"/>
  <c r="AP74" i="33"/>
  <c r="AC74" i="33"/>
  <c r="P74" i="33"/>
  <c r="AP73" i="33"/>
  <c r="AC73" i="33"/>
  <c r="P73" i="33"/>
  <c r="AP72" i="33"/>
  <c r="AC72" i="33"/>
  <c r="P72" i="33"/>
  <c r="AP71" i="33"/>
  <c r="AC71" i="33"/>
  <c r="P71" i="33"/>
  <c r="AP70" i="33"/>
  <c r="AC70" i="33"/>
  <c r="P70" i="33"/>
  <c r="AP69" i="33"/>
  <c r="AC69" i="33"/>
  <c r="P69" i="33"/>
  <c r="AP68" i="33"/>
  <c r="AC68" i="33"/>
  <c r="P68" i="33"/>
  <c r="AP67" i="33"/>
  <c r="AC67" i="33"/>
  <c r="P67" i="33"/>
  <c r="AP66" i="33"/>
  <c r="AC66" i="33"/>
  <c r="P66" i="33"/>
  <c r="AP65" i="33"/>
  <c r="AC65" i="33"/>
  <c r="P65" i="33"/>
  <c r="AP64" i="33"/>
  <c r="AC64" i="33"/>
  <c r="P64" i="33"/>
  <c r="AP63" i="33"/>
  <c r="AC63" i="33"/>
  <c r="P63" i="33"/>
  <c r="AP62" i="33"/>
  <c r="AC62" i="33"/>
  <c r="P62" i="33"/>
  <c r="AP61" i="33"/>
  <c r="AC61" i="33"/>
  <c r="P61" i="33"/>
  <c r="AP60" i="33"/>
  <c r="AC60" i="33"/>
  <c r="P60" i="33"/>
  <c r="AP59" i="33"/>
  <c r="AC59" i="33"/>
  <c r="P59" i="33"/>
  <c r="AP58" i="33"/>
  <c r="AC58" i="33"/>
  <c r="P58" i="33"/>
  <c r="AP57" i="33"/>
  <c r="AC57" i="33"/>
  <c r="P57" i="33"/>
  <c r="AP56" i="33"/>
  <c r="AC56" i="33"/>
  <c r="P56" i="33"/>
  <c r="AP55" i="33"/>
  <c r="AC55" i="33"/>
  <c r="P55" i="33"/>
  <c r="AP54" i="33"/>
  <c r="AC54" i="33"/>
  <c r="P54" i="33"/>
  <c r="AP53" i="33"/>
  <c r="AC53" i="33"/>
  <c r="P53" i="33"/>
  <c r="AP52" i="33"/>
  <c r="AC52" i="33"/>
  <c r="P52" i="33"/>
  <c r="AP51" i="33"/>
  <c r="AC51" i="33"/>
  <c r="P51" i="33"/>
  <c r="AP50" i="33"/>
  <c r="AC50" i="33"/>
  <c r="P50" i="33"/>
  <c r="AP49" i="33"/>
  <c r="AC49" i="33"/>
  <c r="P49" i="33"/>
  <c r="AP48" i="33"/>
  <c r="AC48" i="33"/>
  <c r="P48" i="33"/>
  <c r="AP47" i="33"/>
  <c r="AC47" i="33"/>
  <c r="P47" i="33"/>
  <c r="AP46" i="33"/>
  <c r="AC46" i="33"/>
  <c r="P46" i="33"/>
  <c r="AP45" i="33"/>
  <c r="AC45" i="33"/>
  <c r="P45" i="33"/>
  <c r="AP44" i="33"/>
  <c r="AC44" i="33"/>
  <c r="P44" i="33"/>
  <c r="AP43" i="33"/>
  <c r="AC43" i="33"/>
  <c r="P43" i="33"/>
  <c r="AP42" i="33"/>
  <c r="AC42" i="33"/>
  <c r="P42" i="33"/>
  <c r="AP41" i="33"/>
  <c r="AC41" i="33"/>
  <c r="P41" i="33"/>
  <c r="AP40" i="33"/>
  <c r="AC40" i="33"/>
  <c r="P40" i="33"/>
  <c r="AP39" i="33"/>
  <c r="AC39" i="33"/>
  <c r="P39" i="33"/>
  <c r="AP38" i="33"/>
  <c r="AC38" i="33"/>
  <c r="P38" i="33"/>
  <c r="AP37" i="33"/>
  <c r="AC37" i="33"/>
  <c r="P37" i="33"/>
  <c r="AP36" i="33"/>
  <c r="AC36" i="33"/>
  <c r="P36" i="33"/>
  <c r="AP35" i="33"/>
  <c r="AC35" i="33"/>
  <c r="P35" i="33"/>
  <c r="AP34" i="33"/>
  <c r="AC34" i="33"/>
  <c r="P34" i="33"/>
  <c r="AP33" i="33"/>
  <c r="AC33" i="33"/>
  <c r="P33" i="33"/>
  <c r="AP32" i="33"/>
  <c r="AC32" i="33"/>
  <c r="P32" i="33"/>
  <c r="AP31" i="33"/>
  <c r="AC31" i="33"/>
  <c r="P31" i="33"/>
  <c r="AP30" i="33"/>
  <c r="AC30" i="33"/>
  <c r="P30" i="33"/>
  <c r="AP29" i="33"/>
  <c r="AC29" i="33"/>
  <c r="P29" i="33"/>
  <c r="AP28" i="33"/>
  <c r="AC28" i="33"/>
  <c r="P28" i="33"/>
  <c r="AP27" i="33"/>
  <c r="AC27" i="33"/>
  <c r="P27" i="33"/>
  <c r="AP26" i="33"/>
  <c r="AC26" i="33"/>
  <c r="P26" i="33"/>
  <c r="AP25" i="33"/>
  <c r="AC25" i="33"/>
  <c r="P25" i="33"/>
  <c r="AP24" i="33"/>
  <c r="AC24" i="33"/>
  <c r="P24" i="33"/>
  <c r="AP23" i="33"/>
  <c r="AC23" i="33"/>
  <c r="P23" i="33"/>
  <c r="AP22" i="33"/>
  <c r="AC22" i="33"/>
  <c r="P22" i="33"/>
  <c r="AP21" i="33"/>
  <c r="AC21" i="33"/>
  <c r="P21" i="33"/>
  <c r="AP20" i="33"/>
  <c r="AC20" i="33"/>
  <c r="P20" i="33"/>
  <c r="AP19" i="33"/>
  <c r="AC19" i="33"/>
  <c r="P19" i="33"/>
  <c r="AP18" i="33"/>
  <c r="AC18" i="33"/>
  <c r="P18" i="33"/>
  <c r="AP17" i="33"/>
  <c r="AC17" i="33"/>
  <c r="P17" i="33"/>
  <c r="AP16" i="33"/>
  <c r="AC16" i="33"/>
  <c r="P16" i="33"/>
  <c r="AP15" i="33"/>
  <c r="AC15" i="33"/>
  <c r="P15" i="33"/>
  <c r="AP14" i="33"/>
  <c r="AC14" i="33"/>
  <c r="P14" i="33"/>
  <c r="AP13" i="33"/>
  <c r="AC13" i="33"/>
  <c r="P13" i="33"/>
  <c r="AP12" i="33"/>
  <c r="AC12" i="33"/>
  <c r="P12" i="33"/>
  <c r="AW237" i="19"/>
  <c r="AW238" i="19" s="1"/>
  <c r="AW235" i="19"/>
  <c r="AW236" i="19" s="1"/>
  <c r="AW233" i="19"/>
  <c r="AW234" i="19" s="1"/>
  <c r="AW231" i="19"/>
  <c r="AW232" i="19" s="1"/>
  <c r="AW147" i="19"/>
  <c r="AW148" i="19" s="1"/>
  <c r="AW127" i="19"/>
  <c r="AW128" i="19" s="1"/>
  <c r="AW124" i="19"/>
  <c r="AW125" i="19" s="1"/>
  <c r="AW117" i="19"/>
  <c r="AW118" i="19" s="1"/>
  <c r="AW114" i="19"/>
  <c r="AW115" i="19" s="1"/>
  <c r="AW185" i="19" l="1"/>
  <c r="AW179" i="19"/>
  <c r="AW88" i="19"/>
  <c r="BB243" i="19"/>
  <c r="AW86" i="19"/>
  <c r="AW162" i="19" l="1"/>
  <c r="AW263" i="19"/>
  <c r="AW264" i="19"/>
  <c r="AW265" i="19"/>
  <c r="AW266" i="19"/>
  <c r="AW267" i="19"/>
  <c r="AW268" i="19"/>
  <c r="AW269" i="19"/>
  <c r="AW270" i="19"/>
  <c r="AW271" i="19"/>
  <c r="AW272" i="19"/>
  <c r="AW273" i="19"/>
  <c r="AW262" i="19"/>
  <c r="AW257" i="19"/>
  <c r="BC243" i="19"/>
  <c r="AO243" i="19" s="1"/>
  <c r="AX84" i="19"/>
  <c r="AW84" i="19"/>
  <c r="AW134" i="19" l="1"/>
  <c r="AX134" i="19" s="1"/>
  <c r="AW133" i="19"/>
  <c r="AX133" i="19" s="1"/>
  <c r="AW169" i="19" l="1"/>
  <c r="AW170" i="19" s="1"/>
  <c r="AW159" i="19"/>
  <c r="AW160" i="19" s="1"/>
  <c r="AW138" i="19"/>
  <c r="AW139" i="19" s="1"/>
  <c r="AW30" i="19" l="1"/>
  <c r="AW31" i="19" s="1"/>
  <c r="AX8" i="19"/>
  <c r="AW8" i="19" s="1"/>
  <c r="AX6" i="19"/>
  <c r="AW6" i="19" s="1"/>
  <c r="AW71" i="19"/>
  <c r="AX76" i="19"/>
  <c r="AW76" i="19" s="1"/>
  <c r="AW33" i="19"/>
  <c r="AW197" i="19"/>
  <c r="AW199" i="19" s="1"/>
  <c r="AW13" i="19"/>
  <c r="AW14" i="19" s="1"/>
  <c r="AW166" i="19"/>
  <c r="AW167" i="19" s="1"/>
  <c r="AW107" i="19"/>
  <c r="AW108" i="19" s="1"/>
  <c r="AW104" i="19"/>
  <c r="AW105" i="19" s="1"/>
  <c r="AW98" i="19"/>
  <c r="AW99" i="19" s="1"/>
  <c r="AW95" i="19"/>
  <c r="AW96" i="19" s="1"/>
  <c r="AW154" i="19"/>
  <c r="AW155" i="19" s="1"/>
  <c r="AW143" i="19"/>
  <c r="AW62" i="19"/>
  <c r="AW63" i="19" s="1"/>
  <c r="AW58" i="19"/>
  <c r="AW59" i="19" s="1"/>
  <c r="AW73" i="19"/>
  <c r="AW74" i="19" s="1"/>
  <c r="AW47" i="19"/>
  <c r="AW48" i="19" s="1"/>
  <c r="AW39" i="19"/>
  <c r="AW40" i="19" s="1"/>
  <c r="F2" i="22"/>
  <c r="C8" i="23" l="1"/>
  <c r="C2" i="34"/>
  <c r="C7" i="34" l="1"/>
  <c r="C6" i="34"/>
  <c r="C17" i="34"/>
  <c r="C11" i="34"/>
  <c r="C10" i="34"/>
  <c r="C13" i="34"/>
  <c r="C15" i="34"/>
  <c r="C18" i="34"/>
  <c r="C20" i="34"/>
  <c r="C26" i="34"/>
  <c r="C19" i="34"/>
  <c r="C12" i="34"/>
  <c r="C22" i="34"/>
  <c r="C14" i="34"/>
  <c r="C16" i="34"/>
  <c r="C25" i="34"/>
  <c r="D18" i="34"/>
  <c r="E13" i="34"/>
  <c r="D10" i="34"/>
  <c r="D14" i="34"/>
  <c r="E15" i="34"/>
  <c r="D6" i="34"/>
  <c r="E12" i="34"/>
  <c r="D25" i="34"/>
  <c r="E25" i="34"/>
  <c r="E24" i="34"/>
  <c r="E11" i="34"/>
  <c r="E18" i="34"/>
  <c r="D16" i="34"/>
  <c r="E19" i="34"/>
  <c r="E20" i="34"/>
  <c r="D24" i="34"/>
  <c r="E22" i="34"/>
  <c r="C24" i="34"/>
  <c r="E7" i="34"/>
  <c r="E26" i="34"/>
  <c r="D11" i="34"/>
  <c r="E6" i="34"/>
  <c r="E17" i="34"/>
  <c r="D15" i="34"/>
  <c r="D13" i="34"/>
  <c r="D19" i="34"/>
  <c r="D20" i="34"/>
  <c r="D26" i="34"/>
  <c r="D7" i="34"/>
  <c r="D22" i="34"/>
  <c r="E16" i="34"/>
  <c r="E10" i="34"/>
  <c r="D12" i="34"/>
  <c r="E14" i="34"/>
  <c r="D17" i="34"/>
  <c r="F15" i="34" l="1"/>
  <c r="C9" i="34"/>
  <c r="F7" i="22"/>
  <c r="E9" i="34"/>
  <c r="F7" i="36"/>
  <c r="D9" i="34"/>
  <c r="F7" i="35"/>
  <c r="F11" i="34"/>
  <c r="F26" i="34"/>
  <c r="F10" i="34"/>
  <c r="F13" i="34"/>
  <c r="F17" i="34"/>
  <c r="F16" i="34"/>
  <c r="F12" i="34"/>
  <c r="F19" i="34"/>
  <c r="F20" i="34"/>
  <c r="F22" i="34"/>
  <c r="F25" i="34"/>
  <c r="F14" i="34"/>
  <c r="F7" i="34"/>
  <c r="F6" i="34"/>
  <c r="F18" i="34"/>
  <c r="F24" i="34"/>
  <c r="F32" i="22"/>
  <c r="K174" i="19" s="1"/>
  <c r="F32" i="35"/>
  <c r="X174" i="19" s="1"/>
  <c r="F32" i="36"/>
  <c r="AK174" i="19" s="1"/>
  <c r="F9" i="34" l="1"/>
  <c r="H32" i="36"/>
  <c r="E27" i="34"/>
  <c r="F20" i="36"/>
  <c r="E8" i="34"/>
  <c r="H32" i="35"/>
  <c r="D27" i="34"/>
  <c r="D34" i="34" s="1"/>
  <c r="F20" i="35"/>
  <c r="F24" i="35" s="1"/>
  <c r="D8" i="34"/>
  <c r="H32" i="22"/>
  <c r="C27" i="34"/>
  <c r="F20" i="22"/>
  <c r="C8" i="34"/>
  <c r="D23" i="34" l="1"/>
  <c r="D31" i="34" s="1"/>
  <c r="X173" i="19"/>
  <c r="F8" i="34"/>
  <c r="D21" i="34"/>
  <c r="F24" i="36"/>
  <c r="AK173" i="19" s="1"/>
  <c r="E21" i="34"/>
  <c r="E34" i="34"/>
  <c r="F36" i="35"/>
  <c r="F35" i="35" s="1"/>
  <c r="D32" i="34"/>
  <c r="F24" i="22"/>
  <c r="K173" i="19" s="1"/>
  <c r="C21" i="34"/>
  <c r="F27" i="34"/>
  <c r="C34" i="34"/>
  <c r="D33" i="34" l="1"/>
  <c r="J35" i="35"/>
  <c r="X175" i="19" s="1"/>
  <c r="E23" i="34"/>
  <c r="F36" i="36"/>
  <c r="F35" i="36" s="1"/>
  <c r="D28" i="34"/>
  <c r="D30" i="34" s="1"/>
  <c r="F34" i="34"/>
  <c r="F21" i="34"/>
  <c r="F36" i="22"/>
  <c r="F35" i="22" s="1"/>
  <c r="C23" i="34"/>
  <c r="C33" i="34" s="1"/>
  <c r="J35" i="36" l="1"/>
  <c r="AK175" i="19" s="1"/>
  <c r="E28" i="34"/>
  <c r="E30" i="34" s="1"/>
  <c r="E31" i="34"/>
  <c r="E32" i="34"/>
  <c r="E33" i="34"/>
  <c r="H20" i="34"/>
  <c r="H6" i="34"/>
  <c r="H11" i="34"/>
  <c r="H17" i="34"/>
  <c r="H16" i="34"/>
  <c r="H10" i="34"/>
  <c r="H12" i="34"/>
  <c r="H15" i="34"/>
  <c r="H14" i="34"/>
  <c r="H19" i="34"/>
  <c r="H7" i="34"/>
  <c r="H13" i="34"/>
  <c r="H9" i="34"/>
  <c r="H18" i="34"/>
  <c r="H8" i="34"/>
  <c r="F23" i="34"/>
  <c r="F33" i="34" s="1"/>
  <c r="C31" i="34"/>
  <c r="C32" i="34"/>
  <c r="J35" i="22"/>
  <c r="K175" i="19" s="1"/>
  <c r="C28" i="34"/>
  <c r="K176" i="19" l="1"/>
  <c r="H21" i="34"/>
  <c r="F28" i="34"/>
  <c r="F30" i="34" s="1"/>
  <c r="C30" i="34"/>
  <c r="I11" i="34"/>
  <c r="I20" i="34"/>
  <c r="I12" i="34"/>
  <c r="I15" i="34"/>
  <c r="I14" i="34"/>
  <c r="I19" i="34"/>
  <c r="I6" i="34"/>
  <c r="I22" i="34"/>
  <c r="I7" i="34"/>
  <c r="I13" i="34"/>
  <c r="I17" i="34"/>
  <c r="I16" i="34"/>
  <c r="I10" i="34"/>
  <c r="F31" i="34"/>
  <c r="I9" i="34"/>
  <c r="I18" i="34"/>
  <c r="I8" i="34"/>
  <c r="F32" i="34"/>
  <c r="I21" i="34"/>
  <c r="I23"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6" authorId="0" shapeId="0" xr:uid="{00000000-0006-0000-0100-000001000000}">
      <text>
        <r>
          <rPr>
            <b/>
            <sz val="9"/>
            <color indexed="81"/>
            <rFont val="MS P ゴシック"/>
            <family val="3"/>
            <charset val="128"/>
          </rPr>
          <t>作成者:</t>
        </r>
        <r>
          <rPr>
            <sz val="9"/>
            <color indexed="81"/>
            <rFont val="MS P ゴシック"/>
            <family val="3"/>
            <charset val="128"/>
          </rPr>
          <t xml:space="preserve">
☑がない場合又は2つついている場合に要確認となります。</t>
        </r>
      </text>
    </comment>
    <comment ref="AW8" authorId="0" shapeId="0" xr:uid="{00000000-0006-0000-0100-000002000000}">
      <text>
        <r>
          <rPr>
            <b/>
            <sz val="9"/>
            <color indexed="81"/>
            <rFont val="MS P ゴシック"/>
            <family val="3"/>
            <charset val="128"/>
          </rPr>
          <t>作成者:</t>
        </r>
        <r>
          <rPr>
            <sz val="9"/>
            <color indexed="81"/>
            <rFont val="MS P ゴシック"/>
            <family val="3"/>
            <charset val="128"/>
          </rPr>
          <t xml:space="preserve">
☑がない場合又は2つついている場合に要確認となります。
</t>
        </r>
      </text>
    </comment>
    <comment ref="J12" authorId="0" shapeId="0" xr:uid="{00000000-0006-0000-0100-000003000000}">
      <text>
        <r>
          <rPr>
            <sz val="9"/>
            <color indexed="81"/>
            <rFont val="MS P ゴシック"/>
            <family val="3"/>
            <charset val="128"/>
          </rPr>
          <t xml:space="preserve">定款、寄付行為又は運営規約等と一致するようにしてください。
</t>
        </r>
      </text>
    </comment>
    <comment ref="J13" authorId="0" shapeId="0" xr:uid="{00000000-0006-0000-0100-000004000000}">
      <text>
        <r>
          <rPr>
            <sz val="9"/>
            <color indexed="81"/>
            <rFont val="MS P ゴシック"/>
            <family val="3"/>
            <charset val="128"/>
          </rPr>
          <t xml:space="preserve">国税庁HP より検索できます(https://www.houjin-bangou.nta.go.jp)。登録がない場合は空欄にしてください。
</t>
        </r>
      </text>
    </comment>
    <comment ref="J14" authorId="0" shapeId="0" xr:uid="{00000000-0006-0000-0100-000005000000}">
      <text>
        <r>
          <rPr>
            <sz val="9"/>
            <color indexed="81"/>
            <rFont val="MS P ゴシック"/>
            <family val="3"/>
            <charset val="128"/>
          </rPr>
          <t xml:space="preserve">現団体の前身団体がある場合は、法人格を含め記載してください。
</t>
        </r>
      </text>
    </comment>
    <comment ref="P16" authorId="0" shapeId="0" xr:uid="{00000000-0006-0000-0100-000006000000}">
      <text>
        <r>
          <rPr>
            <sz val="9"/>
            <color indexed="81"/>
            <rFont val="MS P ゴシック"/>
            <family val="3"/>
            <charset val="128"/>
          </rPr>
          <t xml:space="preserve">プルダウンから選択してください。
</t>
        </r>
      </text>
    </comment>
    <comment ref="P19" authorId="0" shapeId="0" xr:uid="{00000000-0006-0000-0100-000007000000}">
      <text>
        <r>
          <rPr>
            <sz val="9"/>
            <color indexed="81"/>
            <rFont val="MS P ゴシック"/>
            <family val="3"/>
            <charset val="128"/>
          </rPr>
          <t>Facebook、Twitter、Instagram等で更新頻度の高いもののアカウントを記載してください</t>
        </r>
      </text>
    </comment>
    <comment ref="P21" authorId="0" shapeId="0" xr:uid="{00000000-0006-0000-0100-000008000000}">
      <text>
        <r>
          <rPr>
            <sz val="9"/>
            <color indexed="81"/>
            <rFont val="MS P ゴシック"/>
            <family val="3"/>
            <charset val="128"/>
          </rPr>
          <t xml:space="preserve">プルダウンから選択してください。
</t>
        </r>
      </text>
    </comment>
    <comment ref="AW33" authorId="0" shapeId="0" xr:uid="{00000000-0006-0000-0100-000009000000}">
      <text>
        <r>
          <rPr>
            <b/>
            <sz val="9"/>
            <color indexed="81"/>
            <rFont val="MS P ゴシック"/>
            <family val="3"/>
            <charset val="128"/>
          </rPr>
          <t>作成者:</t>
        </r>
        <r>
          <rPr>
            <sz val="9"/>
            <color indexed="81"/>
            <rFont val="MS P ゴシック"/>
            <family val="3"/>
            <charset val="128"/>
          </rPr>
          <t xml:space="preserve">
実績ありと実績なし双方に○がある場合には「要確認」が表示されます。
</t>
        </r>
      </text>
    </comment>
    <comment ref="K40" authorId="0" shapeId="0" xr:uid="{00000000-0006-0000-0100-00000A000000}">
      <text>
        <r>
          <rPr>
            <sz val="9"/>
            <color indexed="81"/>
            <rFont val="MS P ゴシック"/>
            <family val="3"/>
            <charset val="128"/>
          </rPr>
          <t xml:space="preserve">なお、令和２年度WAM助成を受けている場合、本事業がその内容をどのように展開するものか踏まえて記載してください。
</t>
        </r>
      </text>
    </comment>
    <comment ref="K57" authorId="0" shapeId="0" xr:uid="{00000000-0006-0000-0100-00000B000000}">
      <text>
        <r>
          <rPr>
            <sz val="9"/>
            <color indexed="81"/>
            <rFont val="MS P ゴシック"/>
            <family val="3"/>
            <charset val="128"/>
          </rPr>
          <t xml:space="preserve">WAM助成ホームページに各テーマに関連するキーワードや事業の例を掲載しています。不明な点はお問合せください。
　各テーマに関連する地域共生社会の実現に向けた国の取り組みもご参照ください。（厚生労働省「地域共生社会に向けた包括的支援と多様な参加・協働の推進に関する検討会」のホームページ等）。
</t>
        </r>
      </text>
    </comment>
    <comment ref="N71" authorId="0" shapeId="0" xr:uid="{00000000-0006-0000-0100-00000C000000}">
      <text>
        <r>
          <rPr>
            <sz val="9"/>
            <color indexed="81"/>
            <rFont val="MS P ゴシック"/>
            <family val="3"/>
            <charset val="128"/>
          </rPr>
          <t>これまでの活動により得られたノウハウをもとに、助成先団体が関係機関とビジョンや目標を
共有し、継続的・相互的な連携体制の構築を通じて、地域における面的な成果の広がりを目指す事業</t>
        </r>
      </text>
    </comment>
    <comment ref="AG71" authorId="0" shapeId="0" xr:uid="{00000000-0006-0000-0100-00000D000000}">
      <text>
        <r>
          <rPr>
            <sz val="9"/>
            <color indexed="81"/>
            <rFont val="MS P ゴシック"/>
            <family val="3"/>
            <charset val="128"/>
          </rPr>
          <t xml:space="preserve">これまでの活動により得られたノウハウをもとに、助成先団体が幹事的役割を果たし、各地域のNPO等とビジョンや目標を共
有し、継続的な連携体制の構築を通じて、その後の各地域のNPO等による主体的な活動につなげることで、全国的・広域的な
セーフティネットの充実を図る事業
</t>
        </r>
      </text>
    </comment>
    <comment ref="AW71" authorId="0" shapeId="0" xr:uid="{00000000-0006-0000-0100-00000E000000}">
      <text>
        <r>
          <rPr>
            <sz val="9"/>
            <color indexed="81"/>
            <rFont val="MS P ゴシック"/>
            <family val="3"/>
            <charset val="128"/>
          </rPr>
          <t xml:space="preserve">○がない場合又は2つついている場合に「要確認」となります。
</t>
        </r>
      </text>
    </comment>
    <comment ref="AW76" authorId="0" shapeId="0" xr:uid="{00000000-0006-0000-0100-00000F000000}">
      <text>
        <r>
          <rPr>
            <sz val="9"/>
            <color indexed="81"/>
            <rFont val="MS P ゴシック"/>
            <family val="3"/>
            <charset val="128"/>
          </rPr>
          <t xml:space="preserve">◎がない場合又は2つ以上ついている場合に「要確認」となります。
</t>
        </r>
      </text>
    </comment>
    <comment ref="AN84" authorId="0" shapeId="0" xr:uid="{00000000-0006-0000-0100-000010000000}">
      <text>
        <r>
          <rPr>
            <sz val="9"/>
            <color indexed="81"/>
            <rFont val="MS P ゴシック"/>
            <family val="3"/>
            <charset val="128"/>
          </rPr>
          <t>有を選択した場合は、その内容を4.事業計画に分かるように記載してください。</t>
        </r>
      </text>
    </comment>
    <comment ref="AW84" authorId="0" shapeId="0" xr:uid="{00000000-0006-0000-0100-000011000000}">
      <text>
        <r>
          <rPr>
            <sz val="9"/>
            <color indexed="81"/>
            <rFont val="MS P ゴシック"/>
            <family val="3"/>
            <charset val="128"/>
          </rPr>
          <t>「有」「無」ともに〇が付いている場合「要確認」となります。</t>
        </r>
      </text>
    </comment>
    <comment ref="AW86" authorId="0" shapeId="0" xr:uid="{00000000-0006-0000-0100-000012000000}">
      <text>
        <r>
          <rPr>
            <sz val="9"/>
            <color indexed="81"/>
            <rFont val="MS P ゴシック"/>
            <family val="3"/>
            <charset val="128"/>
          </rPr>
          <t>記載内容があるにも関わらず、どちらにも〇がない場合は「要確認」となります。</t>
        </r>
      </text>
    </comment>
    <comment ref="E94" authorId="0" shapeId="0" xr:uid="{00000000-0006-0000-0100-000013000000}">
      <text>
        <r>
          <rPr>
            <sz val="9"/>
            <color indexed="81"/>
            <rFont val="MS P ゴシック"/>
            <family val="3"/>
            <charset val="128"/>
          </rPr>
          <t xml:space="preserve">助成事業が複数の取り組みの組み合わせで成立する場合の各取り組みの単位を「柱立て」といいます。
</t>
        </r>
      </text>
    </comment>
    <comment ref="AL94" authorId="0" shapeId="0" xr:uid="{00000000-0006-0000-0100-000014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E103" authorId="0" shapeId="0" xr:uid="{00000000-0006-0000-0100-000015000000}">
      <text>
        <r>
          <rPr>
            <sz val="9"/>
            <color indexed="81"/>
            <rFont val="MS P ゴシック"/>
            <family val="3"/>
            <charset val="128"/>
          </rPr>
          <t xml:space="preserve">助成事業が複数の取り組みの組み合わせで成立する場合の各取り組みの単位を「柱立て」といいます。
</t>
        </r>
      </text>
    </comment>
    <comment ref="AL103" authorId="0" shapeId="0" xr:uid="{00000000-0006-0000-0100-000016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E113" authorId="0" shapeId="0" xr:uid="{00000000-0006-0000-0100-000017000000}">
      <text>
        <r>
          <rPr>
            <sz val="9"/>
            <color indexed="81"/>
            <rFont val="MS P ゴシック"/>
            <family val="3"/>
            <charset val="128"/>
          </rPr>
          <t xml:space="preserve">助成事業が複数の取り組みの組み合わせで成立する場合の各取り組みの単位を「柱立て」といいます。
</t>
        </r>
      </text>
    </comment>
    <comment ref="AL113" authorId="0" shapeId="0" xr:uid="{00000000-0006-0000-0100-000018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E123" authorId="0" shapeId="0" xr:uid="{00000000-0006-0000-0100-000019000000}">
      <text>
        <r>
          <rPr>
            <sz val="9"/>
            <color indexed="81"/>
            <rFont val="MS P ゴシック"/>
            <family val="3"/>
            <charset val="128"/>
          </rPr>
          <t xml:space="preserve">助成事業が複数の取り組みの組み合わせで成立する場合の各取り組みの単位を「柱立て」といいます。
</t>
        </r>
      </text>
    </comment>
    <comment ref="AL123" authorId="0" shapeId="0" xr:uid="{00000000-0006-0000-0100-00001A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AW162" authorId="0" shapeId="0" xr:uid="{00000000-0006-0000-0100-00001B000000}">
      <text>
        <r>
          <rPr>
            <sz val="9"/>
            <color indexed="81"/>
            <rFont val="MS P ゴシック"/>
            <family val="3"/>
            <charset val="128"/>
          </rPr>
          <t>具体的内容が記載されているにもかかわらず、選択項目に「〇」がない場合「要確認」となります。</t>
        </r>
      </text>
    </comment>
    <comment ref="C172" authorId="0" shapeId="0" xr:uid="{00000000-0006-0000-0100-00001C000000}">
      <text>
        <r>
          <rPr>
            <b/>
            <sz val="9"/>
            <color indexed="81"/>
            <rFont val="MS P ゴシック"/>
            <family val="3"/>
            <charset val="128"/>
          </rPr>
          <t>「助成金要望額調書」シートを作成いただくと自動的に数値が反映されます。</t>
        </r>
      </text>
    </comment>
    <comment ref="AW179" authorId="0" shapeId="0" xr:uid="{00000000-0006-0000-0100-00001D000000}">
      <text>
        <r>
          <rPr>
            <sz val="9"/>
            <color indexed="81"/>
            <rFont val="MS P ゴシック"/>
            <family val="3"/>
            <charset val="128"/>
          </rPr>
          <t xml:space="preserve">「あり」「なし」ともに〇がついている場合要確認となります
</t>
        </r>
      </text>
    </comment>
    <comment ref="AW185" authorId="0" shapeId="0" xr:uid="{00000000-0006-0000-0100-00001E000000}">
      <text>
        <r>
          <rPr>
            <sz val="9"/>
            <color indexed="81"/>
            <rFont val="MS P ゴシック"/>
            <family val="3"/>
            <charset val="128"/>
          </rPr>
          <t xml:space="preserve">「あり」「なし」ともに〇がついている場合要確認となります
</t>
        </r>
      </text>
    </comment>
    <comment ref="AH190" authorId="0" shapeId="0" xr:uid="{00000000-0006-0000-0100-00001F000000}">
      <text>
        <r>
          <rPr>
            <b/>
            <sz val="9"/>
            <color indexed="81"/>
            <rFont val="MS P ゴシック"/>
            <family val="3"/>
            <charset val="128"/>
          </rPr>
          <t>作成者:</t>
        </r>
        <r>
          <rPr>
            <sz val="9"/>
            <color indexed="81"/>
            <rFont val="MS P ゴシック"/>
            <family val="3"/>
            <charset val="128"/>
          </rPr>
          <t xml:space="preserve">
書ききれない場合はリンク先のシート別紙１に記載してください。</t>
        </r>
      </text>
    </comment>
    <comment ref="AW190" authorId="0" shapeId="0" xr:uid="{00000000-0006-0000-0100-000020000000}">
      <text>
        <r>
          <rPr>
            <sz val="9"/>
            <color indexed="81"/>
            <rFont val="MS P ゴシック"/>
            <family val="3"/>
            <charset val="128"/>
          </rPr>
          <t>「有」「無」ともに〇がついている場合要確認となります</t>
        </r>
      </text>
    </comment>
    <comment ref="C197" authorId="0" shapeId="0" xr:uid="{00000000-0006-0000-0100-000021000000}">
      <text>
        <r>
          <rPr>
            <sz val="9"/>
            <color indexed="81"/>
            <rFont val="MS P ゴシック"/>
            <family val="3"/>
            <charset val="128"/>
          </rPr>
          <t>枠内に文字で入力してください。箇条書きでも構いません。</t>
        </r>
      </text>
    </comment>
    <comment ref="AH225" authorId="0" shapeId="0" xr:uid="{00000000-0006-0000-0100-000022000000}">
      <text>
        <r>
          <rPr>
            <sz val="9"/>
            <color indexed="81"/>
            <rFont val="MS P ゴシック"/>
            <family val="3"/>
            <charset val="128"/>
          </rPr>
          <t>書ききれない場合は、リンク先のシート別紙２に記入してください。</t>
        </r>
      </text>
    </comment>
    <comment ref="AW225" authorId="0" shapeId="0" xr:uid="{00000000-0006-0000-0100-000023000000}">
      <text>
        <r>
          <rPr>
            <sz val="9"/>
            <color indexed="81"/>
            <rFont val="MS P ゴシック"/>
            <family val="3"/>
            <charset val="128"/>
          </rPr>
          <t>「有」「無」ともに〇がついている場合要確認となります</t>
        </r>
      </text>
    </comment>
    <comment ref="AO243" authorId="0" shapeId="0" xr:uid="{00000000-0006-0000-0100-000024000000}">
      <text>
        <r>
          <rPr>
            <sz val="9"/>
            <color indexed="81"/>
            <rFont val="MS P ゴシック"/>
            <family val="3"/>
            <charset val="128"/>
          </rPr>
          <t xml:space="preserve">年齢は自動で算出されます。
</t>
        </r>
      </text>
    </comment>
    <comment ref="L247" authorId="0" shapeId="0" xr:uid="{00000000-0006-0000-0100-000025000000}">
      <text>
        <r>
          <rPr>
            <sz val="9"/>
            <color indexed="81"/>
            <rFont val="MS P ゴシック"/>
            <family val="3"/>
            <charset val="128"/>
          </rPr>
          <t xml:space="preserve">プルダウンから選択してください。
</t>
        </r>
      </text>
    </comment>
    <comment ref="AW257" authorId="0" shapeId="0" xr:uid="{00000000-0006-0000-0100-000026000000}">
      <text>
        <r>
          <rPr>
            <sz val="9"/>
            <color indexed="81"/>
            <rFont val="MS P ゴシック"/>
            <family val="3"/>
            <charset val="128"/>
          </rPr>
          <t xml:space="preserve">〇が2つついている場合に要確認となります。
</t>
        </r>
      </text>
    </comment>
    <comment ref="AB260" authorId="0" shapeId="0" xr:uid="{00000000-0006-0000-0100-000027000000}">
      <text>
        <r>
          <rPr>
            <sz val="9"/>
            <color indexed="81"/>
            <rFont val="MS P ゴシック"/>
            <family val="3"/>
            <charset val="128"/>
          </rPr>
          <t>役員が職員として給与を受けている場合は「有」としてください</t>
        </r>
      </text>
    </comment>
    <comment ref="AG260" authorId="0" shapeId="0" xr:uid="{00000000-0006-0000-0100-000028000000}">
      <text>
        <r>
          <rPr>
            <sz val="9"/>
            <color indexed="81"/>
            <rFont val="HG丸ｺﾞｼｯｸM-PRO"/>
            <family val="3"/>
            <charset val="128"/>
          </rPr>
          <t xml:space="preserve">
団体以外の職業に就いていない場合は「なし」と記載してください</t>
        </r>
      </text>
    </comment>
    <comment ref="AW262" authorId="0" shapeId="0" xr:uid="{00000000-0006-0000-0100-000029000000}">
      <text>
        <r>
          <rPr>
            <sz val="9"/>
            <color indexed="81"/>
            <rFont val="MS P ゴシック"/>
            <family val="3"/>
            <charset val="128"/>
          </rPr>
          <t>氏名が記載されているにも関わらず、団体以外の職業が未記入の場合「要確認」となります。</t>
        </r>
      </text>
    </comment>
    <comment ref="AH274" authorId="0" shapeId="0" xr:uid="{00000000-0006-0000-0100-00002A000000}">
      <text>
        <r>
          <rPr>
            <sz val="9"/>
            <color indexed="81"/>
            <rFont val="MS P ゴシック"/>
            <family val="3"/>
            <charset val="128"/>
          </rPr>
          <t xml:space="preserve">書ききれない場合はリンク先のシート別紙３に記入してください。
</t>
        </r>
      </text>
    </comment>
    <comment ref="AW274" authorId="0" shapeId="0" xr:uid="{00000000-0006-0000-0100-00002B000000}">
      <text>
        <r>
          <rPr>
            <b/>
            <sz val="9"/>
            <color indexed="81"/>
            <rFont val="MS P ゴシック"/>
            <family val="3"/>
            <charset val="128"/>
          </rPr>
          <t>作成者:</t>
        </r>
        <r>
          <rPr>
            <sz val="9"/>
            <color indexed="81"/>
            <rFont val="MS P ゴシック"/>
            <family val="3"/>
            <charset val="128"/>
          </rPr>
          <t xml:space="preserve">
「有」「無」ともに〇がついている場合要確認となります</t>
        </r>
      </text>
    </comment>
    <comment ref="O277" authorId="0" shapeId="0" xr:uid="{00000000-0006-0000-0100-00002C000000}">
      <text>
        <r>
          <rPr>
            <sz val="9"/>
            <color indexed="81"/>
            <rFont val="MS P ゴシック"/>
            <family val="3"/>
            <charset val="128"/>
          </rPr>
          <t xml:space="preserve">申請事業に関連する事業実績を記載してください。
</t>
        </r>
      </text>
    </comment>
    <comment ref="C293" authorId="0" shapeId="0" xr:uid="{00000000-0006-0000-0100-00002D000000}">
      <text>
        <r>
          <rPr>
            <sz val="9"/>
            <color indexed="81"/>
            <rFont val="MS P ゴシック"/>
            <family val="3"/>
            <charset val="128"/>
          </rPr>
          <t xml:space="preserve">
国税庁ＨＰより確認できます。（https://www.nta.go.jp/publication/pamph/hojin/koekihojin/01.htm）
</t>
        </r>
      </text>
    </comment>
    <comment ref="AW294" authorId="0" shapeId="0" xr:uid="{00000000-0006-0000-0100-00002E000000}">
      <text>
        <r>
          <rPr>
            <sz val="9"/>
            <color indexed="81"/>
            <rFont val="MS P ゴシック"/>
            <family val="3"/>
            <charset val="128"/>
          </rPr>
          <t>①～④に２つ以上○がある場合に「要確認」となります。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00000000-0006-0000-0400-000004000000}">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00000000-0006-0000-0500-000003000000}">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00000000-0006-0000-0600-000003000000}">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800-000001000000}">
      <text>
        <r>
          <rPr>
            <b/>
            <sz val="9"/>
            <color indexed="81"/>
            <rFont val="MS P ゴシック"/>
            <family val="3"/>
            <charset val="128"/>
          </rPr>
          <t>要望額調書（1年目）で入力した団体名が表示されます。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C00-000001000000}">
      <text>
        <r>
          <rPr>
            <sz val="9"/>
            <color indexed="81"/>
            <rFont val="MS P ゴシック"/>
            <family val="3"/>
            <charset val="128"/>
          </rPr>
          <t>「あり」「なし」ともに〇がついている場合要確認となります。</t>
        </r>
      </text>
    </comment>
    <comment ref="L8" authorId="0" shapeId="0" xr:uid="{00000000-0006-0000-0C00-000002000000}">
      <text>
        <r>
          <rPr>
            <sz val="9"/>
            <color indexed="81"/>
            <rFont val="MS P ゴシック"/>
            <family val="3"/>
            <charset val="128"/>
          </rPr>
          <t xml:space="preserve">「あり」「なし」ともに〇がついている場合要確認となります。
</t>
        </r>
      </text>
    </comment>
    <comment ref="L14" authorId="0" shapeId="0" xr:uid="{00000000-0006-0000-0C00-000003000000}">
      <text>
        <r>
          <rPr>
            <sz val="9"/>
            <color indexed="81"/>
            <rFont val="MS P ゴシック"/>
            <family val="3"/>
            <charset val="128"/>
          </rPr>
          <t xml:space="preserve">「あり」「なし」ともに〇がついている場合要確認となります。
</t>
        </r>
      </text>
    </comment>
    <comment ref="L20" authorId="0" shapeId="0" xr:uid="{00000000-0006-0000-0C00-000004000000}">
      <text>
        <r>
          <rPr>
            <sz val="9"/>
            <color indexed="81"/>
            <rFont val="MS P ゴシック"/>
            <family val="3"/>
            <charset val="128"/>
          </rPr>
          <t xml:space="preserve">「あり」「なし」ともに〇がついている場合要確認となります。
</t>
        </r>
      </text>
    </comment>
    <comment ref="L26" authorId="0" shapeId="0" xr:uid="{00000000-0006-0000-0C00-000005000000}">
      <text>
        <r>
          <rPr>
            <sz val="9"/>
            <color indexed="81"/>
            <rFont val="MS P ゴシック"/>
            <family val="3"/>
            <charset val="128"/>
          </rPr>
          <t xml:space="preserve">「あり」「なし」ともに〇がついている場合要確認となります。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E00-000001000000}">
      <text>
        <r>
          <rPr>
            <b/>
            <sz val="9"/>
            <color indexed="81"/>
            <rFont val="MS P ゴシック"/>
            <family val="3"/>
            <charset val="128"/>
          </rPr>
          <t>作成者:</t>
        </r>
        <r>
          <rPr>
            <sz val="9"/>
            <color indexed="81"/>
            <rFont val="MS P ゴシック"/>
            <family val="3"/>
            <charset val="128"/>
          </rPr>
          <t xml:space="preserve">
役員が職員として給与を受けている場合は「有」としてください</t>
        </r>
      </text>
    </comment>
    <comment ref="G3" authorId="0" shapeId="0" xr:uid="{00000000-0006-0000-0E00-00000200000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K4" authorId="0" shapeId="0" xr:uid="{00000000-0006-0000-0E00-00000300000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sharedStrings.xml><?xml version="1.0" encoding="utf-8"?>
<sst xmlns="http://schemas.openxmlformats.org/spreadsheetml/2006/main" count="1060" uniqueCount="605">
  <si>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</si>
  <si>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</si>
  <si>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</si>
  <si>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</si>
  <si>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</si>
  <si>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④上記にはどれも該当しない</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</si>
  <si>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</si>
  <si>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</si>
  <si>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</si>
  <si>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</si>
  <si>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</si>
  <si>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</si>
  <si>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</si>
  <si>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</si>
  <si>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</si>
  <si>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</si>
  <si>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</si>
  <si>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</si>
  <si>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</si>
  <si>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</si>
  <si>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</si>
  <si>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</si>
  <si>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</si>
  <si>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</si>
  <si>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助成終了後の展望及び事業継続体制の計画について</t>
    <rPh sb="14" eb="16">
      <t>タイセイ</t>
    </rPh>
    <rPh sb="17" eb="19">
      <t>ケイカク</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</si>
  <si>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</si>
  <si>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</si>
  <si>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</si>
  <si>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</si>
  <si>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</si>
  <si>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</si>
  <si>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</si>
  <si>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</si>
  <si>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</si>
  <si>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</si>
  <si>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</si>
  <si>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設立時期
（西暦）</t>
    <rPh sb="2" eb="4">
      <t>ジキ</t>
    </rPh>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</si>
  <si>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</si>
  <si>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</si>
  <si>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</si>
  <si>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</si>
  <si>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</si>
  <si>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</si>
  <si>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</si>
  <si>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</si>
  <si>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</si>
  <si>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</si>
  <si>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</si>
  <si>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</si>
  <si>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</si>
  <si>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</si>
  <si>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</si>
  <si>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５.実施体制</t>
    <rPh sb="2" eb="4">
      <t>ジッシ</t>
    </rPh>
    <rPh sb="4" eb="6">
      <t>タイセイ</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</si>
  <si>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</si>
  <si>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</si>
  <si>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</si>
  <si>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</si>
  <si>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</si>
  <si>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</si>
  <si>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</si>
  <si>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</si>
  <si>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</si>
  <si>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</si>
  <si>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</si>
  <si>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</si>
  <si>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</si>
  <si>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</si>
  <si>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</si>
  <si>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</si>
  <si>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</si>
  <si>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</si>
  <si>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</si>
  <si>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本部所在地</t>
    <rPh sb="0" eb="2">
      <t>ホンブ</t>
    </rPh>
    <rPh sb="2" eb="5">
      <t>ショザイチ</t>
    </rPh>
    <phoneticPr fontId="1"/>
  </si>
  <si>
    <t>担当者名</t>
    <rPh sb="0" eb="2">
      <t>タントウ</t>
    </rPh>
    <rPh sb="2" eb="3">
      <t>シャ</t>
    </rPh>
    <rPh sb="3" eb="4">
      <t>メイ</t>
    </rPh>
    <phoneticPr fontId="1"/>
  </si>
  <si>
    <t>担当者
連絡先</t>
    <rPh sb="0" eb="2">
      <t>タントウ</t>
    </rPh>
    <rPh sb="2" eb="3">
      <t>シャ</t>
    </rPh>
    <rPh sb="4" eb="7">
      <t>レンラクサキ</t>
    </rPh>
    <phoneticPr fontId="1"/>
  </si>
  <si>
    <t>生年月日（西暦）</t>
    <rPh sb="0" eb="2">
      <t>セイネン</t>
    </rPh>
    <rPh sb="2" eb="4">
      <t>ガッピ</t>
    </rPh>
    <rPh sb="5" eb="7">
      <t>セイレキ</t>
    </rPh>
    <phoneticPr fontId="1"/>
  </si>
  <si>
    <t>年（西暦）</t>
    <rPh sb="2" eb="3">
      <t>ニシ</t>
    </rPh>
    <phoneticPr fontId="1"/>
  </si>
  <si>
    <t>■事業概要（「～することを目的に～を行う事業」のように３００文字以内で記載してください）</t>
    <rPh sb="13" eb="15">
      <t>モクテキ</t>
    </rPh>
    <rPh sb="18" eb="19">
      <t>オコナ</t>
    </rPh>
    <rPh sb="20" eb="22">
      <t>ジギョウ</t>
    </rPh>
    <rPh sb="30" eb="32">
      <t>モジ</t>
    </rPh>
    <rPh sb="32" eb="34">
      <t>イナイ</t>
    </rPh>
    <rPh sb="35" eb="37">
      <t>キサイ</t>
    </rPh>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</si>
  <si>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</si>
  <si>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</si>
  <si>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</si>
  <si>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</si>
  <si>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</si>
  <si>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</si>
  <si>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</si>
  <si>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</si>
  <si>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</si>
  <si>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</si>
  <si>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</si>
  <si>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t>前年度の寄付収入額：（</t>
    <rPh sb="0" eb="3">
      <t>ゼンネンド</t>
    </rPh>
    <rPh sb="4" eb="6">
      <t>キフ</t>
    </rPh>
    <rPh sb="6" eb="8">
      <t>シュウニュウ</t>
    </rPh>
    <rPh sb="8" eb="9">
      <t>ガク</t>
    </rPh>
    <rPh sb="9" eb="10">
      <t>ソウガク</t>
    </rPh>
    <phoneticPr fontId="1"/>
  </si>
  <si>
    <r>
      <t xml:space="preserve">要望事業
運営事務局
所在地
</t>
    </r>
    <r>
      <rPr>
        <u/>
        <sz val="6"/>
        <color theme="1"/>
        <rFont val="HG丸ｺﾞｼｯｸM-PRO"/>
        <family val="3"/>
        <charset val="128"/>
        <scheme val="major"/>
      </rPr>
      <t>※本部所在地と異なる場合のみ記載してください</t>
    </r>
    <rPh sb="0" eb="2">
      <t>ヨウボウ</t>
    </rPh>
    <rPh sb="2" eb="4">
      <t>ジギョウ</t>
    </rPh>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</si>
  <si>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</si>
  <si>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</si>
  <si>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■助成テーマ（プルダウンから最もふさわしいテーマを選択してください）</t>
    <rPh sb="1" eb="3">
      <t>ジョセイ</t>
    </rPh>
    <rPh sb="14" eb="15">
      <t>モット</t>
    </rPh>
    <rPh sb="25" eb="27">
      <t>センタク</t>
    </rPh>
    <phoneticPr fontId="1"/>
  </si>
  <si>
    <t>ご協力ありがとうございました。</t>
    <phoneticPr fontId="1"/>
  </si>
  <si>
    <t>＊ご回答の内容は、選考には一切影響いたしません。</t>
    <phoneticPr fontId="1"/>
  </si>
  <si>
    <t>助成期間中支援・助成相談の充実</t>
    <phoneticPr fontId="1"/>
  </si>
  <si>
    <t>募集・告知期間の延長・早期化</t>
    <phoneticPr fontId="1"/>
  </si>
  <si>
    <t>必要な経費が助成金の対象となるため　</t>
    <phoneticPr fontId="1"/>
  </si>
  <si>
    <t xml:space="preserve"> 他団体や行政との連携の契機となるため</t>
    <phoneticPr fontId="1"/>
  </si>
  <si>
    <t xml:space="preserve"> 事業の立ち上げに活用できるため </t>
    <phoneticPr fontId="1"/>
  </si>
  <si>
    <t xml:space="preserve"> 助成金額が大きく、事業の質の確保やステップアップに活用できるため </t>
  </si>
  <si>
    <t xml:space="preserve"> WAMNETメルマガ</t>
    <phoneticPr fontId="1"/>
  </si>
  <si>
    <t>WAM助成Facebook/Twitter　</t>
  </si>
  <si>
    <t>WAM助成ＨＰ</t>
    <phoneticPr fontId="1"/>
  </si>
  <si>
    <t>】</t>
    <phoneticPr fontId="1"/>
  </si>
  <si>
    <t>その他（</t>
    <phoneticPr fontId="1"/>
  </si>
  <si>
    <t>一般法人（一般社団法人又は一般財団法人）</t>
    <phoneticPr fontId="1"/>
  </si>
  <si>
    <t>医療法人</t>
    <phoneticPr fontId="1"/>
  </si>
  <si>
    <t>社会福祉法人</t>
    <phoneticPr fontId="1"/>
  </si>
  <si>
    <t>非営利任意団体</t>
    <phoneticPr fontId="1"/>
  </si>
  <si>
    <t>１．貴団体の組織種別を選択してください</t>
    <phoneticPr fontId="1"/>
  </si>
  <si>
    <t>NPO法人</t>
    <phoneticPr fontId="1"/>
  </si>
  <si>
    <t>公益法人（公益社団法人又は公益財団法人）</t>
    <phoneticPr fontId="1"/>
  </si>
  <si>
    <t>）</t>
    <phoneticPr fontId="1"/>
  </si>
  <si>
    <t>福祉新聞、その他ニュース記事（具体的に：</t>
    <phoneticPr fontId="1"/>
  </si>
  <si>
    <t>行政区を越えた広域事業に合致するため</t>
    <phoneticPr fontId="1"/>
  </si>
  <si>
    <t>助成対象経費・助成対象者の緩和・拡張</t>
    <phoneticPr fontId="1"/>
  </si>
  <si>
    <t>要望書、応募手続きの簡素化</t>
    <phoneticPr fontId="1"/>
  </si>
  <si>
    <t>助成対象期間の延長（複数年助成）</t>
    <phoneticPr fontId="1"/>
  </si>
  <si>
    <t>＊ご記入いただいた内容は、今後のＷＡＭ助成事業の参考とする目的のみに利用いたします。</t>
    <phoneticPr fontId="1"/>
  </si>
  <si>
    <t>※あてはまるものにチェック（☑）をつけてください</t>
    <phoneticPr fontId="1"/>
  </si>
  <si>
    <t xml:space="preserve">４．ＷＡＭ助成に期待するものがあれば教えてください（複数回答可）
</t>
    <rPh sb="8" eb="10">
      <t>キタイ</t>
    </rPh>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</si>
  <si>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</si>
  <si>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</si>
  <si>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</si>
  <si>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Ｈ28年度</t>
    <rPh sb="3" eb="5">
      <t>ネンド</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</si>
  <si>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</si>
  <si>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</si>
  <si>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</si>
  <si>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t xml:space="preserve"> 募集要領・方針（選定・基本）、助成テーマの緩和、拡張</t>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</si>
  <si>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</si>
  <si>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</si>
  <si>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4"/>
  </si>
  <si>
    <t>円</t>
    <phoneticPr fontId="24"/>
  </si>
  <si>
    <t>円</t>
    <phoneticPr fontId="24"/>
  </si>
  <si>
    <t>＝</t>
    <phoneticPr fontId="24"/>
  </si>
  <si>
    <t>③ 助成金額の算定</t>
    <rPh sb="2" eb="4">
      <t>ジョセイ</t>
    </rPh>
    <rPh sb="4" eb="6">
      <t>キンガク</t>
    </rPh>
    <rPh sb="7" eb="9">
      <t>サンテイ</t>
    </rPh>
    <phoneticPr fontId="24"/>
  </si>
  <si>
    <t>内訳</t>
    <rPh sb="0" eb="2">
      <t>ウチワケ</t>
    </rPh>
    <phoneticPr fontId="24"/>
  </si>
  <si>
    <t>金額  (円）</t>
    <rPh sb="0" eb="2">
      <t>キンガク</t>
    </rPh>
    <rPh sb="5" eb="6">
      <t>エン</t>
    </rPh>
    <phoneticPr fontId="24"/>
  </si>
  <si>
    <t>　　収入種類</t>
    <rPh sb="2" eb="4">
      <t>シュウニュウ</t>
    </rPh>
    <rPh sb="4" eb="6">
      <t>シュルイ</t>
    </rPh>
    <phoneticPr fontId="24"/>
  </si>
  <si>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7"/>
  </si>
  <si>
    <t>② 助成対象事業にかかる収入(＝自己資金)</t>
    <rPh sb="2" eb="4">
      <t>ジョセイ</t>
    </rPh>
    <rPh sb="4" eb="6">
      <t>タイショウ</t>
    </rPh>
    <rPh sb="6" eb="8">
      <t>ジギョウ</t>
    </rPh>
    <rPh sb="12" eb="14">
      <t>シュウニュウ</t>
    </rPh>
    <rPh sb="16" eb="18">
      <t>ジコ</t>
    </rPh>
    <rPh sb="18" eb="20">
      <t>シキン</t>
    </rPh>
    <phoneticPr fontId="24"/>
  </si>
  <si>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4"/>
  </si>
  <si>
    <t>保険料</t>
  </si>
  <si>
    <t>雑役務費</t>
  </si>
  <si>
    <t>通信運搬費</t>
  </si>
  <si>
    <t>印刷製本費</t>
  </si>
  <si>
    <t>借料損料</t>
  </si>
  <si>
    <t>消耗品費</t>
  </si>
  <si>
    <t>光熱水費</t>
  </si>
  <si>
    <t>家賃</t>
  </si>
  <si>
    <t>所費</t>
    <rPh sb="0" eb="1">
      <t>ショ</t>
    </rPh>
    <rPh sb="1" eb="2">
      <t>ヒ</t>
    </rPh>
    <phoneticPr fontId="27"/>
  </si>
  <si>
    <t>　　所費合計</t>
    <rPh sb="2" eb="3">
      <t>ショ</t>
    </rPh>
    <rPh sb="3" eb="4">
      <t>ヒ</t>
    </rPh>
    <rPh sb="4" eb="6">
      <t>ゴウケイ</t>
    </rPh>
    <phoneticPr fontId="27"/>
  </si>
  <si>
    <t>　　旅費</t>
    <phoneticPr fontId="24"/>
  </si>
  <si>
    <t>金額 (円）</t>
    <rPh sb="0" eb="2">
      <t>キンガク</t>
    </rPh>
    <rPh sb="4" eb="5">
      <t>エン</t>
    </rPh>
    <phoneticPr fontId="24"/>
  </si>
  <si>
    <t>　　　　　　科目</t>
    <phoneticPr fontId="24"/>
  </si>
  <si>
    <t>① 助成対象事業を実施するための費用</t>
    <rPh sb="2" eb="4">
      <t>ジョセイ</t>
    </rPh>
    <rPh sb="4" eb="6">
      <t>タイショウ</t>
    </rPh>
    <rPh sb="6" eb="8">
      <t>ジギョウ</t>
    </rPh>
    <rPh sb="9" eb="11">
      <t>ジッシ</t>
    </rPh>
    <rPh sb="16" eb="18">
      <t>ヒヨウ</t>
    </rPh>
    <phoneticPr fontId="24"/>
  </si>
  <si>
    <t>団体名</t>
    <rPh sb="0" eb="2">
      <t>ダンタイ</t>
    </rPh>
    <rPh sb="2" eb="3">
      <t>メイ</t>
    </rPh>
    <phoneticPr fontId="27"/>
  </si>
  <si>
    <t>助成金要望額調書</t>
    <rPh sb="0" eb="3">
      <t>ジョセイキン</t>
    </rPh>
    <rPh sb="3" eb="5">
      <t>ヨウボウ</t>
    </rPh>
    <rPh sb="5" eb="6">
      <t>ガク</t>
    </rPh>
    <rPh sb="6" eb="8">
      <t>チョウショ</t>
    </rPh>
    <phoneticPr fontId="24"/>
  </si>
  <si>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4"/>
  </si>
  <si>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4"/>
  </si>
  <si>
    <t>使用頻度</t>
    <rPh sb="0" eb="2">
      <t>シヨウ</t>
    </rPh>
    <rPh sb="2" eb="4">
      <t>ヒンド</t>
    </rPh>
    <phoneticPr fontId="24"/>
  </si>
  <si>
    <t>賃借での対応が困難な理由</t>
    <rPh sb="0" eb="2">
      <t>チンシャク</t>
    </rPh>
    <rPh sb="4" eb="6">
      <t>タイオウ</t>
    </rPh>
    <rPh sb="7" eb="9">
      <t>コンナン</t>
    </rPh>
    <rPh sb="10" eb="12">
      <t>リユウ</t>
    </rPh>
    <phoneticPr fontId="24"/>
  </si>
  <si>
    <t>円</t>
    <rPh sb="0" eb="1">
      <t>エン</t>
    </rPh>
    <phoneticPr fontId="24"/>
  </si>
  <si>
    <t>当該備品でなければならない理由</t>
    <rPh sb="0" eb="2">
      <t>トウガイ</t>
    </rPh>
    <rPh sb="2" eb="4">
      <t>ビヒン</t>
    </rPh>
    <rPh sb="13" eb="15">
      <t>リユウ</t>
    </rPh>
    <phoneticPr fontId="24"/>
  </si>
  <si>
    <t>個数</t>
    <rPh sb="0" eb="2">
      <t>コスウ</t>
    </rPh>
    <phoneticPr fontId="24"/>
  </si>
  <si>
    <t>単価</t>
    <rPh sb="0" eb="2">
      <t>タンカ</t>
    </rPh>
    <phoneticPr fontId="24"/>
  </si>
  <si>
    <t>理由</t>
    <rPh sb="0" eb="2">
      <t>リユウ</t>
    </rPh>
    <phoneticPr fontId="24"/>
  </si>
  <si>
    <t>品名</t>
    <rPh sb="0" eb="1">
      <t>ヒン</t>
    </rPh>
    <rPh sb="1" eb="2">
      <t>メイ</t>
    </rPh>
    <phoneticPr fontId="24"/>
  </si>
  <si>
    <t>団体名</t>
    <rPh sb="0" eb="2">
      <t>ダンタイ</t>
    </rPh>
    <rPh sb="2" eb="3">
      <t>メイ</t>
    </rPh>
    <phoneticPr fontId="24"/>
  </si>
  <si>
    <t>【別紙】備品購入理由書</t>
    <rPh sb="1" eb="3">
      <t>ベッシ</t>
    </rPh>
    <rPh sb="4" eb="6">
      <t>ビヒン</t>
    </rPh>
    <rPh sb="6" eb="8">
      <t>コウニュウ</t>
    </rPh>
    <rPh sb="8" eb="11">
      <t>リユウショ</t>
    </rPh>
    <phoneticPr fontId="24"/>
  </si>
  <si>
    <t>色のついているセルのみ入力してください。</t>
    <rPh sb="0" eb="1">
      <t>イロ</t>
    </rPh>
    <rPh sb="11" eb="13">
      <t>ニュウリョク</t>
    </rPh>
    <phoneticPr fontId="24"/>
  </si>
  <si>
    <t>注意事項</t>
    <rPh sb="0" eb="2">
      <t>チュウイ</t>
    </rPh>
    <rPh sb="2" eb="4">
      <t>ジコウ</t>
    </rPh>
    <phoneticPr fontId="24"/>
  </si>
  <si>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</si>
  <si>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</si>
  <si>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</si>
  <si>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　　謝金
</t>
    </r>
    <r>
      <rPr>
        <sz val="9"/>
        <color theme="1"/>
        <rFont val="ＭＳ Ｐゴシック"/>
        <family val="3"/>
        <charset val="128"/>
      </rPr>
      <t>※ 1人1回（日）あたり 15,700円が助成金負担上限額
　です。上限額を超える部分は、Ｂ その他の経費で計上
　してください。</t>
    </r>
    <phoneticPr fontId="24"/>
  </si>
  <si>
    <r>
      <t xml:space="preserve">賃金
</t>
    </r>
    <r>
      <rPr>
        <sz val="9"/>
        <color theme="1"/>
        <rFont val="ＭＳ Ｐゴシック"/>
        <family val="3"/>
        <charset val="128"/>
      </rPr>
      <t>※ アルバイト雇用の者</t>
    </r>
    <rPh sb="10" eb="12">
      <t>コヨウ</t>
    </rPh>
    <rPh sb="13" eb="14">
      <t>モノ</t>
    </rPh>
    <phoneticPr fontId="24"/>
  </si>
  <si>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4"/>
  </si>
  <si>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4"/>
  </si>
  <si>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4"/>
  </si>
  <si>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</si>
  <si>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</si>
  <si>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</si>
  <si>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①これらは、このＥｘｃｅｌファイルで兼ねております</t>
    <rPh sb="18" eb="19">
      <t>カ</t>
    </rPh>
    <phoneticPr fontId="1"/>
  </si>
  <si>
    <t>WAM助成通信（メルマガ）</t>
    <phoneticPr fontId="1"/>
  </si>
  <si>
    <t>WAM NET Twitter　　</t>
    <phoneticPr fontId="1"/>
  </si>
  <si>
    <t>他団体・個人からの情報提供【情報提供元：</t>
    <rPh sb="18" eb="19">
      <t>モト</t>
    </rPh>
    <phoneticPr fontId="1"/>
  </si>
  <si>
    <t>３．ＷＡＭ助成への応募理由を教えてください（複数回答可）</t>
    <phoneticPr fontId="1"/>
  </si>
  <si>
    <t xml:space="preserve"> 事業計画が他の制度・助成にそぐわないため</t>
    <phoneticPr fontId="1"/>
  </si>
  <si>
    <t>その他（具体的に記載してください：</t>
    <rPh sb="8" eb="10">
      <t>キサイ</t>
    </rPh>
    <phoneticPr fontId="1"/>
  </si>
  <si>
    <t>その他（具体的に記載してください：</t>
    <rPh sb="4" eb="7">
      <t>グタイテキ</t>
    </rPh>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</si>
  <si>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</si>
  <si>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t>任意団体が法人格を取得した場合は、任意団体の設立時期を記入してください。</t>
    <phoneticPr fontId="1"/>
  </si>
  <si>
    <t>・過去５年間の福祉医療機構の助成の利用実績について○をした</t>
    <phoneticPr fontId="1"/>
  </si>
  <si>
    <t>・監事について入力漏れがない</t>
    <rPh sb="7" eb="9">
      <t>ニュウリョク</t>
    </rPh>
    <phoneticPr fontId="1"/>
  </si>
  <si>
    <t>・入力漏れがない</t>
    <rPh sb="1" eb="3">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</si>
  <si>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</si>
  <si>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</si>
  <si>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②定款、寄付行為又は運営規約等(ＰＤＦ)</t>
    <rPh sb="8" eb="9">
      <t>マタ</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</si>
  <si>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</si>
  <si>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</si>
  <si>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</si>
  <si>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</si>
  <si>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</si>
  <si>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t>子ども</t>
    <rPh sb="0" eb="1">
      <t>コ</t>
    </rPh>
    <phoneticPr fontId="1"/>
  </si>
  <si>
    <t>障害児・者</t>
    <rPh sb="0" eb="2">
      <t>ショウガイ</t>
    </rPh>
    <rPh sb="2" eb="3">
      <t>ジ</t>
    </rPh>
    <rPh sb="4" eb="5">
      <t>シャ</t>
    </rPh>
    <phoneticPr fontId="1"/>
  </si>
  <si>
    <t>生活困窮者</t>
    <rPh sb="0" eb="2">
      <t>セイカツ</t>
    </rPh>
    <rPh sb="2" eb="5">
      <t>コンキュウシャ</t>
    </rPh>
    <phoneticPr fontId="1"/>
  </si>
  <si>
    <t>高齢者</t>
    <rPh sb="0" eb="3">
      <t>コウレイシャ</t>
    </rPh>
    <phoneticPr fontId="1"/>
  </si>
  <si>
    <t>被災者</t>
    <rPh sb="0" eb="3">
      <t>ヒサイシャ</t>
    </rPh>
    <phoneticPr fontId="1"/>
  </si>
  <si>
    <t>その他</t>
    <rPh sb="2" eb="3">
      <t>タ</t>
    </rPh>
    <phoneticPr fontId="1"/>
  </si>
  <si>
    <t>（</t>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</si>
  <si>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</si>
  <si>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</si>
  <si>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</si>
  <si>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</si>
  <si>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7"/>
  </si>
  <si>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</si>
  <si>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事業内容</t>
    <rPh sb="0" eb="2">
      <t>ジギョウ</t>
    </rPh>
    <rPh sb="2" eb="4">
      <t>ナイヨウ</t>
    </rPh>
    <phoneticPr fontId="27"/>
  </si>
  <si>
    <t>数値目標</t>
    <rPh sb="0" eb="2">
      <t>スウチ</t>
    </rPh>
    <rPh sb="2" eb="4">
      <t>モクヒョウ</t>
    </rPh>
    <phoneticPr fontId="27"/>
  </si>
  <si>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</si>
  <si>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</si>
  <si>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</si>
  <si>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【活動実績等】</t>
    <rPh sb="1" eb="3">
      <t>カツドウ</t>
    </rPh>
    <rPh sb="3" eb="5">
      <t>ジッセキ</t>
    </rPh>
    <rPh sb="5" eb="6">
      <t>トウ</t>
    </rPh>
    <phoneticPr fontId="1"/>
  </si>
  <si>
    <t>活動財源</t>
    <rPh sb="0" eb="2">
      <t>カツドウ</t>
    </rPh>
    <rPh sb="2" eb="4">
      <t>ザイゲン</t>
    </rPh>
    <phoneticPr fontId="27"/>
  </si>
  <si>
    <r>
      <t>(1)</t>
    </r>
    <r>
      <rPr>
        <sz val="11"/>
        <color theme="1"/>
        <rFont val="HG丸ｺﾞｼｯｸM-PRO"/>
        <family val="3"/>
        <charset val="128"/>
      </rPr>
      <t>安心して暮らせるための地域共生社会の実現に資する事業</t>
    </r>
  </si>
  <si>
    <r>
      <t>(4)</t>
    </r>
    <r>
      <rPr>
        <sz val="11"/>
        <color theme="1"/>
        <rFont val="HG丸ｺﾞｼｯｸM-PRO"/>
        <family val="3"/>
        <charset val="128"/>
      </rPr>
      <t>介護に取り組む家族が介護休業・介護休暇を取得しやすい職場環境の整備に資する事業</t>
    </r>
  </si>
  <si>
    <r>
      <t>(5)</t>
    </r>
    <r>
      <rPr>
        <sz val="11"/>
        <color theme="1"/>
        <rFont val="HG丸ｺﾞｼｯｸM-PRO"/>
        <family val="3"/>
        <charset val="128"/>
      </rPr>
      <t>介護と仕事を両立させるための働き方改革の推進に資する事業</t>
    </r>
  </si>
  <si>
    <r>
      <t>(6)</t>
    </r>
    <r>
      <rPr>
        <sz val="11"/>
        <color theme="1"/>
        <rFont val="HG丸ｺﾞｼｯｸM-PRO"/>
        <family val="3"/>
        <charset val="128"/>
      </rPr>
      <t>元気で豊かな老後を送れる健康寿命の延伸に向けた取り組み強化及び高齢者への多様な就労の機会の確保に資する事業</t>
    </r>
  </si>
  <si>
    <r>
      <t>(7)</t>
    </r>
    <r>
      <rPr>
        <sz val="11"/>
        <color theme="1"/>
        <rFont val="HG丸ｺﾞｼｯｸM-PRO"/>
        <family val="3"/>
        <charset val="128"/>
      </rPr>
      <t>障害者、難病患者、がん患者等の活躍を支援する事業</t>
    </r>
  </si>
  <si>
    <t>(13)希望する教育を受けることを阻む経済事情など様々な制約の克服に資する事業</t>
  </si>
  <si>
    <t>(14)子育てが困難な状況にある家族・子供等への配慮・対策等の強化に資する事業</t>
    <phoneticPr fontId="27"/>
  </si>
  <si>
    <r>
      <t xml:space="preserve">Ｈ31年度
</t>
    </r>
    <r>
      <rPr>
        <sz val="8"/>
        <color theme="1"/>
        <rFont val="HG丸ｺﾞｼｯｸM-PRO"/>
        <family val="3"/>
        <charset val="128"/>
        <scheme val="major"/>
      </rPr>
      <t>（R1年度）</t>
    </r>
    <rPh sb="3" eb="5">
      <t>ネンド</t>
    </rPh>
    <rPh sb="9" eb="11">
      <t>ネンド</t>
    </rPh>
    <phoneticPr fontId="1"/>
  </si>
  <si>
    <t>令和</t>
    <rPh sb="0" eb="2">
      <t>レイワ</t>
    </rPh>
    <phoneticPr fontId="1"/>
  </si>
  <si>
    <t>連携団体
総数</t>
    <rPh sb="0" eb="2">
      <t>レンケイ</t>
    </rPh>
    <rPh sb="2" eb="4">
      <t>ダンタイ</t>
    </rPh>
    <rPh sb="5" eb="6">
      <t>ソウ</t>
    </rPh>
    <rPh sb="6" eb="7">
      <t>スウ</t>
    </rPh>
    <phoneticPr fontId="27"/>
  </si>
  <si>
    <t>柱立てNO
複数入力可</t>
    <rPh sb="0" eb="1">
      <t>ハシラ</t>
    </rPh>
    <rPh sb="1" eb="2">
      <t>ダ</t>
    </rPh>
    <rPh sb="6" eb="8">
      <t>フクスウ</t>
    </rPh>
    <rPh sb="8" eb="10">
      <t>ニュウリョク</t>
    </rPh>
    <rPh sb="10" eb="11">
      <t>カ</t>
    </rPh>
    <phoneticPr fontId="27"/>
  </si>
  <si>
    <t>連携団体名</t>
    <rPh sb="0" eb="2">
      <t>レンケイ</t>
    </rPh>
    <rPh sb="2" eb="4">
      <t>ダンタイ</t>
    </rPh>
    <rPh sb="4" eb="5">
      <t>メイ</t>
    </rPh>
    <phoneticPr fontId="27"/>
  </si>
  <si>
    <t>新</t>
    <rPh sb="0" eb="1">
      <t>シン</t>
    </rPh>
    <phoneticPr fontId="27"/>
  </si>
  <si>
    <t>既</t>
    <rPh sb="0" eb="1">
      <t>キ</t>
    </rPh>
    <phoneticPr fontId="27"/>
  </si>
  <si>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</si>
  <si>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4" eb="95">
      <t>スベ</t>
    </rPh>
    <rPh sb="99" eb="100">
      <t>イ</t>
    </rPh>
    <rPh sb="110" eb="112">
      <t>カコ</t>
    </rPh>
    <rPh sb="114" eb="115">
      <t>ネン</t>
    </rPh>
    <rPh sb="116" eb="118">
      <t>ジョセイ</t>
    </rPh>
    <rPh sb="118" eb="120">
      <t>リヨウ</t>
    </rPh>
    <rPh sb="120" eb="122">
      <t>ジッセキ</t>
    </rPh>
    <rPh sb="125" eb="127">
      <t>バアイ</t>
    </rPh>
    <rPh sb="129" eb="131">
      <t>リヨウ</t>
    </rPh>
    <rPh sb="131" eb="133">
      <t>ジッセキ</t>
    </rPh>
    <rPh sb="139" eb="140">
      <t>イ</t>
    </rPh>
    <phoneticPr fontId="1"/>
  </si>
  <si>
    <r>
      <t>(2)</t>
    </r>
    <r>
      <rPr>
        <sz val="11"/>
        <color theme="1"/>
        <rFont val="HG丸ｺﾞｼｯｸM-PRO"/>
        <family val="3"/>
        <charset val="128"/>
      </rPr>
      <t>求められる介護サービスを提供するための多様な人材の確保、生産性の向上に資する事業</t>
    </r>
    <phoneticPr fontId="1"/>
  </si>
  <si>
    <r>
      <t>(3)</t>
    </r>
    <r>
      <rPr>
        <sz val="11"/>
        <color theme="1"/>
        <rFont val="HG丸ｺﾞｼｯｸM-PRO"/>
        <family val="3"/>
        <charset val="128"/>
      </rPr>
      <t>介護する家族の不安や悩みに応える相談機能の強化・支援体制の充実に資する事業</t>
    </r>
    <rPh sb="16" eb="17">
      <t>コタ</t>
    </rPh>
    <phoneticPr fontId="1"/>
  </si>
  <si>
    <t>５．その他、WAMに対するご意見や期待するサービス等がありましたら、以下にご記入ください</t>
    <rPh sb="17" eb="19">
      <t>キタイ</t>
    </rPh>
    <rPh sb="34" eb="36">
      <t>イカ</t>
    </rPh>
    <phoneticPr fontId="1"/>
  </si>
  <si>
    <t>社会福祉協議会・ＮＰＯセンターからの情報提供【情報提供元：</t>
    <rPh sb="27" eb="28">
      <t>モト</t>
    </rPh>
    <phoneticPr fontId="1"/>
  </si>
  <si>
    <t>自治体からの情報提供【情報提供元：</t>
    <rPh sb="15" eb="16">
      <t>モト</t>
    </rPh>
    <phoneticPr fontId="1"/>
  </si>
  <si>
    <t>WAM助成PRチラシ・ポスター</t>
    <phoneticPr fontId="1"/>
  </si>
  <si>
    <t>年齢</t>
    <rPh sb="0" eb="2">
      <t>ネンレイ</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</si>
  <si>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</si>
  <si>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</si>
  <si>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</si>
  <si>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・国等の制度に基づく事業、国等から委託を受けて行う事業ではない</t>
    <phoneticPr fontId="27"/>
  </si>
  <si>
    <t>・公職従事者について記入した
該当無の場合は「該当無」に○をした</t>
    <phoneticPr fontId="1"/>
  </si>
  <si>
    <t>年度
（西暦）</t>
    <rPh sb="0" eb="1">
      <t>ネン</t>
    </rPh>
    <rPh sb="1" eb="2">
      <t>ド</t>
    </rPh>
    <rPh sb="4" eb="6">
      <t>セイレキ</t>
    </rPh>
    <phoneticPr fontId="27"/>
  </si>
  <si>
    <t>新たな取り組み</t>
    <rPh sb="0" eb="1">
      <t>アラ</t>
    </rPh>
    <rPh sb="3" eb="4">
      <t>ト</t>
    </rPh>
    <rPh sb="5" eb="6">
      <t>ク</t>
    </rPh>
    <phoneticPr fontId="1"/>
  </si>
  <si>
    <t>R2年度</t>
    <rPh sb="2" eb="4">
      <t>ネンド</t>
    </rPh>
    <phoneticPr fontId="1"/>
  </si>
  <si>
    <t>令和3年度ＷＡＭ助成に関するアンケート</t>
    <rPh sb="0" eb="2">
      <t>レイワ</t>
    </rPh>
    <rPh sb="3" eb="5">
      <t>ネンド</t>
    </rPh>
    <rPh sb="5" eb="7">
      <t>ヘイネンド</t>
    </rPh>
    <rPh sb="8" eb="10">
      <t>ジョセイ</t>
    </rPh>
    <rPh sb="11" eb="12">
      <t>カン</t>
    </rPh>
    <phoneticPr fontId="1"/>
  </si>
  <si>
    <t>令和3年度ＷＡＭ助成に関するアンケート</t>
    <rPh sb="0" eb="2">
      <t>レイワ</t>
    </rPh>
    <phoneticPr fontId="1"/>
  </si>
  <si>
    <r>
      <t xml:space="preserve">■応募事業の位置づけ（該当するもの全てに○をしてください）
</t>
    </r>
    <r>
      <rPr>
        <u/>
        <sz val="10"/>
        <color theme="1"/>
        <rFont val="HG丸ｺﾞｼｯｸM-PRO"/>
        <family val="3"/>
        <charset val="128"/>
        <scheme val="major"/>
      </rPr>
      <t>※ 選択した内容が、４．事業計画で確認できるように記載してください。</t>
    </r>
    <rPh sb="17" eb="18">
      <t>スベ</t>
    </rPh>
    <rPh sb="42" eb="44">
      <t>ジギョウ</t>
    </rPh>
    <rPh sb="44" eb="46">
      <t>ケイカク</t>
    </rPh>
    <phoneticPr fontId="1"/>
  </si>
  <si>
    <t>報告会の開催</t>
    <rPh sb="0" eb="2">
      <t>ホウコク</t>
    </rPh>
    <rPh sb="2" eb="3">
      <t>カイ</t>
    </rPh>
    <rPh sb="4" eb="6">
      <t>カイサイ</t>
    </rPh>
    <phoneticPr fontId="1"/>
  </si>
  <si>
    <t>その他（</t>
    <rPh sb="2" eb="3">
      <t>タ</t>
    </rPh>
    <phoneticPr fontId="1"/>
  </si>
  <si>
    <t>）</t>
    <phoneticPr fontId="1"/>
  </si>
  <si>
    <t>２. 令和3年度ＷＡＭ助成の募集について初めて知った媒体・機会はどちらになりますか</t>
    <rPh sb="3" eb="5">
      <t>レイワ</t>
    </rPh>
    <phoneticPr fontId="1"/>
  </si>
  <si>
    <t>HP,SNSでの発信</t>
    <rPh sb="8" eb="10">
      <t>ハッシン</t>
    </rPh>
    <phoneticPr fontId="1"/>
  </si>
  <si>
    <t>報告書のHPでの公開</t>
    <rPh sb="0" eb="2">
      <t>ホウコク</t>
    </rPh>
    <rPh sb="2" eb="3">
      <t>ショ</t>
    </rPh>
    <rPh sb="8" eb="10">
      <t>コウカイ</t>
    </rPh>
    <phoneticPr fontId="1"/>
  </si>
  <si>
    <t>うち助成金</t>
    <rPh sb="2" eb="5">
      <t>ジョセイキン</t>
    </rPh>
    <phoneticPr fontId="1"/>
  </si>
  <si>
    <t>連携の役割</t>
    <rPh sb="0" eb="2">
      <t>レンケイ</t>
    </rPh>
    <rPh sb="3" eb="5">
      <t>ヤクワリ</t>
    </rPh>
    <phoneticPr fontId="27"/>
  </si>
  <si>
    <t>担当者</t>
    <rPh sb="0" eb="3">
      <t>タントウシャ</t>
    </rPh>
    <phoneticPr fontId="27"/>
  </si>
  <si>
    <t>ＴＥＬ</t>
    <phoneticPr fontId="1"/>
  </si>
  <si>
    <t>別紙の有無</t>
    <rPh sb="0" eb="2">
      <t>ベッシ</t>
    </rPh>
    <rPh sb="3" eb="5">
      <t>ウム</t>
    </rPh>
    <phoneticPr fontId="1"/>
  </si>
  <si>
    <t xml:space="preserve">このたびは、令和3年度WAM助成にご応募いただきましてありがとうございました。
今後のWAM助成の参考とするため、以下のアンケートにご協力をお願いいたします。
</t>
    <rPh sb="6" eb="8">
      <t>レイワ</t>
    </rPh>
    <phoneticPr fontId="1"/>
  </si>
  <si>
    <t>２.応募事業の背景</t>
    <rPh sb="2" eb="4">
      <t>オウボ</t>
    </rPh>
    <rPh sb="4" eb="6">
      <t>ジギョウ</t>
    </rPh>
    <rPh sb="7" eb="9">
      <t>ハイケイ</t>
    </rPh>
    <phoneticPr fontId="1"/>
  </si>
  <si>
    <t>新型コロナウイルス感染症の影響により拡大した課題・ニーズへの対応の有無</t>
    <rPh sb="0" eb="2">
      <t>シンガタ</t>
    </rPh>
    <rPh sb="9" eb="12">
      <t>カンセンショウ</t>
    </rPh>
    <rPh sb="13" eb="15">
      <t>エイキョウ</t>
    </rPh>
    <rPh sb="18" eb="20">
      <t>カクダイ</t>
    </rPh>
    <rPh sb="22" eb="24">
      <t>カダイ</t>
    </rPh>
    <rPh sb="30" eb="32">
      <t>タイオウ</t>
    </rPh>
    <rPh sb="33" eb="35">
      <t>ウム</t>
    </rPh>
    <phoneticPr fontId="1"/>
  </si>
  <si>
    <t>緊急的な対応が必要なもの</t>
    <rPh sb="0" eb="3">
      <t>キンキュウテキ</t>
    </rPh>
    <rPh sb="4" eb="6">
      <t>タイオウ</t>
    </rPh>
    <rPh sb="7" eb="9">
      <t>ヒツヨウ</t>
    </rPh>
    <phoneticPr fontId="1"/>
  </si>
  <si>
    <t>新しい取り組みの創出や既存の仕組み等の変革に対応するもの</t>
    <rPh sb="0" eb="1">
      <t>アタラ</t>
    </rPh>
    <rPh sb="3" eb="4">
      <t>ト</t>
    </rPh>
    <rPh sb="5" eb="6">
      <t>ク</t>
    </rPh>
    <rPh sb="8" eb="10">
      <t>ソウシュツ</t>
    </rPh>
    <rPh sb="11" eb="13">
      <t>キゾン</t>
    </rPh>
    <rPh sb="14" eb="16">
      <t>シク</t>
    </rPh>
    <rPh sb="17" eb="18">
      <t>ナド</t>
    </rPh>
    <rPh sb="19" eb="21">
      <t>ヘンカク</t>
    </rPh>
    <rPh sb="22" eb="24">
      <t>タイオウ</t>
    </rPh>
    <phoneticPr fontId="1"/>
  </si>
  <si>
    <t>これまでの取り組み及びその中から見えてきた課題や把握したニーズを記載してください。</t>
    <rPh sb="5" eb="6">
      <t>ト</t>
    </rPh>
    <rPh sb="7" eb="8">
      <t>ク</t>
    </rPh>
    <rPh sb="9" eb="10">
      <t>オヨ</t>
    </rPh>
    <rPh sb="13" eb="14">
      <t>ナカ</t>
    </rPh>
    <rPh sb="16" eb="17">
      <t>ミ</t>
    </rPh>
    <rPh sb="21" eb="23">
      <t>カダイ</t>
    </rPh>
    <rPh sb="24" eb="26">
      <t>ハアク</t>
    </rPh>
    <rPh sb="32" eb="34">
      <t>キサイ</t>
    </rPh>
    <phoneticPr fontId="1"/>
  </si>
  <si>
    <t>取り組みの普及</t>
    <rPh sb="0" eb="1">
      <t>ト</t>
    </rPh>
    <rPh sb="2" eb="3">
      <t>ク</t>
    </rPh>
    <rPh sb="5" eb="7">
      <t>フキュウ</t>
    </rPh>
    <phoneticPr fontId="1"/>
  </si>
  <si>
    <t>対象者や分野等を横断する取り組み</t>
    <phoneticPr fontId="1"/>
  </si>
  <si>
    <t>上記以外の取り組み</t>
    <rPh sb="5" eb="6">
      <t>ト</t>
    </rPh>
    <rPh sb="7" eb="8">
      <t>ク</t>
    </rPh>
    <phoneticPr fontId="1"/>
  </si>
  <si>
    <t>新たな取り組み、既存事業の拡充に該当する場合は下記に記載してください。</t>
    <rPh sb="0" eb="1">
      <t>アラ</t>
    </rPh>
    <rPh sb="3" eb="4">
      <t>ト</t>
    </rPh>
    <rPh sb="5" eb="6">
      <t>ク</t>
    </rPh>
    <rPh sb="8" eb="10">
      <t>キゾン</t>
    </rPh>
    <rPh sb="10" eb="12">
      <t>ジギョウ</t>
    </rPh>
    <rPh sb="13" eb="15">
      <t>カクジュウ</t>
    </rPh>
    <rPh sb="16" eb="18">
      <t>ガイトウ</t>
    </rPh>
    <rPh sb="20" eb="22">
      <t>バアイ</t>
    </rPh>
    <rPh sb="23" eb="25">
      <t>カキ</t>
    </rPh>
    <rPh sb="26" eb="28">
      <t>キサイ</t>
    </rPh>
    <phoneticPr fontId="1"/>
  </si>
  <si>
    <t xml:space="preserve">上記の柱立てで既存事業の拡充があればその柱立てNo及びその拡充内容を記載してください。
</t>
    <rPh sb="0" eb="2">
      <t>ジョウキ</t>
    </rPh>
    <rPh sb="3" eb="4">
      <t>ハシラ</t>
    </rPh>
    <rPh sb="4" eb="5">
      <t>タ</t>
    </rPh>
    <rPh sb="7" eb="9">
      <t>キゾン</t>
    </rPh>
    <rPh sb="9" eb="11">
      <t>ジギョウ</t>
    </rPh>
    <rPh sb="12" eb="14">
      <t>カクジュウ</t>
    </rPh>
    <rPh sb="20" eb="21">
      <t>ハシラ</t>
    </rPh>
    <rPh sb="21" eb="22">
      <t>タ</t>
    </rPh>
    <rPh sb="25" eb="26">
      <t>オヨ</t>
    </rPh>
    <rPh sb="29" eb="31">
      <t>カクジュウ</t>
    </rPh>
    <rPh sb="31" eb="33">
      <t>ナイヨウ</t>
    </rPh>
    <rPh sb="34" eb="36">
      <t>キサイ</t>
    </rPh>
    <phoneticPr fontId="1"/>
  </si>
  <si>
    <t>審査項目（１）事業実施体制（連携・協働）の確認項目となります。</t>
    <rPh sb="0" eb="2">
      <t>シンサ</t>
    </rPh>
    <rPh sb="2" eb="4">
      <t>コウモク</t>
    </rPh>
    <rPh sb="7" eb="9">
      <t>ジギョウ</t>
    </rPh>
    <rPh sb="9" eb="11">
      <t>ジッシ</t>
    </rPh>
    <rPh sb="11" eb="13">
      <t>タイセイ</t>
    </rPh>
    <rPh sb="14" eb="16">
      <t>レンケイ</t>
    </rPh>
    <rPh sb="17" eb="19">
      <t>キョウドウ</t>
    </rPh>
    <rPh sb="21" eb="23">
      <t>カクニン</t>
    </rPh>
    <rPh sb="23" eb="25">
      <t>コウモク</t>
    </rPh>
    <phoneticPr fontId="1"/>
  </si>
  <si>
    <t xml:space="preserve">
主な活動実績とその財源
（前身団体含む）</t>
    <phoneticPr fontId="1"/>
  </si>
  <si>
    <t>＜事業に関する広報・情報発信＞下記より選択し、具体的内容と費用を記載してください。（400字以内）</t>
    <rPh sb="1" eb="3">
      <t>ジギョウ</t>
    </rPh>
    <rPh sb="10" eb="12">
      <t>ジョウホウ</t>
    </rPh>
    <rPh sb="12" eb="14">
      <t>ハッシン</t>
    </rPh>
    <rPh sb="15" eb="17">
      <t>カキ</t>
    </rPh>
    <rPh sb="19" eb="21">
      <t>センタク</t>
    </rPh>
    <rPh sb="23" eb="26">
      <t>グタイテキ</t>
    </rPh>
    <rPh sb="26" eb="28">
      <t>ナイヨウ</t>
    </rPh>
    <rPh sb="29" eb="31">
      <t>ヒヨウ</t>
    </rPh>
    <rPh sb="32" eb="34">
      <t>キサイ</t>
    </rPh>
    <rPh sb="46" eb="48">
      <t>イナイ</t>
    </rPh>
    <phoneticPr fontId="1"/>
  </si>
  <si>
    <t>団体の設立趣旨（設立の理由や経緯）・活動をする上で心がけてきたこと
（380字以内）</t>
    <rPh sb="0" eb="2">
      <t>ダンタイ</t>
    </rPh>
    <rPh sb="3" eb="5">
      <t>セツリツ</t>
    </rPh>
    <rPh sb="5" eb="7">
      <t>シュシ</t>
    </rPh>
    <rPh sb="8" eb="10">
      <t>セツリツ</t>
    </rPh>
    <rPh sb="11" eb="13">
      <t>リユウ</t>
    </rPh>
    <rPh sb="14" eb="16">
      <t>ケイイ</t>
    </rPh>
    <rPh sb="18" eb="20">
      <t>カツドウ</t>
    </rPh>
    <rPh sb="23" eb="24">
      <t>ウエ</t>
    </rPh>
    <rPh sb="25" eb="26">
      <t>ココロ</t>
    </rPh>
    <rPh sb="38" eb="39">
      <t>ジ</t>
    </rPh>
    <rPh sb="39" eb="41">
      <t>イナイ</t>
    </rPh>
    <phoneticPr fontId="1"/>
  </si>
  <si>
    <t xml:space="preserve">上記事業の柱立てで新たな取り組みがあればその柱立てNoを記載してください。
</t>
    <rPh sb="0" eb="2">
      <t>ジョウキ</t>
    </rPh>
    <rPh sb="2" eb="4">
      <t>ジギョウ</t>
    </rPh>
    <rPh sb="5" eb="6">
      <t>ハシラ</t>
    </rPh>
    <rPh sb="6" eb="7">
      <t>タ</t>
    </rPh>
    <rPh sb="9" eb="10">
      <t>アラ</t>
    </rPh>
    <rPh sb="12" eb="13">
      <t>ト</t>
    </rPh>
    <rPh sb="14" eb="15">
      <t>ク</t>
    </rPh>
    <rPh sb="22" eb="23">
      <t>ハシラ</t>
    </rPh>
    <rPh sb="23" eb="24">
      <t>タ</t>
    </rPh>
    <rPh sb="28" eb="30">
      <t>キサイ</t>
    </rPh>
    <phoneticPr fontId="1"/>
  </si>
  <si>
    <t>新たな取り組み
（100字以内）</t>
    <rPh sb="0" eb="1">
      <t>アラ</t>
    </rPh>
    <rPh sb="3" eb="4">
      <t>ト</t>
    </rPh>
    <rPh sb="5" eb="6">
      <t>ク</t>
    </rPh>
    <rPh sb="12" eb="13">
      <t>ジ</t>
    </rPh>
    <rPh sb="13" eb="15">
      <t>イナイ</t>
    </rPh>
    <phoneticPr fontId="1"/>
  </si>
  <si>
    <t>既存事業の拡充
（200字以内）</t>
    <rPh sb="0" eb="2">
      <t>キゾン</t>
    </rPh>
    <rPh sb="2" eb="4">
      <t>ジギョウ</t>
    </rPh>
    <rPh sb="5" eb="7">
      <t>カクジュウ</t>
    </rPh>
    <rPh sb="12" eb="13">
      <t>ジ</t>
    </rPh>
    <rPh sb="13" eb="15">
      <t>イナイ</t>
    </rPh>
    <phoneticPr fontId="1"/>
  </si>
  <si>
    <t xml:space="preserve"> Ｄ収入合計</t>
    <rPh sb="2" eb="4">
      <t>シュウニュウ</t>
    </rPh>
    <rPh sb="4" eb="6">
      <t>ゴウケイ</t>
    </rPh>
    <phoneticPr fontId="24"/>
  </si>
  <si>
    <t>Ｃ 総事業費－Ｄ 収入合計</t>
    <rPh sb="9" eb="11">
      <t>シュウニュウ</t>
    </rPh>
    <rPh sb="11" eb="13">
      <t>ゴウケイ</t>
    </rPh>
    <phoneticPr fontId="24"/>
  </si>
  <si>
    <t>委託費
※ Ｃ 総事業費に対する
　委託費の割合が、50％以上の場合、
　ＷAM助成事業の対象外となります。</t>
    <phoneticPr fontId="1"/>
  </si>
  <si>
    <t>都道府県</t>
    <rPh sb="0" eb="4">
      <t>トドウフケン</t>
    </rPh>
    <phoneticPr fontId="1"/>
  </si>
  <si>
    <t>北海道</t>
  </si>
  <si>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</si>
  <si>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</si>
  <si>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</si>
  <si>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</si>
  <si>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</si>
  <si>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</si>
  <si>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</si>
  <si>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</si>
  <si>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</si>
  <si>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非営利任意団体</t>
    <rPh sb="0" eb="3">
      <t>ヒエイリ</t>
    </rPh>
    <rPh sb="3" eb="5">
      <t>ニンイ</t>
    </rPh>
    <rPh sb="5" eb="7">
      <t>ダンタイ</t>
    </rPh>
    <phoneticPr fontId="1"/>
  </si>
  <si>
    <t>姓：</t>
    <rPh sb="0" eb="1">
      <t>セイ</t>
    </rPh>
    <phoneticPr fontId="1"/>
  </si>
  <si>
    <t>名：</t>
    <rPh sb="0" eb="1">
      <t>メイ</t>
    </rPh>
    <phoneticPr fontId="1"/>
  </si>
  <si>
    <t>セイ：</t>
    <phoneticPr fontId="1"/>
  </si>
  <si>
    <t>メイ：</t>
    <phoneticPr fontId="1"/>
  </si>
  <si>
    <r>
      <t xml:space="preserve">事業内容
</t>
    </r>
    <r>
      <rPr>
        <sz val="8"/>
        <color theme="1"/>
        <rFont val="HG丸ｺﾞｼｯｸM-PRO"/>
        <family val="3"/>
        <charset val="128"/>
      </rPr>
      <t>柱立てNo、①目的②内容③場所（地域）④日時⑤予算（主な経費・概算額）
（上段、下段各　1,300字以内）</t>
    </r>
    <rPh sb="0" eb="2">
      <t>ジギョウ</t>
    </rPh>
    <rPh sb="2" eb="4">
      <t>ナイヨウ</t>
    </rPh>
    <rPh sb="5" eb="7">
      <t>ハシラダ</t>
    </rPh>
    <rPh sb="12" eb="14">
      <t>モクテキ</t>
    </rPh>
    <rPh sb="15" eb="17">
      <t>ナイヨウ</t>
    </rPh>
    <rPh sb="18" eb="20">
      <t>バショ</t>
    </rPh>
    <rPh sb="21" eb="23">
      <t>チイキ</t>
    </rPh>
    <rPh sb="25" eb="27">
      <t>ニチジ</t>
    </rPh>
    <rPh sb="28" eb="30">
      <t>ヨサン</t>
    </rPh>
    <rPh sb="31" eb="32">
      <t>オモ</t>
    </rPh>
    <rPh sb="33" eb="35">
      <t>ケイヒ</t>
    </rPh>
    <rPh sb="36" eb="38">
      <t>ガイサン</t>
    </rPh>
    <rPh sb="38" eb="39">
      <t>ガク</t>
    </rPh>
    <rPh sb="42" eb="44">
      <t>ジョウダン</t>
    </rPh>
    <rPh sb="45" eb="47">
      <t>ゲダン</t>
    </rPh>
    <rPh sb="47" eb="48">
      <t>カク</t>
    </rPh>
    <rPh sb="54" eb="55">
      <t>ジ</t>
    </rPh>
    <rPh sb="55" eb="57">
      <t>イナイ</t>
    </rPh>
    <phoneticPr fontId="27"/>
  </si>
  <si>
    <t>Ｃ 総事業費</t>
    <rPh sb="2" eb="6">
      <t>ソウジギョウヒ</t>
    </rPh>
    <phoneticPr fontId="1"/>
  </si>
  <si>
    <t>千円</t>
    <rPh sb="0" eb="2">
      <t>センエン</t>
    </rPh>
    <phoneticPr fontId="1"/>
  </si>
  <si>
    <t>うちＤ 収入合計</t>
    <rPh sb="4" eb="6">
      <t>シュウニュウ</t>
    </rPh>
    <rPh sb="6" eb="8">
      <t>ゴウケイ</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</si>
  <si>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</si>
  <si>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</si>
  <si>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</si>
  <si>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</si>
  <si>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</si>
  <si>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</si>
  <si>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実施期間</t>
    <rPh sb="0" eb="2">
      <t>ジッシ</t>
    </rPh>
    <rPh sb="2" eb="4">
      <t>キカン</t>
    </rPh>
    <phoneticPr fontId="1"/>
  </si>
  <si>
    <t>～</t>
    <phoneticPr fontId="1"/>
  </si>
  <si>
    <t>６.その他関連情報</t>
    <rPh sb="4" eb="5">
      <t>タ</t>
    </rPh>
    <rPh sb="5" eb="7">
      <t>カンレン</t>
    </rPh>
    <rPh sb="7" eb="9">
      <t>ジョウホウ</t>
    </rPh>
    <phoneticPr fontId="1"/>
  </si>
  <si>
    <t>役 職 名</t>
    <phoneticPr fontId="1"/>
  </si>
  <si>
    <t>役員報酬
の有無</t>
    <phoneticPr fontId="1"/>
  </si>
  <si>
    <r>
      <rPr>
        <u/>
        <sz val="7"/>
        <color theme="1"/>
        <rFont val="HG丸ｺﾞｼｯｸM-PRO"/>
        <family val="3"/>
        <charset val="128"/>
      </rPr>
      <t>当団体内事業兼務</t>
    </r>
    <r>
      <rPr>
        <sz val="7"/>
        <color theme="1"/>
        <rFont val="HG丸ｺﾞｼｯｸM-PRO"/>
        <family val="3"/>
        <charset val="128"/>
      </rPr>
      <t>の有無</t>
    </r>
    <rPh sb="0" eb="1">
      <t>トウ</t>
    </rPh>
    <rPh sb="1" eb="3">
      <t>ダンタイ</t>
    </rPh>
    <rPh sb="3" eb="4">
      <t>ナイ</t>
    </rPh>
    <rPh sb="4" eb="6">
      <t>ジギョウ</t>
    </rPh>
    <rPh sb="6" eb="8">
      <t>ケンム</t>
    </rPh>
    <phoneticPr fontId="1"/>
  </si>
  <si>
    <t>(</t>
    <phoneticPr fontId="1"/>
  </si>
  <si>
    <t>)</t>
    <phoneticPr fontId="1"/>
  </si>
  <si>
    <t>監　事</t>
    <phoneticPr fontId="1"/>
  </si>
  <si>
    <t xml:space="preserve">団体以外の職業
（勤務先名）
</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</si>
  <si>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24"/>
  </si>
  <si>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24"/>
  </si>
  <si>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24"/>
  </si>
  <si>
    <t>１年目（上段）</t>
    <rPh sb="1" eb="3">
      <t>ネンメ</t>
    </rPh>
    <rPh sb="4" eb="6">
      <t>ジョウダン</t>
    </rPh>
    <phoneticPr fontId="27"/>
  </si>
  <si>
    <r>
      <rPr>
        <sz val="12"/>
        <color theme="1"/>
        <rFont val="HG丸ｺﾞｼｯｸM-PRO"/>
        <family val="3"/>
        <charset val="128"/>
      </rPr>
      <t>具体的な事業内容 及び 数値目標</t>
    </r>
    <r>
      <rPr>
        <sz val="10"/>
        <color theme="1"/>
        <rFont val="HG丸ｺﾞｼｯｸM-PRO"/>
        <family val="3"/>
        <charset val="128"/>
      </rPr>
      <t xml:space="preserve">
※各項目について、枠の範囲内でご記載ください。
※1年目の事業内容が上段に収まらない場合は下段をご利用ください。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3" eb="45">
      <t>ネンメ</t>
    </rPh>
    <rPh sb="46" eb="48">
      <t>ジギョウ</t>
    </rPh>
    <rPh sb="48" eb="50">
      <t>ナイヨウ</t>
    </rPh>
    <rPh sb="51" eb="53">
      <t>ジョウダン</t>
    </rPh>
    <rPh sb="54" eb="55">
      <t>オサ</t>
    </rPh>
    <rPh sb="59" eb="61">
      <t>バアイ</t>
    </rPh>
    <rPh sb="62" eb="64">
      <t>ゲダン</t>
    </rPh>
    <rPh sb="66" eb="68">
      <t>リヨウ</t>
    </rPh>
    <phoneticPr fontId="1"/>
  </si>
  <si>
    <t>１年目（下段）</t>
    <rPh sb="4" eb="6">
      <t>ゲダン</t>
    </rPh>
    <phoneticPr fontId="27"/>
  </si>
  <si>
    <t>２年目</t>
    <rPh sb="1" eb="3">
      <t>ネンメ</t>
    </rPh>
    <phoneticPr fontId="27"/>
  </si>
  <si>
    <r>
      <t xml:space="preserve">事業内容
</t>
    </r>
    <r>
      <rPr>
        <sz val="8"/>
        <color theme="1"/>
        <rFont val="HG丸ｺﾞｼｯｸM-PRO"/>
        <family val="3"/>
        <charset val="128"/>
      </rPr>
      <t>柱立てNo、①目的②内容③場所（地域）④日時⑤予算（主な経費・概算額）
（1,400字以内）</t>
    </r>
    <rPh sb="0" eb="2">
      <t>ジギョウ</t>
    </rPh>
    <rPh sb="2" eb="4">
      <t>ナイヨウ</t>
    </rPh>
    <rPh sb="5" eb="7">
      <t>ハシラダ</t>
    </rPh>
    <rPh sb="12" eb="14">
      <t>モクテキ</t>
    </rPh>
    <rPh sb="15" eb="17">
      <t>ナイヨウ</t>
    </rPh>
    <rPh sb="18" eb="20">
      <t>バショ</t>
    </rPh>
    <rPh sb="21" eb="23">
      <t>チイキ</t>
    </rPh>
    <rPh sb="25" eb="27">
      <t>ニチジ</t>
    </rPh>
    <rPh sb="28" eb="30">
      <t>ヨサン</t>
    </rPh>
    <rPh sb="31" eb="32">
      <t>オモ</t>
    </rPh>
    <rPh sb="33" eb="35">
      <t>ケイヒ</t>
    </rPh>
    <rPh sb="36" eb="38">
      <t>ガイサン</t>
    </rPh>
    <rPh sb="38" eb="39">
      <t>ガク</t>
    </rPh>
    <rPh sb="47" eb="48">
      <t>ジ</t>
    </rPh>
    <rPh sb="48" eb="50">
      <t>イナイ</t>
    </rPh>
    <phoneticPr fontId="27"/>
  </si>
  <si>
    <t>3年目</t>
    <phoneticPr fontId="27"/>
  </si>
  <si>
    <t>モデル事業の実施を通じて目指す、国や自治体における政策化・制度化の内容について、具体的に記載してください。</t>
    <rPh sb="3" eb="5">
      <t>ジギョウ</t>
    </rPh>
    <rPh sb="6" eb="8">
      <t>ジッシ</t>
    </rPh>
    <rPh sb="9" eb="10">
      <t>ツウ</t>
    </rPh>
    <rPh sb="12" eb="14">
      <t>メザ</t>
    </rPh>
    <rPh sb="16" eb="17">
      <t>クニ</t>
    </rPh>
    <rPh sb="18" eb="21">
      <t>ジチタイ</t>
    </rPh>
    <rPh sb="25" eb="28">
      <t>セイサクカ</t>
    </rPh>
    <rPh sb="29" eb="32">
      <t>セイドカ</t>
    </rPh>
    <rPh sb="33" eb="35">
      <t>ナイヨウ</t>
    </rPh>
    <rPh sb="40" eb="43">
      <t>グタイテキ</t>
    </rPh>
    <rPh sb="44" eb="46">
      <t>キサイ</t>
    </rPh>
    <phoneticPr fontId="27"/>
  </si>
  <si>
    <t>資
金
計
画</t>
    <rPh sb="0" eb="1">
      <t>シ</t>
    </rPh>
    <rPh sb="2" eb="3">
      <t>キン</t>
    </rPh>
    <rPh sb="4" eb="5">
      <t>ケイ</t>
    </rPh>
    <rPh sb="6" eb="7">
      <t>ガ</t>
    </rPh>
    <phoneticPr fontId="1"/>
  </si>
  <si>
    <t>区分</t>
    <rPh sb="0" eb="2">
      <t>クブン</t>
    </rPh>
    <phoneticPr fontId="27"/>
  </si>
  <si>
    <t>１年目</t>
    <rPh sb="1" eb="3">
      <t>ネンメ</t>
    </rPh>
    <phoneticPr fontId="1"/>
  </si>
  <si>
    <t>２年目</t>
    <rPh sb="1" eb="3">
      <t>ネンメ</t>
    </rPh>
    <phoneticPr fontId="1"/>
  </si>
  <si>
    <t>３年目</t>
    <rPh sb="1" eb="3">
      <t>ネンメ</t>
    </rPh>
    <phoneticPr fontId="1"/>
  </si>
  <si>
    <t>助成金総額</t>
    <rPh sb="0" eb="2">
      <t>ジョセイ</t>
    </rPh>
    <rPh sb="2" eb="3">
      <t>キン</t>
    </rPh>
    <rPh sb="3" eb="5">
      <t>ソウガク</t>
    </rPh>
    <phoneticPr fontId="27"/>
  </si>
  <si>
    <t>※助成金は２年間の合計で２,０００万円まで、３年間の合計で３,０００万円までです。
※団体職員の賃金相当額（時給換算により計算した基本給・通勤費相当）は、助成事業に従事した時間数が対象となります。ただし、対象経費にできる範囲は、助成金額に対して５０％を上限とします。
※１年目の採択により全ての助成を決定するものではありません。採択された場合でも、予算の都合等により、助成金額の減額や終了となる場合があります。また、２年目以降は前年度事業に係る報告書及び次年度以降の計画の審査を経て、１年毎に助成金を決定・交付することとします。なお、審査結果等により、２年目以降の助成金額の減額や終了となる場合があります。</t>
    <rPh sb="1" eb="3">
      <t>ジョセイ</t>
    </rPh>
    <rPh sb="3" eb="4">
      <t>キン</t>
    </rPh>
    <rPh sb="6" eb="8">
      <t>ネンカン</t>
    </rPh>
    <rPh sb="9" eb="11">
      <t>ゴウケイ</t>
    </rPh>
    <rPh sb="17" eb="19">
      <t>マンエン</t>
    </rPh>
    <rPh sb="23" eb="25">
      <t>ネンカン</t>
    </rPh>
    <rPh sb="26" eb="28">
      <t>ゴウケイ</t>
    </rPh>
    <rPh sb="34" eb="36">
      <t>マンエン</t>
    </rPh>
    <rPh sb="54" eb="56">
      <t>ジキュウ</t>
    </rPh>
    <rPh sb="56" eb="58">
      <t>カンサン</t>
    </rPh>
    <rPh sb="61" eb="63">
      <t>ケイサン</t>
    </rPh>
    <rPh sb="65" eb="68">
      <t>キホンキュウ</t>
    </rPh>
    <rPh sb="69" eb="71">
      <t>ツウキン</t>
    </rPh>
    <rPh sb="71" eb="72">
      <t>ヒ</t>
    </rPh>
    <rPh sb="72" eb="74">
      <t>ソウトウ</t>
    </rPh>
    <rPh sb="77" eb="79">
      <t>ジョセイ</t>
    </rPh>
    <rPh sb="79" eb="81">
      <t>ジギョウ</t>
    </rPh>
    <rPh sb="82" eb="84">
      <t>ジュウジ</t>
    </rPh>
    <rPh sb="86" eb="89">
      <t>ジカンスウ</t>
    </rPh>
    <rPh sb="90" eb="92">
      <t>タイショウ</t>
    </rPh>
    <rPh sb="102" eb="104">
      <t>タイショウ</t>
    </rPh>
    <rPh sb="104" eb="106">
      <t>ケイヒ</t>
    </rPh>
    <rPh sb="110" eb="112">
      <t>ハンイ</t>
    </rPh>
    <rPh sb="114" eb="116">
      <t>ジョセイ</t>
    </rPh>
    <rPh sb="116" eb="118">
      <t>キンガク</t>
    </rPh>
    <rPh sb="119" eb="120">
      <t>タイ</t>
    </rPh>
    <rPh sb="126" eb="128">
      <t>ジョウゲン</t>
    </rPh>
    <rPh sb="136" eb="138">
      <t>ネンメ</t>
    </rPh>
    <rPh sb="139" eb="141">
      <t>サイタク</t>
    </rPh>
    <rPh sb="144" eb="145">
      <t>スベ</t>
    </rPh>
    <rPh sb="147" eb="149">
      <t>ジョセイ</t>
    </rPh>
    <rPh sb="150" eb="152">
      <t>ケッテイ</t>
    </rPh>
    <rPh sb="164" eb="166">
      <t>サイタク</t>
    </rPh>
    <rPh sb="169" eb="171">
      <t>バアイ</t>
    </rPh>
    <rPh sb="174" eb="176">
      <t>ヨサン</t>
    </rPh>
    <rPh sb="177" eb="179">
      <t>ツゴウ</t>
    </rPh>
    <rPh sb="179" eb="180">
      <t>トウ</t>
    </rPh>
    <rPh sb="184" eb="187">
      <t>ジョセイキン</t>
    </rPh>
    <rPh sb="187" eb="188">
      <t>ガク</t>
    </rPh>
    <rPh sb="189" eb="191">
      <t>ゲンガク</t>
    </rPh>
    <rPh sb="192" eb="194">
      <t>シュウリョウ</t>
    </rPh>
    <rPh sb="197" eb="199">
      <t>バアイ</t>
    </rPh>
    <rPh sb="209" eb="213">
      <t>ネンメイコウ</t>
    </rPh>
    <rPh sb="214" eb="217">
      <t>ゼンネンド</t>
    </rPh>
    <rPh sb="217" eb="219">
      <t>ジギョウ</t>
    </rPh>
    <rPh sb="220" eb="221">
      <t>カカ</t>
    </rPh>
    <rPh sb="222" eb="225">
      <t>ホウコクショ</t>
    </rPh>
    <rPh sb="225" eb="226">
      <t>オヨ</t>
    </rPh>
    <rPh sb="227" eb="230">
      <t>ジネンド</t>
    </rPh>
    <rPh sb="230" eb="232">
      <t>イコウ</t>
    </rPh>
    <rPh sb="233" eb="235">
      <t>ケイカク</t>
    </rPh>
    <rPh sb="236" eb="238">
      <t>シンサ</t>
    </rPh>
    <rPh sb="239" eb="240">
      <t>ヘ</t>
    </rPh>
    <rPh sb="243" eb="244">
      <t>ネン</t>
    </rPh>
    <rPh sb="244" eb="245">
      <t>ゴト</t>
    </rPh>
    <rPh sb="246" eb="249">
      <t>ジョセイキン</t>
    </rPh>
    <rPh sb="250" eb="252">
      <t>ケッテイ</t>
    </rPh>
    <rPh sb="253" eb="255">
      <t>コウフ</t>
    </rPh>
    <rPh sb="267" eb="269">
      <t>シンサ</t>
    </rPh>
    <rPh sb="269" eb="271">
      <t>ケッカ</t>
    </rPh>
    <rPh sb="271" eb="272">
      <t>トウ</t>
    </rPh>
    <rPh sb="277" eb="281">
      <t>ネンメイコウ</t>
    </rPh>
    <rPh sb="282" eb="284">
      <t>ジョセイ</t>
    </rPh>
    <rPh sb="284" eb="286">
      <t>キンガク</t>
    </rPh>
    <rPh sb="287" eb="289">
      <t>ゲンガク</t>
    </rPh>
    <rPh sb="290" eb="292">
      <t>シュウリョウ</t>
    </rPh>
    <rPh sb="295" eb="297">
      <t>バアイ</t>
    </rPh>
    <phoneticPr fontId="1"/>
  </si>
  <si>
    <t>助成等の決定</t>
    <rPh sb="0" eb="2">
      <t>ジョセイ</t>
    </rPh>
    <rPh sb="2" eb="3">
      <t>ナド</t>
    </rPh>
    <rPh sb="4" eb="6">
      <t>ケッテイ</t>
    </rPh>
    <phoneticPr fontId="1"/>
  </si>
  <si>
    <t>今回応募する事業と同一の事業について、他の助成・補助・委託への応募状況を下記に記載してください。</t>
    <rPh sb="0" eb="2">
      <t>コンカイ</t>
    </rPh>
    <rPh sb="2" eb="4">
      <t>オウボ</t>
    </rPh>
    <rPh sb="6" eb="8">
      <t>ジギョウ</t>
    </rPh>
    <rPh sb="9" eb="11">
      <t>ドウイツ</t>
    </rPh>
    <rPh sb="12" eb="14">
      <t>ジギョウ</t>
    </rPh>
    <rPh sb="31" eb="33">
      <t>オウボ</t>
    </rPh>
    <rPh sb="33" eb="35">
      <t>ジョウキョウ</t>
    </rPh>
    <rPh sb="36" eb="38">
      <t>カキ</t>
    </rPh>
    <rPh sb="39" eb="41">
      <t>キサイ</t>
    </rPh>
    <phoneticPr fontId="1"/>
  </si>
  <si>
    <t>応募事業名</t>
    <rPh sb="0" eb="2">
      <t>オウボ</t>
    </rPh>
    <rPh sb="2" eb="4">
      <t>ジギョウ</t>
    </rPh>
    <rPh sb="4" eb="5">
      <t>メイ</t>
    </rPh>
    <phoneticPr fontId="1"/>
  </si>
  <si>
    <t>実績及び応募事業における役割（目安各300字）</t>
    <rPh sb="0" eb="2">
      <t>ジッセキ</t>
    </rPh>
    <rPh sb="2" eb="3">
      <t>オヨ</t>
    </rPh>
    <rPh sb="4" eb="6">
      <t>オウボ</t>
    </rPh>
    <rPh sb="6" eb="8">
      <t>ジギョウ</t>
    </rPh>
    <rPh sb="12" eb="14">
      <t>ヤクワリ</t>
    </rPh>
    <rPh sb="17" eb="18">
      <t>カク</t>
    </rPh>
    <rPh sb="21" eb="22">
      <t>ジ</t>
    </rPh>
    <phoneticPr fontId="27"/>
  </si>
  <si>
    <t>外部評価者</t>
    <rPh sb="0" eb="2">
      <t>ガイブ</t>
    </rPh>
    <rPh sb="2" eb="4">
      <t>ヒョウカ</t>
    </rPh>
    <rPh sb="4" eb="5">
      <t>シャ</t>
    </rPh>
    <phoneticPr fontId="27"/>
  </si>
  <si>
    <t>担当者名</t>
    <rPh sb="0" eb="3">
      <t>タントウシャ</t>
    </rPh>
    <rPh sb="3" eb="4">
      <t>メイ</t>
    </rPh>
    <phoneticPr fontId="27"/>
  </si>
  <si>
    <t>実績</t>
    <rPh sb="0" eb="2">
      <t>ジッセキ</t>
    </rPh>
    <phoneticPr fontId="27"/>
  </si>
  <si>
    <t>所属</t>
    <rPh sb="0" eb="2">
      <t>ショゾク</t>
    </rPh>
    <phoneticPr fontId="27"/>
  </si>
  <si>
    <t>役割</t>
    <phoneticPr fontId="27"/>
  </si>
  <si>
    <t>伴走支援者</t>
    <rPh sb="0" eb="2">
      <t>バンソウ</t>
    </rPh>
    <rPh sb="2" eb="4">
      <t>シエン</t>
    </rPh>
    <rPh sb="4" eb="5">
      <t>シャ</t>
    </rPh>
    <phoneticPr fontId="27"/>
  </si>
  <si>
    <t>＜外部評価者又は伴走支援者について＞ 
・次の項目に記載してください。
・外部評価者又は伴走支援者の人数は、特に制限を設けていませんが、外部評価者又は伴走支援者いずれか1名以上と共に事業実施することが要件となっています。
・外部評価者又は伴走支援者は、政策化・制度化につなげていくために必要な調査の補助及び政策化・制度化に向けての事業の進捗、改善、成果の可視化等について、客観的な視点での助言等がその役割として求められるため、助成事業で取り組む課題・分野の専門家を必ず入れるようにしてください。
・Ｑ＆Ａ「９．モデル事業について」をご確認ください。</t>
    <rPh sb="1" eb="3">
      <t>ガイブ</t>
    </rPh>
    <rPh sb="3" eb="5">
      <t>ヒョウカ</t>
    </rPh>
    <rPh sb="5" eb="6">
      <t>シャ</t>
    </rPh>
    <rPh sb="6" eb="7">
      <t>マタ</t>
    </rPh>
    <rPh sb="8" eb="10">
      <t>バンソウ</t>
    </rPh>
    <rPh sb="10" eb="13">
      <t>シエンシャ</t>
    </rPh>
    <rPh sb="21" eb="22">
      <t>ツギ</t>
    </rPh>
    <rPh sb="23" eb="25">
      <t>コウモク</t>
    </rPh>
    <rPh sb="26" eb="28">
      <t>キサイ</t>
    </rPh>
    <rPh sb="50" eb="52">
      <t>ニンズウ</t>
    </rPh>
    <rPh sb="54" eb="55">
      <t>トク</t>
    </rPh>
    <rPh sb="56" eb="58">
      <t>セイゲン</t>
    </rPh>
    <rPh sb="59" eb="60">
      <t>モウ</t>
    </rPh>
    <rPh sb="85" eb="88">
      <t>メイイジョウ</t>
    </rPh>
    <rPh sb="89" eb="90">
      <t>トモ</t>
    </rPh>
    <rPh sb="91" eb="93">
      <t>ジギョウ</t>
    </rPh>
    <rPh sb="93" eb="95">
      <t>ジッシ</t>
    </rPh>
    <rPh sb="100" eb="102">
      <t>ヨウケン</t>
    </rPh>
    <rPh sb="126" eb="129">
      <t>セイサクカ</t>
    </rPh>
    <rPh sb="130" eb="133">
      <t>セイドカ</t>
    </rPh>
    <rPh sb="143" eb="145">
      <t>ヒツヨウ</t>
    </rPh>
    <rPh sb="146" eb="148">
      <t>チョウサ</t>
    </rPh>
    <rPh sb="149" eb="151">
      <t>ホジョ</t>
    </rPh>
    <rPh sb="151" eb="152">
      <t>オヨ</t>
    </rPh>
    <rPh sb="153" eb="156">
      <t>セイサクカ</t>
    </rPh>
    <rPh sb="157" eb="160">
      <t>セイドカ</t>
    </rPh>
    <rPh sb="161" eb="162">
      <t>ム</t>
    </rPh>
    <rPh sb="165" eb="167">
      <t>ジギョウ</t>
    </rPh>
    <rPh sb="168" eb="170">
      <t>シンチョク</t>
    </rPh>
    <rPh sb="171" eb="173">
      <t>カイゼン</t>
    </rPh>
    <rPh sb="174" eb="176">
      <t>セイカ</t>
    </rPh>
    <rPh sb="177" eb="180">
      <t>カシカ</t>
    </rPh>
    <rPh sb="180" eb="181">
      <t>ナド</t>
    </rPh>
    <rPh sb="186" eb="189">
      <t>キャッカンテキ</t>
    </rPh>
    <rPh sb="190" eb="192">
      <t>シテン</t>
    </rPh>
    <rPh sb="194" eb="196">
      <t>ジョゲン</t>
    </rPh>
    <rPh sb="196" eb="197">
      <t>ナド</t>
    </rPh>
    <rPh sb="200" eb="202">
      <t>ヤクワリ</t>
    </rPh>
    <rPh sb="205" eb="206">
      <t>モト</t>
    </rPh>
    <rPh sb="213" eb="215">
      <t>ジョセイ</t>
    </rPh>
    <rPh sb="215" eb="217">
      <t>ジギョウ</t>
    </rPh>
    <rPh sb="218" eb="219">
      <t>ト</t>
    </rPh>
    <rPh sb="220" eb="221">
      <t>ク</t>
    </rPh>
    <rPh sb="222" eb="224">
      <t>カダイ</t>
    </rPh>
    <rPh sb="225" eb="227">
      <t>ブンヤ</t>
    </rPh>
    <rPh sb="228" eb="231">
      <t>センモンカ</t>
    </rPh>
    <rPh sb="232" eb="233">
      <t>カナラ</t>
    </rPh>
    <rPh sb="234" eb="235">
      <t>イ</t>
    </rPh>
    <phoneticPr fontId="1"/>
  </si>
  <si>
    <t>記載例はこちら</t>
    <rPh sb="0" eb="2">
      <t>キサイ</t>
    </rPh>
    <rPh sb="2" eb="3">
      <t>レイ</t>
    </rPh>
    <phoneticPr fontId="27"/>
  </si>
  <si>
    <t>●事業実施スケジュール　</t>
    <rPh sb="1" eb="3">
      <t>ジギョウ</t>
    </rPh>
    <rPh sb="3" eb="5">
      <t>ジッシ</t>
    </rPh>
    <phoneticPr fontId="1"/>
  </si>
  <si>
    <t>※各実施事項の年間の合計数は、要望書「事業計画」にある「数値目標」の計数とおおむね一致するように記載してください。</t>
    <rPh sb="1" eb="4">
      <t>カクジッシ</t>
    </rPh>
    <rPh sb="4" eb="6">
      <t>ジコウ</t>
    </rPh>
    <rPh sb="7" eb="9">
      <t>ネンカン</t>
    </rPh>
    <rPh sb="10" eb="13">
      <t>ゴウケイスウ</t>
    </rPh>
    <rPh sb="15" eb="18">
      <t>ヨウボウショ</t>
    </rPh>
    <rPh sb="19" eb="21">
      <t>ジギョウ</t>
    </rPh>
    <rPh sb="21" eb="23">
      <t>ケイカク</t>
    </rPh>
    <rPh sb="28" eb="30">
      <t>スウチ</t>
    </rPh>
    <rPh sb="30" eb="32">
      <t>モクヒョウ</t>
    </rPh>
    <rPh sb="34" eb="36">
      <t>ケイスウ</t>
    </rPh>
    <rPh sb="41" eb="43">
      <t>イッチ</t>
    </rPh>
    <rPh sb="48" eb="50">
      <t>キサイ</t>
    </rPh>
    <phoneticPr fontId="27"/>
  </si>
  <si>
    <t>※柱立てごとのスケジュールを実施事項ごとに作成してください。</t>
    <phoneticPr fontId="27"/>
  </si>
  <si>
    <t>記載例　</t>
    <rPh sb="0" eb="2">
      <t>キサイ</t>
    </rPh>
    <rPh sb="2" eb="3">
      <t>レイ</t>
    </rPh>
    <phoneticPr fontId="27"/>
  </si>
  <si>
    <t>※各月のセルには開催頻度等を入力してください。例）月2回開催→２</t>
    <phoneticPr fontId="27"/>
  </si>
  <si>
    <t>区分</t>
    <rPh sb="0" eb="2">
      <t>クブン</t>
    </rPh>
    <phoneticPr fontId="1"/>
  </si>
  <si>
    <t>1年目</t>
    <rPh sb="1" eb="3">
      <t>ネンメ</t>
    </rPh>
    <phoneticPr fontId="1"/>
  </si>
  <si>
    <t>合計</t>
    <rPh sb="0" eb="2">
      <t>ゴウケイ</t>
    </rPh>
    <phoneticPr fontId="27"/>
  </si>
  <si>
    <t>2年目</t>
    <rPh sb="1" eb="3">
      <t>ネンメ</t>
    </rPh>
    <phoneticPr fontId="1"/>
  </si>
  <si>
    <t>3年目</t>
    <rPh sb="1" eb="3">
      <t>ネンメ</t>
    </rPh>
    <phoneticPr fontId="1"/>
  </si>
  <si>
    <t>※以下は例示です。実際の活動に合わせたスケジュールを作成してください。</t>
    <rPh sb="1" eb="3">
      <t>イカ</t>
    </rPh>
    <phoneticPr fontId="27"/>
  </si>
  <si>
    <t>柱立て番号及び名称</t>
    <rPh sb="0" eb="1">
      <t>ハシラ</t>
    </rPh>
    <rPh sb="1" eb="2">
      <t>ダ</t>
    </rPh>
    <rPh sb="3" eb="5">
      <t>バンゴウ</t>
    </rPh>
    <rPh sb="5" eb="6">
      <t>オヨ</t>
    </rPh>
    <rPh sb="7" eb="9">
      <t>メイショウ</t>
    </rPh>
    <phoneticPr fontId="1"/>
  </si>
  <si>
    <t>4月</t>
    <rPh sb="1" eb="2">
      <t>ガツ</t>
    </rPh>
    <phoneticPr fontId="1"/>
  </si>
  <si>
    <t>5月</t>
  </si>
  <si>
    <t>6月</t>
  </si>
  <si>
    <t>7月</t>
  </si>
  <si>
    <t>8月</t>
  </si>
  <si>
    <t>9月</t>
  </si>
  <si>
    <t>10月</t>
  </si>
  <si>
    <t>11月</t>
  </si>
  <si>
    <t>12月</t>
  </si>
  <si>
    <t>1月</t>
  </si>
  <si>
    <t>2月</t>
  </si>
  <si>
    <t>3月</t>
  </si>
  <si>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</si>
  <si>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</si>
  <si>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</si>
  <si>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</si>
  <si>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</si>
  <si>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</si>
  <si>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</si>
  <si>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</si>
  <si>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</si>
  <si>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</si>
  <si>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</si>
  <si>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</si>
  <si>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</si>
  <si>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</si>
  <si>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</si>
  <si>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モデル事業の全体予算 （</t>
    <rPh sb="3" eb="5">
      <t>ジギョウ</t>
    </rPh>
    <rPh sb="6" eb="8">
      <t>ゼンタイ</t>
    </rPh>
    <rPh sb="8" eb="10">
      <t>ヨサン</t>
    </rPh>
    <phoneticPr fontId="27"/>
  </si>
  <si>
    <t>）</t>
    <phoneticPr fontId="27"/>
  </si>
  <si>
    <t>（単位：円）</t>
    <rPh sb="1" eb="3">
      <t>タンイ</t>
    </rPh>
    <rPh sb="4" eb="5">
      <t>エン</t>
    </rPh>
    <phoneticPr fontId="27"/>
  </si>
  <si>
    <t>対助成対象費用</t>
    <rPh sb="0" eb="1">
      <t>タイ</t>
    </rPh>
    <rPh sb="1" eb="3">
      <t>ジョセイ</t>
    </rPh>
    <rPh sb="3" eb="5">
      <t>タイショウ</t>
    </rPh>
    <rPh sb="5" eb="7">
      <t>ヒヨウ</t>
    </rPh>
    <phoneticPr fontId="27"/>
  </si>
  <si>
    <t>費目</t>
    <rPh sb="0" eb="2">
      <t>ヒモク</t>
    </rPh>
    <phoneticPr fontId="27"/>
  </si>
  <si>
    <t>要望額調書（1年目）</t>
    <rPh sb="0" eb="2">
      <t>ヨウボウ</t>
    </rPh>
    <rPh sb="2" eb="3">
      <t>ガク</t>
    </rPh>
    <rPh sb="3" eb="5">
      <t>チョウショ</t>
    </rPh>
    <rPh sb="7" eb="9">
      <t>ネンメ</t>
    </rPh>
    <phoneticPr fontId="27"/>
  </si>
  <si>
    <t>要望額調書（2年目）</t>
    <rPh sb="0" eb="2">
      <t>ヨウボウ</t>
    </rPh>
    <rPh sb="2" eb="3">
      <t>ガク</t>
    </rPh>
    <rPh sb="3" eb="5">
      <t>チョウショ</t>
    </rPh>
    <rPh sb="7" eb="9">
      <t>ネンメ</t>
    </rPh>
    <phoneticPr fontId="27"/>
  </si>
  <si>
    <t>要望額調書（3年目）</t>
    <rPh sb="0" eb="2">
      <t>ヨウボウ</t>
    </rPh>
    <rPh sb="2" eb="3">
      <t>ガク</t>
    </rPh>
    <rPh sb="3" eb="5">
      <t>チョウショ</t>
    </rPh>
    <rPh sb="7" eb="9">
      <t>ネンメ</t>
    </rPh>
    <phoneticPr fontId="27"/>
  </si>
  <si>
    <t>↓</t>
    <phoneticPr fontId="27"/>
  </si>
  <si>
    <t>対総事業費</t>
    <rPh sb="0" eb="1">
      <t>タイ</t>
    </rPh>
    <rPh sb="1" eb="5">
      <t>ソウジギョウヒ</t>
    </rPh>
    <phoneticPr fontId="27"/>
  </si>
  <si>
    <t>費用</t>
    <rPh sb="0" eb="2">
      <t>ヒヨウ</t>
    </rPh>
    <phoneticPr fontId="27"/>
  </si>
  <si>
    <t>謝金</t>
    <phoneticPr fontId="24"/>
  </si>
  <si>
    <t>旅費</t>
    <phoneticPr fontId="24"/>
  </si>
  <si>
    <t>所費合計</t>
    <rPh sb="0" eb="1">
      <t>ショ</t>
    </rPh>
    <rPh sb="1" eb="2">
      <t>ヒ</t>
    </rPh>
    <rPh sb="2" eb="4">
      <t>ゴウケイ</t>
    </rPh>
    <phoneticPr fontId="27"/>
  </si>
  <si>
    <t>　賃金（正職員）</t>
    <phoneticPr fontId="24"/>
  </si>
  <si>
    <t>　賃金（アルバイト）</t>
    <phoneticPr fontId="24"/>
  </si>
  <si>
    <t>　家賃</t>
    <phoneticPr fontId="27"/>
  </si>
  <si>
    <t>　光熱水費</t>
    <phoneticPr fontId="27"/>
  </si>
  <si>
    <t>　備品購入費</t>
    <phoneticPr fontId="24"/>
  </si>
  <si>
    <t>　消耗品費</t>
    <phoneticPr fontId="27"/>
  </si>
  <si>
    <t>　借料損料</t>
    <phoneticPr fontId="27"/>
  </si>
  <si>
    <t>　印刷製本費</t>
    <phoneticPr fontId="27"/>
  </si>
  <si>
    <t>　通信運搬費</t>
    <phoneticPr fontId="27"/>
  </si>
  <si>
    <t>　委託費</t>
    <phoneticPr fontId="24"/>
  </si>
  <si>
    <t>　雑役務費</t>
    <phoneticPr fontId="27"/>
  </si>
  <si>
    <t>　保険料</t>
    <phoneticPr fontId="27"/>
  </si>
  <si>
    <r>
      <rPr>
        <b/>
        <sz val="14"/>
        <color theme="1"/>
        <rFont val="ＭＳ Ｐゴシック"/>
        <family val="3"/>
        <charset val="128"/>
      </rPr>
      <t xml:space="preserve"> A </t>
    </r>
    <r>
      <rPr>
        <sz val="14"/>
        <color theme="1"/>
        <rFont val="ＭＳ Ｐゴシック"/>
        <family val="3"/>
        <charset val="128"/>
      </rPr>
      <t>助成対象費用の合計</t>
    </r>
    <rPh sb="3" eb="5">
      <t>ジョセイ</t>
    </rPh>
    <rPh sb="5" eb="7">
      <t>タイショウ</t>
    </rPh>
    <rPh sb="7" eb="9">
      <t>ヒヨウ</t>
    </rPh>
    <rPh sb="10" eb="12">
      <t>ゴウケイ</t>
    </rPh>
    <phoneticPr fontId="24"/>
  </si>
  <si>
    <r>
      <rPr>
        <b/>
        <sz val="14"/>
        <color theme="1"/>
        <rFont val="ＭＳ Ｐゴシック"/>
        <family val="3"/>
        <charset val="128"/>
      </rPr>
      <t xml:space="preserve"> Ｂ </t>
    </r>
    <r>
      <rPr>
        <sz val="14"/>
        <color theme="1"/>
        <rFont val="ＭＳ Ｐゴシック"/>
        <family val="3"/>
        <charset val="128"/>
      </rPr>
      <t>その他の費用</t>
    </r>
    <rPh sb="5" eb="6">
      <t>タ</t>
    </rPh>
    <rPh sb="7" eb="9">
      <t>ヒヨウ</t>
    </rPh>
    <phoneticPr fontId="24"/>
  </si>
  <si>
    <r>
      <rPr>
        <b/>
        <sz val="14"/>
        <color theme="1"/>
        <rFont val="ＭＳ Ｐゴシック"/>
        <family val="3"/>
        <charset val="128"/>
      </rPr>
      <t xml:space="preserve"> Ｃ </t>
    </r>
    <r>
      <rPr>
        <sz val="14"/>
        <color theme="1"/>
        <rFont val="ＭＳ Ｐゴシック"/>
        <family val="3"/>
        <charset val="128"/>
      </rPr>
      <t>総事業費　　</t>
    </r>
    <r>
      <rPr>
        <b/>
        <sz val="14"/>
        <color theme="1"/>
        <rFont val="ＭＳ Ｐゴシック"/>
        <family val="3"/>
        <charset val="128"/>
      </rPr>
      <t>（Ａ＋Ｂ）</t>
    </r>
    <rPh sb="3" eb="7">
      <t>ソウジギョウヒ</t>
    </rPh>
    <phoneticPr fontId="24"/>
  </si>
  <si>
    <t>財源</t>
    <rPh sb="0" eb="2">
      <t>ザイゲン</t>
    </rPh>
    <phoneticPr fontId="27"/>
  </si>
  <si>
    <t>　参加費収入</t>
    <rPh sb="1" eb="4">
      <t>サンカヒ</t>
    </rPh>
    <rPh sb="4" eb="6">
      <t>シュウニュウ</t>
    </rPh>
    <phoneticPr fontId="24"/>
  </si>
  <si>
    <t>　寄付金・協賛金収入</t>
    <rPh sb="1" eb="4">
      <t>キフキン</t>
    </rPh>
    <rPh sb="5" eb="8">
      <t>キョウサンキン</t>
    </rPh>
    <rPh sb="8" eb="10">
      <t>シュウニュウ</t>
    </rPh>
    <phoneticPr fontId="24"/>
  </si>
  <si>
    <t>　一般会計繰入金</t>
    <rPh sb="1" eb="3">
      <t>イッパン</t>
    </rPh>
    <rPh sb="3" eb="5">
      <t>カイケイ</t>
    </rPh>
    <rPh sb="5" eb="7">
      <t>クリイレ</t>
    </rPh>
    <rPh sb="7" eb="8">
      <t>キン</t>
    </rPh>
    <phoneticPr fontId="24"/>
  </si>
  <si>
    <r>
      <t xml:space="preserve"> Ｄ </t>
    </r>
    <r>
      <rPr>
        <sz val="14"/>
        <color theme="1"/>
        <rFont val="ＭＳ Ｐゴシック"/>
        <family val="3"/>
        <charset val="128"/>
      </rPr>
      <t>収入合計(＝自己資金)</t>
    </r>
    <rPh sb="3" eb="5">
      <t>シュウニュウ</t>
    </rPh>
    <rPh sb="5" eb="7">
      <t>ゴウケイ</t>
    </rPh>
    <phoneticPr fontId="24"/>
  </si>
  <si>
    <r>
      <rPr>
        <b/>
        <sz val="14"/>
        <color theme="1"/>
        <rFont val="ＭＳ Ｐゴシック"/>
        <family val="3"/>
        <charset val="128"/>
      </rPr>
      <t xml:space="preserve"> Ｃ </t>
    </r>
    <r>
      <rPr>
        <sz val="14"/>
        <color theme="1"/>
        <rFont val="ＭＳ Ｐゴシック"/>
        <family val="3"/>
        <charset val="128"/>
      </rPr>
      <t>総事業費－</t>
    </r>
    <r>
      <rPr>
        <b/>
        <sz val="14"/>
        <color theme="1"/>
        <rFont val="ＭＳ Ｐゴシック"/>
        <family val="3"/>
        <charset val="128"/>
      </rPr>
      <t xml:space="preserve">Ｄ </t>
    </r>
    <r>
      <rPr>
        <sz val="14"/>
        <color theme="1"/>
        <rFont val="ＭＳ Ｐゴシック"/>
        <family val="3"/>
        <charset val="128"/>
      </rPr>
      <t>収入合計
（助成要望額）</t>
    </r>
    <rPh sb="10" eb="12">
      <t>シュウニュウ</t>
    </rPh>
    <rPh sb="12" eb="14">
      <t>ゴウケイ</t>
    </rPh>
    <rPh sb="16" eb="18">
      <t>ジョセイ</t>
    </rPh>
    <rPh sb="18" eb="20">
      <t>ヨウボウ</t>
    </rPh>
    <rPh sb="20" eb="21">
      <t>ガク</t>
    </rPh>
    <phoneticPr fontId="24"/>
  </si>
  <si>
    <t>助成金に対する賃金（団体職員）比率</t>
    <rPh sb="0" eb="2">
      <t>ジョセイ</t>
    </rPh>
    <rPh sb="2" eb="3">
      <t>キン</t>
    </rPh>
    <rPh sb="4" eb="5">
      <t>タイ</t>
    </rPh>
    <rPh sb="7" eb="9">
      <t>チンギン</t>
    </rPh>
    <rPh sb="10" eb="12">
      <t>ダンタイ</t>
    </rPh>
    <rPh sb="12" eb="14">
      <t>ショクイン</t>
    </rPh>
    <rPh sb="15" eb="16">
      <t>ヒ</t>
    </rPh>
    <rPh sb="16" eb="17">
      <t>リツ</t>
    </rPh>
    <phoneticPr fontId="27"/>
  </si>
  <si>
    <t>総事業費に対する委託費比率</t>
    <rPh sb="0" eb="4">
      <t>ソウジギョウヒ</t>
    </rPh>
    <rPh sb="5" eb="6">
      <t>タイ</t>
    </rPh>
    <rPh sb="8" eb="10">
      <t>イタク</t>
    </rPh>
    <rPh sb="10" eb="11">
      <t>ヒ</t>
    </rPh>
    <rPh sb="11" eb="12">
      <t>ヒ</t>
    </rPh>
    <rPh sb="12" eb="13">
      <t>リツ</t>
    </rPh>
    <phoneticPr fontId="27"/>
  </si>
  <si>
    <t>総事業費に対する自己資金投入比率</t>
    <rPh sb="0" eb="4">
      <t>ソウジギョウヒ</t>
    </rPh>
    <rPh sb="5" eb="6">
      <t>タイ</t>
    </rPh>
    <rPh sb="8" eb="10">
      <t>ジコ</t>
    </rPh>
    <rPh sb="10" eb="12">
      <t>シキン</t>
    </rPh>
    <rPh sb="12" eb="14">
      <t>トウニュウ</t>
    </rPh>
    <rPh sb="14" eb="15">
      <t>ヒ</t>
    </rPh>
    <rPh sb="15" eb="16">
      <t>リツ</t>
    </rPh>
    <phoneticPr fontId="27"/>
  </si>
  <si>
    <t>総事業費に対する助成対象費用比率</t>
    <rPh sb="0" eb="4">
      <t>ソウジギョウヒ</t>
    </rPh>
    <rPh sb="5" eb="6">
      <t>タイ</t>
    </rPh>
    <rPh sb="8" eb="10">
      <t>ジョセイ</t>
    </rPh>
    <rPh sb="10" eb="12">
      <t>タイショウ</t>
    </rPh>
    <rPh sb="12" eb="14">
      <t>ヒヨウ</t>
    </rPh>
    <rPh sb="14" eb="15">
      <t>ヒ</t>
    </rPh>
    <rPh sb="15" eb="16">
      <t>リツ</t>
    </rPh>
    <phoneticPr fontId="27"/>
  </si>
  <si>
    <t>自己資金における参加費・寄付金比率</t>
    <rPh sb="0" eb="2">
      <t>ジコ</t>
    </rPh>
    <rPh sb="2" eb="4">
      <t>シキン</t>
    </rPh>
    <rPh sb="8" eb="11">
      <t>サンカヒ</t>
    </rPh>
    <rPh sb="12" eb="14">
      <t>キフ</t>
    </rPh>
    <rPh sb="14" eb="15">
      <t>キン</t>
    </rPh>
    <rPh sb="15" eb="16">
      <t>ヒ</t>
    </rPh>
    <rPh sb="16" eb="17">
      <t>リツ</t>
    </rPh>
    <phoneticPr fontId="27"/>
  </si>
  <si>
    <t>新型コロナウイルス感染症の影響により拡大した課題・ニーズ及びその対応
（250字以内）</t>
    <rPh sb="0" eb="2">
      <t>シンガタ</t>
    </rPh>
    <rPh sb="9" eb="12">
      <t>カンセンショウ</t>
    </rPh>
    <rPh sb="13" eb="15">
      <t>エイキョウ</t>
    </rPh>
    <rPh sb="18" eb="20">
      <t>カクダイ</t>
    </rPh>
    <rPh sb="22" eb="24">
      <t>カダイ</t>
    </rPh>
    <rPh sb="28" eb="29">
      <t>オヨ</t>
    </rPh>
    <rPh sb="32" eb="34">
      <t>タイオウ</t>
    </rPh>
    <rPh sb="39" eb="40">
      <t>ジ</t>
    </rPh>
    <rPh sb="40" eb="42">
      <t>イナイ</t>
    </rPh>
    <phoneticPr fontId="27"/>
  </si>
  <si>
    <t>新型コロナウイルス感染症の影響により拡大した課題・ニーズへの対応に該当する事業であって、次のいずれかに該当する場合は、拡大した課題・ニーズの内容及びその対応策について、具体的に記載してください。</t>
    <rPh sb="0" eb="2">
      <t>シンガタ</t>
    </rPh>
    <rPh sb="9" eb="12">
      <t>カンセンショウ</t>
    </rPh>
    <rPh sb="13" eb="15">
      <t>エイキョウ</t>
    </rPh>
    <rPh sb="18" eb="20">
      <t>カクダイ</t>
    </rPh>
    <rPh sb="22" eb="24">
      <t>カダイ</t>
    </rPh>
    <rPh sb="30" eb="32">
      <t>タイオウ</t>
    </rPh>
    <rPh sb="33" eb="35">
      <t>ガイトウ</t>
    </rPh>
    <rPh sb="37" eb="39">
      <t>ジギョウ</t>
    </rPh>
    <rPh sb="44" eb="45">
      <t>ツギ</t>
    </rPh>
    <rPh sb="51" eb="53">
      <t>ガイトウ</t>
    </rPh>
    <rPh sb="55" eb="57">
      <t>バアイ</t>
    </rPh>
    <rPh sb="59" eb="61">
      <t>カクダイ</t>
    </rPh>
    <rPh sb="63" eb="65">
      <t>カダイ</t>
    </rPh>
    <rPh sb="70" eb="72">
      <t>ナイヨウ</t>
    </rPh>
    <rPh sb="72" eb="73">
      <t>オヨ</t>
    </rPh>
    <rPh sb="76" eb="78">
      <t>タイオウ</t>
    </rPh>
    <rPh sb="78" eb="79">
      <t>サク</t>
    </rPh>
    <rPh sb="84" eb="87">
      <t>グタイテキ</t>
    </rPh>
    <rPh sb="88" eb="90">
      <t>キサイ</t>
    </rPh>
    <phoneticPr fontId="1"/>
  </si>
  <si>
    <t>不採択</t>
    <rPh sb="0" eb="1">
      <t>フ</t>
    </rPh>
    <rPh sb="1" eb="3">
      <t>サイタク</t>
    </rPh>
    <phoneticPr fontId="1"/>
  </si>
  <si>
    <t xml:space="preserve">＜助成終了後の展望＞ モデル事業の実施を通じて、助成終了時に目指す、国や自治体における政策化・制度化の具体的な内容及び本事業を今後どのように発展させていくか、目指したい姿を記載してください。（600字以内）
</t>
    <rPh sb="1" eb="3">
      <t>ジョセイ_x001D_ジョセイホンジギョウコンゴハッテンメザスガタキサイジイナイ</t>
    </rPh>
    <phoneticPr fontId="1"/>
  </si>
  <si>
    <t>＜継続体制＞ モデル事業で目指す政策化・制度化に至る道筋（助成期間中の戦略）を記載してください。（600字以内）</t>
    <rPh sb="3" eb="5">
      <t>タイセイ</t>
    </rPh>
    <rPh sb="10" eb="12">
      <t>ジギョウ</t>
    </rPh>
    <rPh sb="13" eb="15">
      <t>メザ</t>
    </rPh>
    <rPh sb="16" eb="18">
      <t>セイサク</t>
    </rPh>
    <rPh sb="18" eb="19">
      <t>カ</t>
    </rPh>
    <rPh sb="20" eb="22">
      <t>セイド</t>
    </rPh>
    <rPh sb="22" eb="23">
      <t>カ</t>
    </rPh>
    <rPh sb="24" eb="25">
      <t>イタ</t>
    </rPh>
    <rPh sb="26" eb="28">
      <t>ミチスジ</t>
    </rPh>
    <rPh sb="29" eb="31">
      <t>ジョセイ</t>
    </rPh>
    <rPh sb="31" eb="34">
      <t>キカンチュウ</t>
    </rPh>
    <rPh sb="35" eb="37">
      <t>センリャク</t>
    </rPh>
    <rPh sb="39" eb="41">
      <t>キサイ</t>
    </rPh>
    <rPh sb="53" eb="55">
      <t>イナイ</t>
    </rPh>
    <phoneticPr fontId="1"/>
  </si>
  <si>
    <t>令和3年度社会福祉振興助成事業〈モデル事業〉要望書</t>
    <rPh sb="0" eb="2">
      <t>レイワ</t>
    </rPh>
    <rPh sb="19" eb="21">
      <t>ジギョウ</t>
    </rPh>
    <rPh sb="22" eb="25">
      <t>ヨウボウショ</t>
    </rPh>
    <phoneticPr fontId="1"/>
  </si>
  <si>
    <t>これまでの取り組み、その中から見えてきた課題や把握したニーズ
（650字以内）</t>
    <rPh sb="5" eb="6">
      <t>ト</t>
    </rPh>
    <rPh sb="7" eb="8">
      <t>ク</t>
    </rPh>
    <rPh sb="12" eb="13">
      <t>ナカ</t>
    </rPh>
    <rPh sb="15" eb="16">
      <t>ミ</t>
    </rPh>
    <rPh sb="20" eb="22">
      <t>カダイ</t>
    </rPh>
    <rPh sb="23" eb="25">
      <t>ハアク</t>
    </rPh>
    <rPh sb="36" eb="38">
      <t>イナイ</t>
    </rPh>
    <phoneticPr fontId="1"/>
  </si>
  <si>
    <t>■事業の主な対象者（複数選択可。あてはまる対象者層には〇を、最もあてはまる対象者層には◎をしてください）</t>
    <rPh sb="1" eb="3">
      <t>ジギョウ</t>
    </rPh>
    <rPh sb="4" eb="5">
      <t>オモ</t>
    </rPh>
    <rPh sb="6" eb="8">
      <t>タイショウ</t>
    </rPh>
    <rPh sb="8" eb="9">
      <t>シャ</t>
    </rPh>
    <rPh sb="21" eb="24">
      <t>タイショウシャ</t>
    </rPh>
    <rPh sb="24" eb="25">
      <t>ソウ</t>
    </rPh>
    <phoneticPr fontId="1"/>
  </si>
  <si>
    <t>既存事業の拡充</t>
    <rPh sb="0" eb="2">
      <t>キゾン</t>
    </rPh>
    <rPh sb="2" eb="4">
      <t>ジギョウ</t>
    </rPh>
    <rPh sb="5" eb="7">
      <t>カクジュウ</t>
    </rPh>
    <phoneticPr fontId="1"/>
  </si>
  <si>
    <r>
      <t xml:space="preserve">数値目標
</t>
    </r>
    <r>
      <rPr>
        <sz val="5.5"/>
        <rFont val="HG丸ｺﾞｼｯｸM-PRO"/>
        <family val="3"/>
        <charset val="128"/>
      </rPr>
      <t>柱立てNO、⑥実施回数⑦対象者層⑧１回あたりの実人数及び延べ人数</t>
    </r>
    <r>
      <rPr>
        <sz val="10"/>
        <rFont val="HG丸ｺﾞｼｯｸM-PRO"/>
        <family val="3"/>
        <charset val="128"/>
      </rPr>
      <t xml:space="preserve">
</t>
    </r>
    <r>
      <rPr>
        <sz val="8"/>
        <rFont val="HG丸ｺﾞｼｯｸM-PRO"/>
        <family val="3"/>
        <charset val="128"/>
      </rPr>
      <t>上段、下段各420字以内</t>
    </r>
    <rPh sb="0" eb="2">
      <t>スウチ</t>
    </rPh>
    <rPh sb="2" eb="4">
      <t>モクヒョウ</t>
    </rPh>
    <rPh sb="5" eb="6">
      <t>ハシラ</t>
    </rPh>
    <rPh sb="6" eb="7">
      <t>ダ</t>
    </rPh>
    <rPh sb="12" eb="14">
      <t>ジッシ</t>
    </rPh>
    <rPh sb="14" eb="16">
      <t>カイスウ</t>
    </rPh>
    <rPh sb="17" eb="20">
      <t>タイショウシャ</t>
    </rPh>
    <rPh sb="20" eb="21">
      <t>ソウ</t>
    </rPh>
    <rPh sb="23" eb="24">
      <t>カイ</t>
    </rPh>
    <rPh sb="28" eb="29">
      <t>ジツ</t>
    </rPh>
    <rPh sb="29" eb="31">
      <t>ニンズウ</t>
    </rPh>
    <rPh sb="31" eb="32">
      <t>オヨ</t>
    </rPh>
    <rPh sb="33" eb="34">
      <t>ノ</t>
    </rPh>
    <rPh sb="35" eb="37">
      <t>ニンズウ</t>
    </rPh>
    <rPh sb="38" eb="40">
      <t>ジョウダン</t>
    </rPh>
    <rPh sb="41" eb="43">
      <t>ゲダン</t>
    </rPh>
    <rPh sb="43" eb="44">
      <t>カク</t>
    </rPh>
    <rPh sb="47" eb="48">
      <t>ジ</t>
    </rPh>
    <rPh sb="48" eb="50">
      <t>イナイ</t>
    </rPh>
    <phoneticPr fontId="27"/>
  </si>
  <si>
    <t>応募事業の実施により期待される成果とその確認方法
（600字以内）</t>
    <rPh sb="20" eb="22">
      <t>カクニン</t>
    </rPh>
    <rPh sb="22" eb="24">
      <t>ホウホウ</t>
    </rPh>
    <rPh sb="29" eb="30">
      <t>ジ</t>
    </rPh>
    <rPh sb="30" eb="32">
      <t>イナイ</t>
    </rPh>
    <phoneticPr fontId="27"/>
  </si>
  <si>
    <r>
      <t>＜事業普及に向けた取り組み＞（</t>
    </r>
    <r>
      <rPr>
        <u/>
        <sz val="10"/>
        <rFont val="HG丸ｺﾞｼｯｸM-PRO"/>
        <family val="3"/>
        <charset val="128"/>
        <scheme val="major"/>
      </rPr>
      <t>※事業報告書の作成は必須</t>
    </r>
    <r>
      <rPr>
        <sz val="10"/>
        <rFont val="HG丸ｺﾞｼｯｸM-PRO"/>
        <family val="3"/>
        <charset val="128"/>
        <scheme val="major"/>
      </rPr>
      <t>）</t>
    </r>
    <rPh sb="1" eb="3">
      <t>ジギョウ</t>
    </rPh>
    <rPh sb="3" eb="5">
      <t>フキュウ</t>
    </rPh>
    <rPh sb="6" eb="7">
      <t>ム</t>
    </rPh>
    <rPh sb="9" eb="10">
      <t>ト</t>
    </rPh>
    <rPh sb="11" eb="12">
      <t>ク</t>
    </rPh>
    <rPh sb="16" eb="18">
      <t>ジギョウ</t>
    </rPh>
    <rPh sb="18" eb="21">
      <t>ホウコクショ</t>
    </rPh>
    <rPh sb="22" eb="24">
      <t>サクセイ</t>
    </rPh>
    <phoneticPr fontId="1"/>
  </si>
  <si>
    <t>実施するもの全てに○を入力し、その内容（①目的、②内容（仕様）、③対象者数・層、④配布先、⑤予算（主な経費・概算の総額）等）を記載してください。</t>
    <rPh sb="0" eb="2">
      <t>ジッシ</t>
    </rPh>
    <rPh sb="6" eb="7">
      <t>スベ</t>
    </rPh>
    <rPh sb="12" eb="13">
      <t>リョク</t>
    </rPh>
    <rPh sb="17" eb="19">
      <t>ナイヨウ</t>
    </rPh>
    <rPh sb="21" eb="23">
      <t>モクテキ</t>
    </rPh>
    <rPh sb="25" eb="27">
      <t>ナイヨウ</t>
    </rPh>
    <rPh sb="28" eb="30">
      <t>シヨウ</t>
    </rPh>
    <rPh sb="33" eb="36">
      <t>タイショウシャ</t>
    </rPh>
    <rPh sb="36" eb="37">
      <t>スウ</t>
    </rPh>
    <rPh sb="38" eb="39">
      <t>ソウ</t>
    </rPh>
    <rPh sb="41" eb="43">
      <t>ハイフ</t>
    </rPh>
    <rPh sb="43" eb="44">
      <t>サキ</t>
    </rPh>
    <rPh sb="57" eb="58">
      <t>ソウ</t>
    </rPh>
    <rPh sb="60" eb="61">
      <t>ナド</t>
    </rPh>
    <rPh sb="63" eb="65">
      <t>キサイ</t>
    </rPh>
    <phoneticPr fontId="1"/>
  </si>
  <si>
    <t>＜事業報告書の作成・配布＞（280字以内）</t>
    <rPh sb="1" eb="3">
      <t>ジギョウ</t>
    </rPh>
    <rPh sb="17" eb="18">
      <t>ジ</t>
    </rPh>
    <rPh sb="18" eb="20">
      <t>イナイ</t>
    </rPh>
    <phoneticPr fontId="1"/>
  </si>
  <si>
    <t>事業普及に向けた取り組み
※事業報告書の作成は必須</t>
    <rPh sb="0" eb="2">
      <t>ジギョウ</t>
    </rPh>
    <rPh sb="14" eb="16">
      <t>ジギョウ</t>
    </rPh>
    <phoneticPr fontId="1"/>
  </si>
  <si>
    <t>＜運営体制について＞
①事業の柱立て、②構成メンバーの名前、③メンバーの有する経験・専門性等の状況④メンバーの役割について記載してください。（650字以内）</t>
    <rPh sb="1" eb="3">
      <t>ウンエイ</t>
    </rPh>
    <rPh sb="3" eb="5">
      <t>タイセイ</t>
    </rPh>
    <rPh sb="75" eb="77">
      <t>イナイ</t>
    </rPh>
    <phoneticPr fontId="1"/>
  </si>
  <si>
    <r>
      <t xml:space="preserve">連携状況
</t>
    </r>
    <r>
      <rPr>
        <sz val="6"/>
        <rFont val="HG丸ｺﾞｼｯｸM-PRO"/>
        <family val="3"/>
        <charset val="128"/>
      </rPr>
      <t>（プルダウン選択）</t>
    </r>
    <rPh sb="0" eb="2">
      <t>レンケイ</t>
    </rPh>
    <rPh sb="2" eb="4">
      <t>ジョウキョウ</t>
    </rPh>
    <rPh sb="11" eb="13">
      <t>センタク</t>
    </rPh>
    <phoneticPr fontId="1"/>
  </si>
  <si>
    <t>1年目</t>
    <rPh sb="1" eb="3">
      <t>ネンメ</t>
    </rPh>
    <phoneticPr fontId="1"/>
  </si>
  <si>
    <t>2年目</t>
    <rPh sb="1" eb="3">
      <t>ネンメ</t>
    </rPh>
    <phoneticPr fontId="1"/>
  </si>
  <si>
    <t>3年目</t>
    <rPh sb="1" eb="3">
      <t>ネンメ</t>
    </rPh>
    <phoneticPr fontId="1"/>
  </si>
  <si>
    <t>応募先機関・団体名</t>
    <rPh sb="0" eb="2">
      <t>オウボ</t>
    </rPh>
    <rPh sb="2" eb="3">
      <t>サキ</t>
    </rPh>
    <rPh sb="3" eb="5">
      <t>キカン</t>
    </rPh>
    <rPh sb="6" eb="8">
      <t>ダンタイ</t>
    </rPh>
    <rPh sb="8" eb="9">
      <t>メイ</t>
    </rPh>
    <phoneticPr fontId="1"/>
  </si>
  <si>
    <t>助成などの決定</t>
    <rPh sb="0" eb="2">
      <t>ジョセイ</t>
    </rPh>
    <rPh sb="5" eb="7">
      <t>ケッテイ</t>
    </rPh>
    <phoneticPr fontId="1"/>
  </si>
  <si>
    <t>柱立てNO
複数入力可</t>
    <phoneticPr fontId="1"/>
  </si>
  <si>
    <t>連携団体名</t>
    <phoneticPr fontId="1"/>
  </si>
  <si>
    <t>担当者</t>
    <phoneticPr fontId="1"/>
  </si>
  <si>
    <t>連携の役割</t>
    <phoneticPr fontId="1"/>
  </si>
  <si>
    <t>連携状況
（プルダウン選択）</t>
    <phoneticPr fontId="1"/>
  </si>
  <si>
    <t>役員報酬の有無</t>
    <rPh sb="0" eb="2">
      <t>ヤクイン</t>
    </rPh>
    <rPh sb="2" eb="4">
      <t>ホウシュウ</t>
    </rPh>
    <rPh sb="5" eb="7">
      <t>ウム</t>
    </rPh>
    <phoneticPr fontId="1"/>
  </si>
  <si>
    <t>別紙は</t>
    <rPh sb="0" eb="2">
      <t>ベッシ</t>
    </rPh>
    <phoneticPr fontId="1"/>
  </si>
  <si>
    <t>こちら</t>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</si>
  <si>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</si>
  <si>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r>
      <t xml:space="preserve">賃金
</t>
    </r>
    <r>
      <rPr>
        <sz val="9"/>
        <color theme="1"/>
        <rFont val="ＭＳ Ｐゴシック"/>
        <family val="3"/>
        <charset val="128"/>
      </rPr>
      <t>※ 団体職員（助成事業に従事する者。従事時間による積算となります。）
※ 助成金負担には上限があります（1人1日あたり基本給15,700円まで。賃金（基本給＋通勤費）は助成金に対し50％まで。)</t>
    </r>
    <rPh sb="5" eb="7">
      <t>ダンタイ</t>
    </rPh>
    <rPh sb="7" eb="9">
      <t>ショクイン</t>
    </rPh>
    <rPh sb="10" eb="12">
      <t>ジョセイ</t>
    </rPh>
    <rPh sb="12" eb="14">
      <t>ジギョウ</t>
    </rPh>
    <rPh sb="15" eb="17">
      <t>ジュウジ</t>
    </rPh>
    <rPh sb="19" eb="20">
      <t>モノ</t>
    </rPh>
    <rPh sb="21" eb="23">
      <t>ジュウジ</t>
    </rPh>
    <rPh sb="23" eb="25">
      <t>ジカン</t>
    </rPh>
    <rPh sb="28" eb="30">
      <t>セキサン</t>
    </rPh>
    <rPh sb="40" eb="42">
      <t>ジョセイ</t>
    </rPh>
    <rPh sb="42" eb="43">
      <t>キン</t>
    </rPh>
    <rPh sb="43" eb="45">
      <t>フタン</t>
    </rPh>
    <rPh sb="47" eb="49">
      <t>ジョウゲン</t>
    </rPh>
    <rPh sb="55" eb="57">
      <t>ヒトリ</t>
    </rPh>
    <rPh sb="58" eb="59">
      <t>ニチ</t>
    </rPh>
    <rPh sb="62" eb="65">
      <t>キホンキュウ</t>
    </rPh>
    <rPh sb="71" eb="72">
      <t>エン</t>
    </rPh>
    <rPh sb="75" eb="77">
      <t>チンギン</t>
    </rPh>
    <rPh sb="78" eb="81">
      <t>キホンキュウ</t>
    </rPh>
    <rPh sb="82" eb="84">
      <t>ツウキン</t>
    </rPh>
    <rPh sb="84" eb="85">
      <t>ヒ</t>
    </rPh>
    <rPh sb="87" eb="90">
      <t>ジョセイキン</t>
    </rPh>
    <rPh sb="91" eb="92">
      <t>タイ</t>
    </rPh>
    <phoneticPr fontId="24"/>
  </si>
  <si>
    <t>下記の金額が助成金要望額となります。
ただし 2年間で20,000千円以下、3年間で30,000千円以下としてください。</t>
    <rPh sb="0" eb="2">
      <t>カキ</t>
    </rPh>
    <rPh sb="3" eb="5">
      <t>キンガク</t>
    </rPh>
    <rPh sb="6" eb="9">
      <t>ジョセイキン</t>
    </rPh>
    <rPh sb="9" eb="11">
      <t>ヨウボウ</t>
    </rPh>
    <rPh sb="11" eb="12">
      <t>ガク</t>
    </rPh>
    <rPh sb="24" eb="26">
      <t>ネンカン</t>
    </rPh>
    <rPh sb="33" eb="34">
      <t>チ</t>
    </rPh>
    <rPh sb="34" eb="37">
      <t>エンイカ</t>
    </rPh>
    <rPh sb="39" eb="41">
      <t>ネンカン</t>
    </rPh>
    <rPh sb="48" eb="49">
      <t>チ</t>
    </rPh>
    <rPh sb="49" eb="52">
      <t>エンイカ</t>
    </rPh>
    <phoneticPr fontId="27"/>
  </si>
  <si>
    <t>モデル事業　応募書類チェックリスト</t>
    <rPh sb="3" eb="5">
      <t>ジギョウ</t>
    </rPh>
    <rPh sb="6" eb="8">
      <t>オウボ</t>
    </rPh>
    <rPh sb="8" eb="10">
      <t>ショルイ</t>
    </rPh>
    <phoneticPr fontId="1"/>
  </si>
  <si>
    <t>上記課題や把握したニーズに対し、貴団体が取り組むなかで、政策化・制度化を目指す理由を記載してください。</t>
    <rPh sb="0" eb="2">
      <t>ジョウキ</t>
    </rPh>
    <rPh sb="2" eb="4">
      <t>カダイ</t>
    </rPh>
    <rPh sb="5" eb="7">
      <t>ハアク</t>
    </rPh>
    <rPh sb="13" eb="14">
      <t>タイ</t>
    </rPh>
    <rPh sb="16" eb="17">
      <t>キ</t>
    </rPh>
    <rPh sb="17" eb="19">
      <t>ダンタイ</t>
    </rPh>
    <rPh sb="20" eb="21">
      <t>ト</t>
    </rPh>
    <rPh sb="22" eb="23">
      <t>ク</t>
    </rPh>
    <rPh sb="36" eb="38">
      <t>メザ</t>
    </rPh>
    <rPh sb="39" eb="41">
      <t>リユウ</t>
    </rPh>
    <rPh sb="42" eb="44">
      <t>キサイ</t>
    </rPh>
    <phoneticPr fontId="1"/>
  </si>
  <si>
    <t>新型コロナウイルス感染症予防に係る衛生対策について、その内容を記入してください。</t>
    <rPh sb="0" eb="2">
      <t>シンガタ</t>
    </rPh>
    <rPh sb="9" eb="12">
      <t>カンセンショウ</t>
    </rPh>
    <rPh sb="12" eb="14">
      <t>ヨボウ</t>
    </rPh>
    <rPh sb="15" eb="16">
      <t>カカ</t>
    </rPh>
    <rPh sb="17" eb="19">
      <t>エイセイ</t>
    </rPh>
    <rPh sb="19" eb="21">
      <t>タイサク</t>
    </rPh>
    <rPh sb="28" eb="30">
      <t>ナイヨウ</t>
    </rPh>
    <rPh sb="31" eb="33">
      <t>キニュウ</t>
    </rPh>
    <phoneticPr fontId="1"/>
  </si>
  <si>
    <t xml:space="preserve">新型コロナウイルス感染症予防に係る衛生対策について
（200字以内）
</t>
    <rPh sb="0" eb="2">
      <t>シンガタ</t>
    </rPh>
    <rPh sb="9" eb="12">
      <t>カンセンショウ</t>
    </rPh>
    <rPh sb="12" eb="14">
      <t>ヨボウ</t>
    </rPh>
    <rPh sb="15" eb="16">
      <t>カカ</t>
    </rPh>
    <rPh sb="17" eb="19">
      <t>エイセイ</t>
    </rPh>
    <rPh sb="19" eb="21">
      <t>タイサク</t>
    </rPh>
    <rPh sb="30" eb="31">
      <t>ジ</t>
    </rPh>
    <rPh sb="31" eb="33">
      <t>イナイ</t>
    </rPh>
    <phoneticPr fontId="27"/>
  </si>
  <si>
    <t>今回応募事業に関連する活動事業名</t>
    <rPh sb="0" eb="2">
      <t>コンカイ</t>
    </rPh>
    <rPh sb="2" eb="4">
      <t>オウボ</t>
    </rPh>
    <rPh sb="4" eb="6">
      <t>ジギョウ</t>
    </rPh>
    <rPh sb="7" eb="9">
      <t>カンレン</t>
    </rPh>
    <rPh sb="11" eb="13">
      <t>カツドウ</t>
    </rPh>
    <rPh sb="13" eb="15">
      <t>ジギョウ</t>
    </rPh>
    <rPh sb="15" eb="16">
      <t>メイ</t>
    </rPh>
    <phoneticPr fontId="27"/>
  </si>
  <si>
    <t>（購入単価が30万円以上の備品を計上している場合）</t>
    <rPh sb="3" eb="5">
      <t>タンカ</t>
    </rPh>
    <phoneticPr fontId="24"/>
  </si>
  <si>
    <t>分野横断的な取り組みが対象となるため</t>
    <phoneticPr fontId="1"/>
  </si>
  <si>
    <t>なし</t>
    <phoneticPr fontId="1"/>
  </si>
  <si>
    <t>～</t>
    <phoneticPr fontId="1"/>
  </si>
  <si>
    <t>あり</t>
    <phoneticPr fontId="1"/>
  </si>
  <si>
    <t>→</t>
    <phoneticPr fontId="1"/>
  </si>
  <si>
    <t>なし</t>
    <phoneticPr fontId="1"/>
  </si>
  <si>
    <t>～</t>
    <phoneticPr fontId="1"/>
  </si>
  <si>
    <t>あり</t>
    <phoneticPr fontId="1"/>
  </si>
  <si>
    <t>→</t>
    <phoneticPr fontId="1"/>
  </si>
  <si>
    <t>なし</t>
    <phoneticPr fontId="1"/>
  </si>
  <si>
    <t>～</t>
    <phoneticPr fontId="1"/>
  </si>
  <si>
    <t>あり</t>
    <phoneticPr fontId="1"/>
  </si>
  <si>
    <t>なし</t>
    <phoneticPr fontId="1"/>
  </si>
  <si>
    <t>当団体内事業兼務の有無</t>
    <phoneticPr fontId="1"/>
  </si>
  <si>
    <t>団体以外の職業
（勤務先名）</t>
    <phoneticPr fontId="1"/>
  </si>
  <si>
    <t>（</t>
    <phoneticPr fontId="1"/>
  </si>
  <si>
    <t>）</t>
    <phoneticPr fontId="1"/>
  </si>
  <si>
    <t>（</t>
    <phoneticPr fontId="1"/>
  </si>
  <si>
    <t>）</t>
    <phoneticPr fontId="1"/>
  </si>
  <si>
    <t>上記課題やニーズに対し貴団体が取り組む理由
（650字以内）</t>
    <rPh sb="0" eb="2">
      <t>ジョウキ</t>
    </rPh>
    <rPh sb="2" eb="4">
      <t>カダイ</t>
    </rPh>
    <rPh sb="9" eb="10">
      <t>タイ</t>
    </rPh>
    <rPh sb="11" eb="12">
      <t>キ</t>
    </rPh>
    <rPh sb="12" eb="14">
      <t>ダンタイ</t>
    </rPh>
    <rPh sb="15" eb="16">
      <t>ト</t>
    </rPh>
    <rPh sb="17" eb="18">
      <t>ク</t>
    </rPh>
    <rPh sb="19" eb="21">
      <t>リユウ</t>
    </rPh>
    <rPh sb="26" eb="27">
      <t>ジ</t>
    </rPh>
    <rPh sb="27" eb="29">
      <t>イナイ</t>
    </rPh>
    <phoneticPr fontId="1"/>
  </si>
  <si>
    <t>要望書「２．応募事業の背景」に挙げられている課題やニーズに対して今次応募事業を実施することで、受益者や関係機関、地域・社会にとってどのような成果（変化や効果、事業を通じて明らかになること等）が期待できるか、またどのようにその成果を確認するのか、を記載してください。</t>
    <rPh sb="0" eb="3">
      <t>ヨウボウショ</t>
    </rPh>
    <rPh sb="6" eb="8">
      <t>オウボ</t>
    </rPh>
    <rPh sb="8" eb="10">
      <t>ジギョウ</t>
    </rPh>
    <rPh sb="11" eb="13">
      <t>ハイケイ</t>
    </rPh>
    <rPh sb="15" eb="16">
      <t>ア</t>
    </rPh>
    <rPh sb="22" eb="24">
      <t>カダイ</t>
    </rPh>
    <rPh sb="29" eb="30">
      <t>タイ</t>
    </rPh>
    <rPh sb="32" eb="34">
      <t>コンジ</t>
    </rPh>
    <rPh sb="34" eb="36">
      <t>オウボ</t>
    </rPh>
    <rPh sb="36" eb="38">
      <t>ジギョウ</t>
    </rPh>
    <rPh sb="39" eb="41">
      <t>ジッシ</t>
    </rPh>
    <rPh sb="47" eb="50">
      <t>ジュエキシャ</t>
    </rPh>
    <rPh sb="79" eb="81">
      <t>ジギョウ</t>
    </rPh>
    <rPh sb="82" eb="83">
      <t>ツウ</t>
    </rPh>
    <rPh sb="85" eb="86">
      <t>アキ</t>
    </rPh>
    <rPh sb="93" eb="94">
      <t>ナド</t>
    </rPh>
    <rPh sb="112" eb="114">
      <t>セイカ</t>
    </rPh>
    <rPh sb="115" eb="117">
      <t>カクニン</t>
    </rPh>
    <phoneticPr fontId="27"/>
  </si>
  <si>
    <t>＜連携団体について＞
・連携団体については、募集要領「３．助成対象事業（１）助成の要件等」をご覧ください。
・連携団体の総数を入力し、下表に連携団体の情報を記載してください。表に収まらない場合は、主な連携団体を記載のうえ、別紙２にて全団体分をお示しください。</t>
    <rPh sb="3" eb="5">
      <t>ダンタイ</t>
    </rPh>
    <rPh sb="60" eb="62">
      <t>ソウスウ</t>
    </rPh>
    <rPh sb="63" eb="65">
      <t>ニュウリョク</t>
    </rPh>
    <rPh sb="67" eb="69">
      <t>カヒョウ</t>
    </rPh>
    <rPh sb="70" eb="72">
      <t>レンケイ</t>
    </rPh>
    <rPh sb="72" eb="74">
      <t>ダンタイ</t>
    </rPh>
    <rPh sb="75" eb="77">
      <t>ジョウホウ</t>
    </rPh>
    <rPh sb="87" eb="88">
      <t>ヒョウ</t>
    </rPh>
    <rPh sb="89" eb="90">
      <t>オサ</t>
    </rPh>
    <rPh sb="94" eb="96">
      <t>バアイ</t>
    </rPh>
    <rPh sb="98" eb="99">
      <t>オモ</t>
    </rPh>
    <rPh sb="100" eb="102">
      <t>レンケイ</t>
    </rPh>
    <rPh sb="102" eb="104">
      <t>ダンタイ</t>
    </rPh>
    <rPh sb="105" eb="107">
      <t>キサイ</t>
    </rPh>
    <rPh sb="111" eb="113">
      <t>ベッシ</t>
    </rPh>
    <rPh sb="116" eb="117">
      <t>ゼン</t>
    </rPh>
    <rPh sb="117" eb="119">
      <t>ダンタイ</t>
    </rPh>
    <rPh sb="119" eb="120">
      <t>ブン</t>
    </rPh>
    <rPh sb="122" eb="123">
      <t>シメ</t>
    </rPh>
    <phoneticPr fontId="1"/>
  </si>
  <si>
    <t>要望書（必須）</t>
    <rPh sb="0" eb="3">
      <t>ヨウボウショ</t>
    </rPh>
    <rPh sb="4" eb="6">
      <t>ヒッス</t>
    </rPh>
    <phoneticPr fontId="1"/>
  </si>
  <si>
    <t>「文頭チェック項目」</t>
    <rPh sb="1" eb="3">
      <t>ブントウ</t>
    </rPh>
    <rPh sb="7" eb="9">
      <t>コウモク</t>
    </rPh>
    <phoneticPr fontId="1"/>
  </si>
  <si>
    <t>□</t>
    <phoneticPr fontId="1"/>
  </si>
  <si>
    <t>「１．団体概要」</t>
    <rPh sb="3" eb="5">
      <t>ダンタイ</t>
    </rPh>
    <rPh sb="5" eb="7">
      <t>ガイヨウ</t>
    </rPh>
    <phoneticPr fontId="1"/>
  </si>
  <si>
    <t>「２．応募事業の背景」</t>
    <rPh sb="3" eb="5">
      <t>オウボ</t>
    </rPh>
    <rPh sb="5" eb="7">
      <t>ジギョウ</t>
    </rPh>
    <rPh sb="8" eb="10">
      <t>ハイケイ</t>
    </rPh>
    <phoneticPr fontId="1"/>
  </si>
  <si>
    <t>「３．応募概要」</t>
    <phoneticPr fontId="1"/>
  </si>
  <si>
    <t>・入力漏れがなくＡＷ列に「要確認」が表示されていない。</t>
    <rPh sb="1" eb="3">
      <t>ニュウリョク</t>
    </rPh>
    <rPh sb="10" eb="11">
      <t>レツ</t>
    </rPh>
    <rPh sb="13" eb="14">
      <t>ヨウ</t>
    </rPh>
    <rPh sb="14" eb="16">
      <t>カクニン</t>
    </rPh>
    <rPh sb="18" eb="20">
      <t>ヒョウジ</t>
    </rPh>
    <phoneticPr fontId="1"/>
  </si>
  <si>
    <t>「４．事業計画」</t>
    <phoneticPr fontId="1"/>
  </si>
  <si>
    <t>「５．実施体制」</t>
    <rPh sb="3" eb="5">
      <t>ジッシ</t>
    </rPh>
    <rPh sb="5" eb="7">
      <t>タイセイ</t>
    </rPh>
    <phoneticPr fontId="1"/>
  </si>
  <si>
    <t>「６．その他関連情報」</t>
    <rPh sb="6" eb="8">
      <t>カンレン</t>
    </rPh>
    <phoneticPr fontId="27"/>
  </si>
  <si>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</si>
  <si>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・インプットシートを使用した際は該当項目の手動記入欄に入力がない</t>
    <rPh sb="10" eb="12">
      <t>シヨウ</t>
    </rPh>
    <rPh sb="14" eb="15">
      <t>サイ</t>
    </rPh>
    <rPh sb="16" eb="18">
      <t>ガイトウ</t>
    </rPh>
    <rPh sb="18" eb="20">
      <t>コウモク</t>
    </rPh>
    <rPh sb="21" eb="23">
      <t>シュドウ</t>
    </rPh>
    <rPh sb="23" eb="25">
      <t>キニュウ</t>
    </rPh>
    <rPh sb="25" eb="26">
      <t>ラン</t>
    </rPh>
    <rPh sb="27" eb="29">
      <t>ニュウリョク</t>
    </rPh>
    <phoneticPr fontId="1"/>
  </si>
  <si>
    <t>備品購入理由書（任意）</t>
    <rPh sb="8" eb="10">
      <t>ニンイ</t>
    </rPh>
    <phoneticPr fontId="1"/>
  </si>
  <si>
    <t>・単価30万円以上の備品がある場合、入力した
（30万円以上の備品がない場合は添付不要）</t>
    <rPh sb="18" eb="20">
      <t>ニュウリョク</t>
    </rPh>
    <phoneticPr fontId="1"/>
  </si>
  <si>
    <t>別紙①～③（任意）</t>
    <rPh sb="0" eb="2">
      <t>ベッシ</t>
    </rPh>
    <rPh sb="6" eb="8">
      <t>ニンイ</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</si>
  <si>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</si>
  <si>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・事業実施期間が、令和3年4月から令和6年3月までとなっている</t>
    <rPh sb="9" eb="11">
      <t>レイワ</t>
    </rPh>
    <rPh sb="17" eb="19">
      <t>レイワ</t>
    </rPh>
    <phoneticPr fontId="1"/>
  </si>
  <si>
    <t>事業実施スケジュール（必須）</t>
    <rPh sb="0" eb="2">
      <t>ジギョウ</t>
    </rPh>
    <rPh sb="2" eb="4">
      <t>ジッシ</t>
    </rPh>
    <rPh sb="11" eb="13">
      <t>ヒッス</t>
    </rPh>
    <phoneticPr fontId="1"/>
  </si>
  <si>
    <t>・柱立てごとの実施スケジュールを作成した</t>
    <rPh sb="1" eb="2">
      <t>ハシラ</t>
    </rPh>
    <rPh sb="2" eb="3">
      <t>タ</t>
    </rPh>
    <rPh sb="7" eb="9">
      <t>ジッシ</t>
    </rPh>
    <rPh sb="16" eb="18">
      <t>サクセイ</t>
    </rPh>
    <phoneticPr fontId="1"/>
  </si>
  <si>
    <t>応募フォームご送信前に、ご確認ください。</t>
    <rPh sb="0" eb="2">
      <t>オウボ</t>
    </rPh>
    <rPh sb="7" eb="9">
      <t>ソウシン</t>
    </rPh>
    <rPh sb="9" eb="10">
      <t>マエ</t>
    </rPh>
    <rPh sb="13" eb="15">
      <t>カクニン</t>
    </rPh>
    <phoneticPr fontId="1"/>
  </si>
  <si>
    <t>・要望額が以下の範囲内である
　2年間の合計で２，０００万円まで、3年間の合計で３，０００万円まで</t>
    <rPh sb="5" eb="7">
      <t>イカ</t>
    </rPh>
    <rPh sb="8" eb="11">
      <t>ハンイナイ</t>
    </rPh>
    <rPh sb="17" eb="19">
      <t>ネンカン</t>
    </rPh>
    <rPh sb="20" eb="22">
      <t>ゴウケイ</t>
    </rPh>
    <rPh sb="28" eb="29">
      <t>マン</t>
    </rPh>
    <rPh sb="29" eb="30">
      <t>エン</t>
    </rPh>
    <rPh sb="34" eb="36">
      <t>ネンカン</t>
    </rPh>
    <rPh sb="37" eb="39">
      <t>ゴウケイ</t>
    </rPh>
    <rPh sb="45" eb="46">
      <t>マン</t>
    </rPh>
    <rPh sb="46" eb="47">
      <t>エン</t>
    </rPh>
    <phoneticPr fontId="1"/>
  </si>
  <si>
    <t>・「賃金（団体職員）」が「Ｃ総事業費」に対して５０％以下である。</t>
    <rPh sb="2" eb="4">
      <t>チンギン</t>
    </rPh>
    <rPh sb="5" eb="7">
      <t>ダンタイ</t>
    </rPh>
    <rPh sb="7" eb="9">
      <t>ショクイン</t>
    </rPh>
    <rPh sb="14" eb="18">
      <t>ソウジギョウヒ</t>
    </rPh>
    <rPh sb="20" eb="21">
      <t>タイ</t>
    </rPh>
    <rPh sb="26" eb="28">
      <t>イカ</t>
    </rPh>
    <phoneticPr fontId="1"/>
  </si>
  <si>
    <t>応募フォームのご送信前に、以下のチェックリストで入力漏れ及び添付漏れがないかご確認ください。
不足があると審査することができません。</t>
    <rPh sb="0" eb="2">
      <t>オウボ</t>
    </rPh>
    <rPh sb="8" eb="10">
      <t>ソウシン</t>
    </rPh>
    <rPh sb="10" eb="11">
      <t>マエ</t>
    </rPh>
    <rPh sb="13" eb="15">
      <t>イカ</t>
    </rPh>
    <rPh sb="24" eb="26">
      <t>ニュウリョク</t>
    </rPh>
    <rPh sb="26" eb="27">
      <t>モ</t>
    </rPh>
    <rPh sb="28" eb="29">
      <t>オヨ</t>
    </rPh>
    <rPh sb="30" eb="32">
      <t>テンプ</t>
    </rPh>
    <rPh sb="32" eb="33">
      <t>モ</t>
    </rPh>
    <rPh sb="39" eb="41">
      <t>カクニン</t>
    </rPh>
    <rPh sb="47" eb="49">
      <t>フソク</t>
    </rPh>
    <rPh sb="53" eb="55">
      <t>シンサ</t>
    </rPh>
    <phoneticPr fontId="1"/>
  </si>
  <si>
    <t>こちら</t>
    <phoneticPr fontId="1"/>
  </si>
  <si>
    <t>要望書に戻る</t>
    <rPh sb="0" eb="3">
      <t>ヨウボウショ</t>
    </rPh>
    <rPh sb="4" eb="5">
      <t>モド</t>
    </rPh>
    <phoneticPr fontId="1"/>
  </si>
  <si>
    <t>要望書に戻る</t>
    <rPh sb="0" eb="3">
      <t>ヨウボウショ</t>
    </rPh>
    <rPh sb="4" eb="5">
      <t>モド</t>
    </rPh>
    <phoneticPr fontId="1"/>
  </si>
  <si>
    <t>入力領域へ戻る</t>
    <rPh sb="0" eb="2">
      <t>ニュウリョク</t>
    </rPh>
    <rPh sb="2" eb="4">
      <t>リョウイキ</t>
    </rPh>
    <rPh sb="5" eb="6">
      <t>モド</t>
    </rPh>
    <phoneticPr fontId="27"/>
  </si>
  <si>
    <t>青森県</t>
    <rPh sb="2" eb="3">
      <t>ケン</t>
    </rPh>
    <phoneticPr fontId="1"/>
  </si>
  <si>
    <t>岩手県</t>
    <rPh sb="2" eb="3">
      <t>ケン</t>
    </rPh>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</si>
  <si>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</si>
  <si>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</si>
  <si>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</si>
  <si>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</si>
  <si>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</si>
  <si>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</si>
  <si>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</si>
  <si>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</si>
  <si>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</si>
  <si>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rPh sb="2" eb="3">
      <t>ト</t>
    </rPh>
    <phoneticPr fontId="1"/>
  </si>
  <si>
    <t>神奈川県</t>
    <phoneticPr fontId="1"/>
  </si>
  <si>
    <t>京都府</t>
    <rPh sb="2" eb="3">
      <t>フ</t>
    </rPh>
    <phoneticPr fontId="1"/>
  </si>
  <si>
    <t>大阪府</t>
    <rPh sb="2" eb="3">
      <t>フ</t>
    </rPh>
    <phoneticPr fontId="1"/>
  </si>
  <si>
    <t>インプットシート（任意）
※インプットシートをご利用いただくと計算がスムーズになります。</t>
    <rPh sb="9" eb="11">
      <t>ニンイ</t>
    </rPh>
    <phoneticPr fontId="1"/>
  </si>
  <si>
    <t>助成金要望額調書（必須）</t>
    <rPh sb="0" eb="2">
      <t>ジョセイ</t>
    </rPh>
    <rPh sb="2" eb="3">
      <t>キン</t>
    </rPh>
    <rPh sb="9" eb="11">
      <t>ヒッス</t>
    </rPh>
    <phoneticPr fontId="1"/>
  </si>
  <si>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</si>
  <si>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</si>
  <si>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</si>
  <si>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</si>
  <si>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</si>
  <si>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</si>
  <si>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</si>
  <si>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</si>
  <si>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</si>
  <si>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</si>
  <si>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</si>
  <si>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</si>
  <si>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</si>
  <si>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</si>
  <si>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</si>
  <si>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</si>
  <si>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</si>
  <si>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</si>
  <si>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</si>
  <si>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</si>
  <si>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滋賀県</t>
  </si>
  <si>
    <t>三重県</t>
  </si>
  <si>
    <t>愛知県</t>
  </si>
  <si>
    <t>静岡県</t>
  </si>
  <si>
    <t>岐阜県</t>
  </si>
  <si>
    <t>長野県</t>
  </si>
  <si>
    <t>山梨県</t>
  </si>
  <si>
    <t>福井県</t>
  </si>
  <si>
    <t>石川県</t>
  </si>
  <si>
    <t>富山県</t>
  </si>
  <si>
    <t>新潟県</t>
    <rPh sb="2" eb="3">
      <t>ケン</t>
    </rPh>
    <phoneticPr fontId="1"/>
  </si>
  <si>
    <t>③応募時における最新の決算書(ＰＤＦ)</t>
    <rPh sb="1" eb="3">
      <t>オウボ</t>
    </rPh>
    <phoneticPr fontId="1"/>
  </si>
  <si>
    <t>※添付書類②～③について
　データ容量が大きく、添付書類を送信できない場合は、独立行政法人福祉医療機構ＮＰＯリソースセンターまでお問合せください。</t>
    <rPh sb="1" eb="3">
      <t>テンプ</t>
    </rPh>
    <rPh sb="3" eb="5">
      <t>ショルイ</t>
    </rPh>
    <rPh sb="17" eb="19">
      <t>ヨウリョウ</t>
    </rPh>
    <rPh sb="20" eb="21">
      <t>オオ</t>
    </rPh>
    <rPh sb="24" eb="26">
      <t>テンプ</t>
    </rPh>
    <rPh sb="26" eb="28">
      <t>ショルイ</t>
    </rPh>
    <rPh sb="29" eb="31">
      <t>ソウシン</t>
    </rPh>
    <rPh sb="35" eb="37">
      <t>バアイ</t>
    </rPh>
    <rPh sb="39" eb="41">
      <t>ドクリツ</t>
    </rPh>
    <rPh sb="41" eb="43">
      <t>ギョウセイ</t>
    </rPh>
    <rPh sb="43" eb="45">
      <t>ホウジン</t>
    </rPh>
    <rPh sb="45" eb="47">
      <t>フクシ</t>
    </rPh>
    <rPh sb="47" eb="49">
      <t>イリョウ</t>
    </rPh>
    <rPh sb="49" eb="51">
      <t>キコウ</t>
    </rPh>
    <rPh sb="65" eb="67">
      <t>トイアワ</t>
    </rPh>
    <phoneticPr fontId="1"/>
  </si>
  <si>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</si>
  <si>
    <t>モデル事業で目指す政策化・制度化の具体的な内容
（500字以内）</t>
    <rPh sb="3" eb="5">
      <t>ジギョウ</t>
    </rPh>
    <rPh sb="6" eb="8">
      <t>メザ</t>
    </rPh>
    <rPh sb="9" eb="12">
      <t>セイサクカ</t>
    </rPh>
    <rPh sb="13" eb="16">
      <t>セイドカ</t>
    </rPh>
    <rPh sb="17" eb="20">
      <t>グタイテキ</t>
    </rPh>
    <rPh sb="21" eb="23">
      <t>ナイヨウ</t>
    </rPh>
    <rPh sb="28" eb="29">
      <t>ジ</t>
    </rPh>
    <rPh sb="29" eb="31">
      <t>イナイ</t>
    </rPh>
    <phoneticPr fontId="27"/>
  </si>
  <si>
    <t>助成金要望額調書
（モデル事業1年目）</t>
    <rPh sb="0" eb="2">
      <t>ジョセイ</t>
    </rPh>
    <rPh sb="2" eb="3">
      <t>キン</t>
    </rPh>
    <rPh sb="3" eb="5">
      <t>ヨウボウ</t>
    </rPh>
    <rPh sb="5" eb="6">
      <t>ガク</t>
    </rPh>
    <rPh sb="6" eb="8">
      <t>チョウショ</t>
    </rPh>
    <rPh sb="13" eb="15">
      <t>ジギョウ</t>
    </rPh>
    <phoneticPr fontId="24"/>
  </si>
  <si>
    <t>特定非営利活動法人あいう会</t>
    <phoneticPr fontId="27"/>
  </si>
  <si>
    <r>
      <t xml:space="preserve">　　謝金
</t>
    </r>
    <r>
      <rPr>
        <sz val="9"/>
        <color theme="1"/>
        <rFont val="ＭＳ Ｐゴシック"/>
        <family val="3"/>
        <charset val="128"/>
      </rPr>
      <t>※ 1人1回（日）あたり 15,700円が助成金負担上限額
　です。上限額を超える部分は、Ｂ その他の経費で計
　上してください。</t>
    </r>
    <phoneticPr fontId="24"/>
  </si>
  <si>
    <t>柱1）研修会の講師謝金20,000円×3名×3日＝180,000円
※対象外費用（（20,000-15,700）×3名×3日＝38,700円）を除いた額
柱4）その他謝金5,000円×8名×6日＝240,000円</t>
    <rPh sb="0" eb="1">
      <t>ハシラ</t>
    </rPh>
    <rPh sb="7" eb="9">
      <t>コウシ</t>
    </rPh>
    <rPh sb="9" eb="11">
      <t>シャキン</t>
    </rPh>
    <rPh sb="20" eb="21">
      <t>ナ</t>
    </rPh>
    <rPh sb="23" eb="24">
      <t>ニチ</t>
    </rPh>
    <rPh sb="35" eb="38">
      <t>タイショウガイ</t>
    </rPh>
    <rPh sb="38" eb="40">
      <t>ヒヨウ</t>
    </rPh>
    <rPh sb="72" eb="73">
      <t>ノゾ</t>
    </rPh>
    <rPh sb="75" eb="76">
      <t>ガク</t>
    </rPh>
    <rPh sb="77" eb="78">
      <t>ハシラ</t>
    </rPh>
    <rPh sb="82" eb="83">
      <t>ホカ</t>
    </rPh>
    <rPh sb="83" eb="85">
      <t>シャキン</t>
    </rPh>
    <rPh sb="90" eb="91">
      <t>エン</t>
    </rPh>
    <rPh sb="93" eb="94">
      <t>メイ</t>
    </rPh>
    <rPh sb="96" eb="97">
      <t>ニチ</t>
    </rPh>
    <rPh sb="105" eb="106">
      <t>エン</t>
    </rPh>
    <phoneticPr fontId="27"/>
  </si>
  <si>
    <t>柱1）講師旅費2,000円×3名×3日＝18,000円
柱3）ボランティア旅費500円×2日×48名＝48,000円
柱1～4）アルバイト旅費800円×216日＝172,800円</t>
    <rPh sb="0" eb="1">
      <t>ハシラ</t>
    </rPh>
    <rPh sb="3" eb="5">
      <t>コウシ</t>
    </rPh>
    <rPh sb="5" eb="7">
      <t>リョヒ</t>
    </rPh>
    <rPh sb="22" eb="27">
      <t>０００エン</t>
    </rPh>
    <rPh sb="28" eb="29">
      <t>ハシラ</t>
    </rPh>
    <rPh sb="37" eb="39">
      <t>リョヒ</t>
    </rPh>
    <rPh sb="42" eb="43">
      <t>エン</t>
    </rPh>
    <rPh sb="45" eb="46">
      <t>ニチ</t>
    </rPh>
    <rPh sb="49" eb="50">
      <t>メイ</t>
    </rPh>
    <rPh sb="57" eb="58">
      <t>エン</t>
    </rPh>
    <rPh sb="59" eb="60">
      <t>ハシラ</t>
    </rPh>
    <rPh sb="69" eb="71">
      <t>リョヒ</t>
    </rPh>
    <rPh sb="74" eb="75">
      <t>エン</t>
    </rPh>
    <rPh sb="79" eb="80">
      <t>ニチ</t>
    </rPh>
    <rPh sb="88" eb="89">
      <t>エン</t>
    </rPh>
    <phoneticPr fontId="27"/>
  </si>
  <si>
    <r>
      <t xml:space="preserve">賃金
</t>
    </r>
    <r>
      <rPr>
        <sz val="9"/>
        <color theme="1"/>
        <rFont val="ＭＳ Ｐゴシック"/>
        <family val="3"/>
        <charset val="128"/>
      </rPr>
      <t>※ 団体職員（助成事業に従事する者。従事時間による積算となります。）
※ 助成金負担には上限があります（1人1日あたり基本給15,700円まで。賃金（基本給＋通勤費）は助成金に対し50％まで。)</t>
    </r>
    <rPh sb="0" eb="2">
      <t>チンギン</t>
    </rPh>
    <rPh sb="5" eb="7">
      <t>ダンタイ</t>
    </rPh>
    <rPh sb="7" eb="9">
      <t>ショクイン</t>
    </rPh>
    <rPh sb="10" eb="12">
      <t>ジョセイ</t>
    </rPh>
    <rPh sb="12" eb="14">
      <t>ジギョウ</t>
    </rPh>
    <rPh sb="15" eb="17">
      <t>ジュウジ</t>
    </rPh>
    <rPh sb="19" eb="20">
      <t>シャ</t>
    </rPh>
    <rPh sb="21" eb="23">
      <t>ジュウジ</t>
    </rPh>
    <rPh sb="23" eb="25">
      <t>ジカン</t>
    </rPh>
    <rPh sb="28" eb="30">
      <t>セキサン</t>
    </rPh>
    <phoneticPr fontId="24"/>
  </si>
  <si>
    <t>柱1）団体職員A基本給：1,190円×年間600Ｈ（8H×75日）＝714,000円（ア）
　　　団体職員A通勤費：500円×年間75日＝37,500円（イ）
柱2）団体職員B基本給：15,700円×250日＝3,925,000円※（ウ）
　　（※団体職員B基本給：2,083円×年間2,000Ｈ(８H×250日)＝4,166,000円ですが、1日の上限15,700円を超えるため、上限金額×日数で計算）
　　　団体職員B通勤費：1,000円×年間250日＝250,000円（エ）
（ア）～（エ）の合計＝4,926,500円となり、助成金の50％超となるため、4,500,000円とし、差額はその他の費用に計上した。</t>
    <rPh sb="0" eb="1">
      <t>ハシラ</t>
    </rPh>
    <rPh sb="8" eb="11">
      <t>キホンキュウ</t>
    </rPh>
    <rPh sb="19" eb="21">
      <t>ネンカン</t>
    </rPh>
    <rPh sb="31" eb="32">
      <t>ニチ</t>
    </rPh>
    <rPh sb="49" eb="51">
      <t>ダンタイ</t>
    </rPh>
    <rPh sb="54" eb="56">
      <t>ツウキン</t>
    </rPh>
    <rPh sb="56" eb="57">
      <t>ヒ</t>
    </rPh>
    <rPh sb="67" eb="68">
      <t>ニチ</t>
    </rPh>
    <rPh sb="80" eb="81">
      <t>ハシラ</t>
    </rPh>
    <rPh sb="83" eb="85">
      <t>ダンタイ</t>
    </rPh>
    <rPh sb="124" eb="126">
      <t>ダンタイ</t>
    </rPh>
    <rPh sb="173" eb="174">
      <t>ニチ</t>
    </rPh>
    <rPh sb="175" eb="177">
      <t>ジョウゲン</t>
    </rPh>
    <rPh sb="183" eb="184">
      <t>エン</t>
    </rPh>
    <rPh sb="185" eb="186">
      <t>コ</t>
    </rPh>
    <rPh sb="191" eb="193">
      <t>ジョウゲン</t>
    </rPh>
    <rPh sb="193" eb="195">
      <t>キンガク</t>
    </rPh>
    <rPh sb="196" eb="198">
      <t>ニッスウ</t>
    </rPh>
    <rPh sb="199" eb="201">
      <t>ケイサン</t>
    </rPh>
    <rPh sb="206" eb="208">
      <t>ダンタイ</t>
    </rPh>
    <rPh sb="249" eb="251">
      <t>ゴウケイ</t>
    </rPh>
    <rPh sb="261" eb="262">
      <t>エン</t>
    </rPh>
    <rPh sb="273" eb="274">
      <t>コ</t>
    </rPh>
    <rPh sb="289" eb="290">
      <t>エン</t>
    </rPh>
    <rPh sb="293" eb="295">
      <t>サガク</t>
    </rPh>
    <rPh sb="298" eb="299">
      <t>タ</t>
    </rPh>
    <rPh sb="300" eb="302">
      <t>ヒヨウ</t>
    </rPh>
    <rPh sb="303" eb="305">
      <t>ケイジョウ</t>
    </rPh>
    <phoneticPr fontId="27"/>
  </si>
  <si>
    <t>柱1）@1,000円×3Ｈ×3日×2名＝18,000円
柱2）@1,000円×5Ｈ×9日×2名＝90,000円
全体事務）@1,000円×5Ｈ×16日×12ヶ月×1名＝960,000円</t>
    <rPh sb="0" eb="1">
      <t>ハシラ</t>
    </rPh>
    <rPh sb="28" eb="29">
      <t>ハシラ</t>
    </rPh>
    <rPh sb="56" eb="58">
      <t>ゼンタイ</t>
    </rPh>
    <rPh sb="58" eb="60">
      <t>ジム</t>
    </rPh>
    <rPh sb="67" eb="68">
      <t>エン</t>
    </rPh>
    <rPh sb="74" eb="75">
      <t>ニチ</t>
    </rPh>
    <rPh sb="79" eb="80">
      <t>ゲツ</t>
    </rPh>
    <rPh sb="91" eb="92">
      <t>エン</t>
    </rPh>
    <phoneticPr fontId="27"/>
  </si>
  <si>
    <t>柱3）70,000円×12ヶ月＝840,000円</t>
    <rPh sb="0" eb="1">
      <t>ハシラ</t>
    </rPh>
    <rPh sb="9" eb="10">
      <t>エン</t>
    </rPh>
    <rPh sb="14" eb="15">
      <t>ゲツ</t>
    </rPh>
    <rPh sb="23" eb="24">
      <t>エン</t>
    </rPh>
    <phoneticPr fontId="27"/>
  </si>
  <si>
    <t>柱3）電気料金3000円×12ヶ月＝36,000円</t>
    <rPh sb="0" eb="1">
      <t>ハシラ</t>
    </rPh>
    <rPh sb="3" eb="5">
      <t>デンキ</t>
    </rPh>
    <rPh sb="5" eb="7">
      <t>リョウキン</t>
    </rPh>
    <rPh sb="11" eb="12">
      <t>エン</t>
    </rPh>
    <rPh sb="16" eb="17">
      <t>ゲツ</t>
    </rPh>
    <rPh sb="24" eb="25">
      <t>エン</t>
    </rPh>
    <phoneticPr fontId="27"/>
  </si>
  <si>
    <t>柱3）冷蔵庫（中古）70,000円×1台</t>
    <rPh sb="0" eb="1">
      <t>ハシラ</t>
    </rPh>
    <rPh sb="3" eb="6">
      <t>レイゾウコ</t>
    </rPh>
    <rPh sb="7" eb="9">
      <t>チュウコ</t>
    </rPh>
    <rPh sb="16" eb="17">
      <t>エン</t>
    </rPh>
    <rPh sb="19" eb="20">
      <t>ダイ</t>
    </rPh>
    <phoneticPr fontId="27"/>
  </si>
  <si>
    <t>柱3）食材費10,000×12ヶ月＝120,000円
柱1～4）コピー用紙、文房具等20,000円</t>
    <rPh sb="0" eb="1">
      <t>ハシラ</t>
    </rPh>
    <rPh sb="3" eb="5">
      <t>ショクザイ</t>
    </rPh>
    <rPh sb="5" eb="6">
      <t>ヒ</t>
    </rPh>
    <rPh sb="16" eb="17">
      <t>ゲツ</t>
    </rPh>
    <rPh sb="25" eb="26">
      <t>エン</t>
    </rPh>
    <rPh sb="27" eb="28">
      <t>ハシラ</t>
    </rPh>
    <rPh sb="35" eb="37">
      <t>ヨウシ</t>
    </rPh>
    <rPh sb="38" eb="41">
      <t>ブンボウグ</t>
    </rPh>
    <rPh sb="41" eb="42">
      <t>トウ</t>
    </rPh>
    <rPh sb="48" eb="49">
      <t>エン</t>
    </rPh>
    <phoneticPr fontId="27"/>
  </si>
  <si>
    <t>柱1）研修会会場借料3,000円×3回＝9,000円
柱3）相談会会場借料1,000円×4Ｈ×9回＝36,000円</t>
    <rPh sb="0" eb="1">
      <t>ハシラ</t>
    </rPh>
    <rPh sb="3" eb="5">
      <t>ケンシュウ</t>
    </rPh>
    <rPh sb="6" eb="8">
      <t>カイジョウ</t>
    </rPh>
    <rPh sb="8" eb="10">
      <t>シャクリョウ</t>
    </rPh>
    <rPh sb="15" eb="16">
      <t>エン</t>
    </rPh>
    <rPh sb="18" eb="19">
      <t>カイ</t>
    </rPh>
    <rPh sb="25" eb="26">
      <t>エン</t>
    </rPh>
    <rPh sb="27" eb="28">
      <t>ハシラ</t>
    </rPh>
    <rPh sb="30" eb="32">
      <t>ソウダン</t>
    </rPh>
    <rPh sb="33" eb="35">
      <t>カイジョウ</t>
    </rPh>
    <rPh sb="35" eb="36">
      <t>シャク</t>
    </rPh>
    <rPh sb="42" eb="43">
      <t>エン</t>
    </rPh>
    <rPh sb="48" eb="49">
      <t>カイ</t>
    </rPh>
    <rPh sb="56" eb="57">
      <t>エン</t>
    </rPh>
    <phoneticPr fontId="27"/>
  </si>
  <si>
    <t>柱4）報告書印刷費300円×500部＝150,000円</t>
    <rPh sb="0" eb="1">
      <t>ハシラ</t>
    </rPh>
    <rPh sb="3" eb="6">
      <t>ホウコクショ</t>
    </rPh>
    <rPh sb="6" eb="8">
      <t>インサツ</t>
    </rPh>
    <rPh sb="8" eb="9">
      <t>ヒ</t>
    </rPh>
    <rPh sb="12" eb="13">
      <t>エン</t>
    </rPh>
    <rPh sb="17" eb="18">
      <t>ブ</t>
    </rPh>
    <rPh sb="26" eb="27">
      <t>エン</t>
    </rPh>
    <phoneticPr fontId="27"/>
  </si>
  <si>
    <t xml:space="preserve">柱3）光熱水費6,000円×12ヶ月＝72,000円
       </t>
    <rPh sb="0" eb="1">
      <t>ハシラ</t>
    </rPh>
    <rPh sb="3" eb="5">
      <t>コウネツ</t>
    </rPh>
    <rPh sb="6" eb="7">
      <t>ヒ</t>
    </rPh>
    <rPh sb="12" eb="13">
      <t>エン</t>
    </rPh>
    <rPh sb="17" eb="18">
      <t>ゲツ</t>
    </rPh>
    <rPh sb="25" eb="26">
      <t>エン</t>
    </rPh>
    <phoneticPr fontId="27"/>
  </si>
  <si>
    <r>
      <t xml:space="preserve">委託費
</t>
    </r>
    <r>
      <rPr>
        <sz val="9"/>
        <color theme="1"/>
        <rFont val="ＭＳ Ｐゴシック"/>
        <family val="3"/>
        <charset val="128"/>
      </rPr>
      <t>※ Ｃ 総事業費に対する
　委託費の割合が、50％以上の場合、
　WAM助成事業の対象外となります。</t>
    </r>
    <phoneticPr fontId="24"/>
  </si>
  <si>
    <t>柱1）システム改修にかかる業務委託費2,000,000円
柱2）外部評価にかかる業務委託費1,000,000円
柱4）ＨＰ作成にかかる業務委託費100,000円</t>
    <rPh sb="7" eb="9">
      <t>カイシュウ</t>
    </rPh>
    <rPh sb="13" eb="15">
      <t>ギョウム</t>
    </rPh>
    <rPh sb="32" eb="34">
      <t>ガイブ</t>
    </rPh>
    <rPh sb="34" eb="36">
      <t>ヒョウカ</t>
    </rPh>
    <rPh sb="56" eb="57">
      <t>ハシラ</t>
    </rPh>
    <rPh sb="61" eb="63">
      <t>サクセイ</t>
    </rPh>
    <rPh sb="67" eb="69">
      <t>ギョウム</t>
    </rPh>
    <rPh sb="69" eb="71">
      <t>イタク</t>
    </rPh>
    <rPh sb="71" eb="72">
      <t>ヒ</t>
    </rPh>
    <rPh sb="79" eb="80">
      <t>エン</t>
    </rPh>
    <phoneticPr fontId="27"/>
  </si>
  <si>
    <t>柱1）研修会における託児料金@1,000×3Ｈ×3日＝9,000円</t>
    <rPh sb="0" eb="1">
      <t>ハシラ</t>
    </rPh>
    <rPh sb="3" eb="6">
      <t>ケンシュウカイ</t>
    </rPh>
    <rPh sb="10" eb="12">
      <t>タクジ</t>
    </rPh>
    <rPh sb="12" eb="14">
      <t>リョウキン</t>
    </rPh>
    <rPh sb="25" eb="26">
      <t>ニチ</t>
    </rPh>
    <rPh sb="32" eb="33">
      <t>エン</t>
    </rPh>
    <phoneticPr fontId="27"/>
  </si>
  <si>
    <t>柱3）ボランティア保険@300円×10人＝3,000円</t>
    <rPh sb="0" eb="1">
      <t>ハシラ</t>
    </rPh>
    <rPh sb="9" eb="11">
      <t>ホケン</t>
    </rPh>
    <rPh sb="15" eb="16">
      <t>エン</t>
    </rPh>
    <rPh sb="19" eb="20">
      <t>ヒト</t>
    </rPh>
    <rPh sb="26" eb="27">
      <t>エン</t>
    </rPh>
    <phoneticPr fontId="27"/>
  </si>
  <si>
    <t>助成金対象外費用（謝金）38,700円
その他自己資金で賄う資金（施設修繕費）100,000円
正職員2名の諸手当、正職員Bの1日15,700円上限との差分、人件費50％超の差額の合計：1,700,000円</t>
    <rPh sb="0" eb="3">
      <t>ジョセイキン</t>
    </rPh>
    <rPh sb="3" eb="6">
      <t>タイショウガイ</t>
    </rPh>
    <rPh sb="6" eb="8">
      <t>ヒヨウ</t>
    </rPh>
    <rPh sb="9" eb="11">
      <t>シャキン</t>
    </rPh>
    <rPh sb="18" eb="19">
      <t>エン</t>
    </rPh>
    <rPh sb="22" eb="23">
      <t>タ</t>
    </rPh>
    <rPh sb="23" eb="25">
      <t>ジコ</t>
    </rPh>
    <rPh sb="25" eb="27">
      <t>シキン</t>
    </rPh>
    <rPh sb="28" eb="29">
      <t>マカナ</t>
    </rPh>
    <rPh sb="30" eb="32">
      <t>シキン</t>
    </rPh>
    <rPh sb="33" eb="35">
      <t>シセツ</t>
    </rPh>
    <rPh sb="35" eb="38">
      <t>シュウゼンヒ</t>
    </rPh>
    <rPh sb="46" eb="47">
      <t>エン</t>
    </rPh>
    <rPh sb="48" eb="51">
      <t>セイショクイン</t>
    </rPh>
    <rPh sb="52" eb="53">
      <t>メイ</t>
    </rPh>
    <rPh sb="54" eb="57">
      <t>ショテアテ</t>
    </rPh>
    <rPh sb="58" eb="61">
      <t>セイショクイン</t>
    </rPh>
    <rPh sb="64" eb="65">
      <t>ニチ</t>
    </rPh>
    <rPh sb="71" eb="72">
      <t>エン</t>
    </rPh>
    <rPh sb="72" eb="74">
      <t>ジョウゲン</t>
    </rPh>
    <rPh sb="76" eb="78">
      <t>サブン</t>
    </rPh>
    <rPh sb="79" eb="82">
      <t>ジンケンヒ</t>
    </rPh>
    <rPh sb="85" eb="86">
      <t>チョウ</t>
    </rPh>
    <rPh sb="87" eb="89">
      <t>サガク</t>
    </rPh>
    <rPh sb="90" eb="92">
      <t>ゴウケイ</t>
    </rPh>
    <rPh sb="102" eb="103">
      <t>エン</t>
    </rPh>
    <phoneticPr fontId="27"/>
  </si>
  <si>
    <r>
      <rPr>
        <b/>
        <sz val="18"/>
        <color theme="1"/>
        <rFont val="ＭＳ Ｐゴシック"/>
        <family val="3"/>
        <charset val="128"/>
      </rPr>
      <t xml:space="preserve"> Ｃ </t>
    </r>
    <r>
      <rPr>
        <sz val="12"/>
        <color theme="1"/>
        <rFont val="ＭＳ Ｐゴシック"/>
        <family val="3"/>
        <charset val="128"/>
      </rPr>
      <t>総事業費　　</t>
    </r>
    <r>
      <rPr>
        <b/>
        <sz val="18"/>
        <color theme="1"/>
        <rFont val="ＭＳ Ｐゴシック"/>
        <family val="3"/>
        <charset val="128"/>
      </rPr>
      <t>（Ａ＋Ｂ）</t>
    </r>
    <rPh sb="3" eb="7">
      <t>ソウジギョウヒ</t>
    </rPh>
    <phoneticPr fontId="24"/>
  </si>
  <si>
    <r>
      <t>　　　　　参加費収入
　　　　</t>
    </r>
    <r>
      <rPr>
        <sz val="9"/>
        <color theme="1"/>
        <rFont val="ＭＳ Ｐゴシック"/>
        <family val="3"/>
        <charset val="128"/>
      </rPr>
      <t>※ 参加費、利用料など、この助成事業におい　　　　　　
　　　　　　て発生する収益の内訳を記載してください。</t>
    </r>
    <rPh sb="5" eb="8">
      <t>サンカヒ</t>
    </rPh>
    <rPh sb="8" eb="10">
      <t>シュウニュウ</t>
    </rPh>
    <phoneticPr fontId="24"/>
  </si>
  <si>
    <t>参加費100円×15家庭×48回＝72,000円</t>
    <rPh sb="0" eb="3">
      <t>サンカヒ</t>
    </rPh>
    <phoneticPr fontId="27"/>
  </si>
  <si>
    <r>
      <t>　　　　　寄付金・協賛金収入
　　　　</t>
    </r>
    <r>
      <rPr>
        <sz val="9"/>
        <color theme="1"/>
        <rFont val="ＭＳ Ｐゴシック"/>
        <family val="3"/>
        <charset val="128"/>
      </rPr>
      <t>※ この助成事業に使途を指定された場合のみ、
　　　　　　内訳に■■企業から○○円、個人から○○円
　　　　　　というように記載してください。</t>
    </r>
    <rPh sb="5" eb="8">
      <t>キフキン</t>
    </rPh>
    <rPh sb="9" eb="12">
      <t>キョウサンキン</t>
    </rPh>
    <rPh sb="12" eb="14">
      <t>シュウニュウ</t>
    </rPh>
    <phoneticPr fontId="24"/>
  </si>
  <si>
    <t>●●商店から、30,000円、（株）●●社から、30,000円
個人より5,000円×22人=110,000円</t>
    <rPh sb="2" eb="4">
      <t>ショウテン</t>
    </rPh>
    <rPh sb="13" eb="14">
      <t>エン</t>
    </rPh>
    <rPh sb="16" eb="17">
      <t>カブ</t>
    </rPh>
    <rPh sb="20" eb="21">
      <t>シャ</t>
    </rPh>
    <rPh sb="30" eb="31">
      <t>エン</t>
    </rPh>
    <rPh sb="32" eb="34">
      <t>コジン</t>
    </rPh>
    <rPh sb="41" eb="42">
      <t>エン</t>
    </rPh>
    <rPh sb="45" eb="46">
      <t>ヒト</t>
    </rPh>
    <rPh sb="54" eb="55">
      <t>エン</t>
    </rPh>
    <phoneticPr fontId="27"/>
  </si>
  <si>
    <r>
      <t>　　　　　一般会計繰入金
　　　　</t>
    </r>
    <r>
      <rPr>
        <sz val="9"/>
        <color theme="1"/>
        <rFont val="ＭＳ Ｐゴシック"/>
        <family val="3"/>
        <charset val="128"/>
      </rPr>
      <t>※ 自己資金</t>
    </r>
    <rPh sb="5" eb="7">
      <t>イッパン</t>
    </rPh>
    <rPh sb="7" eb="9">
      <t>カイケイ</t>
    </rPh>
    <rPh sb="9" eb="11">
      <t>クリイレ</t>
    </rPh>
    <rPh sb="11" eb="12">
      <t>キン</t>
    </rPh>
    <rPh sb="19" eb="21">
      <t>ジコ</t>
    </rPh>
    <rPh sb="21" eb="23">
      <t>シキン</t>
    </rPh>
    <phoneticPr fontId="24"/>
  </si>
  <si>
    <r>
      <rPr>
        <b/>
        <sz val="18"/>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24"/>
  </si>
  <si>
    <r>
      <t xml:space="preserve">下記の金額が助成金要望額となります。
ただし </t>
    </r>
    <r>
      <rPr>
        <b/>
        <sz val="9"/>
        <color theme="1"/>
        <rFont val="ＭＳ Ｐゴシック"/>
        <family val="3"/>
        <charset val="128"/>
      </rPr>
      <t>2年間で20,000千円以下、3年間で30,000千円以下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4" eb="26">
      <t>ネンカン</t>
    </rPh>
    <rPh sb="33" eb="34">
      <t>チ</t>
    </rPh>
    <rPh sb="34" eb="37">
      <t>エンイカ</t>
    </rPh>
    <rPh sb="39" eb="41">
      <t>ネンカン</t>
    </rPh>
    <rPh sb="48" eb="49">
      <t>チ</t>
    </rPh>
    <rPh sb="49" eb="52">
      <t>エンイカ</t>
    </rPh>
    <phoneticPr fontId="27"/>
  </si>
  <si>
    <r>
      <rPr>
        <b/>
        <sz val="18"/>
        <color theme="1"/>
        <rFont val="ＭＳ Ｐゴシック"/>
        <family val="3"/>
        <charset val="128"/>
      </rPr>
      <t xml:space="preserve">Ｃ </t>
    </r>
    <r>
      <rPr>
        <sz val="11"/>
        <color theme="1"/>
        <rFont val="ＭＳ Ｐゴシック"/>
        <family val="3"/>
        <charset val="128"/>
      </rPr>
      <t>総事業費－</t>
    </r>
    <r>
      <rPr>
        <b/>
        <sz val="18"/>
        <color theme="1"/>
        <rFont val="ＭＳ Ｐゴシック"/>
        <family val="3"/>
        <charset val="128"/>
      </rPr>
      <t xml:space="preserve">Ｄ </t>
    </r>
    <r>
      <rPr>
        <sz val="12"/>
        <color theme="1"/>
        <rFont val="ＭＳ Ｐゴシック"/>
        <family val="3"/>
        <charset val="128"/>
      </rPr>
      <t>収入</t>
    </r>
    <r>
      <rPr>
        <sz val="11"/>
        <color theme="1"/>
        <rFont val="ＭＳ Ｐゴシック"/>
        <family val="3"/>
        <charset val="128"/>
      </rPr>
      <t>合計</t>
    </r>
    <rPh sb="9" eb="11">
      <t>シュウニュウ</t>
    </rPh>
    <rPh sb="11" eb="13">
      <t>ゴウケイ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</si>
</sst>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 numFmtId="182" formatCode="_ * #,##0_ ;_ * \-#,##0_ ;_ * &quot;&quot;_ ;_ @_ "/>
    <numFmt numFmtId="183" formatCode="_ * #,##0_ ;_ * \-#,##0_ ;_ * &quot;&quot;\ ;_ @_ "/>
    <numFmt numFmtId="184" formatCode="0.0%"/>
  </numFmts>
  <fonts count="137">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u/>
      <sz val="6"/>
      <color theme="1"/>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2"/>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8"/>
      <color theme="1"/>
      <name val="游ゴシック"/>
      <family val="3"/>
      <charset val="128"/>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b/>
      <sz val="10"/>
      <color theme="1"/>
      <name val="HG丸ｺﾞｼｯｸM-PRO"/>
      <family val="3"/>
      <charset val="128"/>
    </font>
    <font>
      <sz val="14"/>
      <color rgb="FFFF0000"/>
      <name val="HG丸ｺﾞｼｯｸM-PRO"/>
      <family val="3"/>
      <charset val="128"/>
      <scheme val="major"/>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10"/>
      <name val="HG丸ｺﾞｼｯｸM-PRO"/>
      <family val="3"/>
      <charset val="128"/>
      <scheme val="major"/>
    </font>
    <font>
      <b/>
      <sz val="20"/>
      <color theme="1"/>
      <name val="ＭＳ ｐゴシック"/>
      <family val="3"/>
      <charset val="128"/>
    </font>
    <font>
      <sz val="10"/>
      <name val="HG丸ｺﾞｼｯｸM-PRO"/>
      <family val="3"/>
      <charset val="128"/>
    </font>
    <font>
      <sz val="9"/>
      <color indexed="81"/>
      <name val="MS P ゴシック"/>
      <family val="3"/>
      <charset val="128"/>
    </font>
    <font>
      <b/>
      <sz val="9"/>
      <color indexed="81"/>
      <name val="MS P ゴシック"/>
      <family val="3"/>
      <charset val="128"/>
    </font>
    <font>
      <sz val="9"/>
      <name val="HG丸ｺﾞｼｯｸM-PRO"/>
      <family val="3"/>
      <charset val="128"/>
    </font>
    <font>
      <sz val="11"/>
      <name val="HG丸ｺﾞｼｯｸM-PRO"/>
      <family val="3"/>
      <charset val="128"/>
    </font>
    <font>
      <sz val="10"/>
      <color theme="1"/>
      <name val="ＭＳ ゴシック"/>
      <family val="3"/>
      <charset val="128"/>
      <scheme val="minor"/>
    </font>
    <font>
      <sz val="16"/>
      <color theme="1"/>
      <name val="HG丸ｺﾞｼｯｸM-PRO"/>
      <family val="3"/>
      <charset val="128"/>
      <scheme val="major"/>
    </font>
    <font>
      <sz val="10.5"/>
      <color theme="1"/>
      <name val="ＭＳ 明朝"/>
      <family val="1"/>
      <charset val="128"/>
    </font>
    <font>
      <sz val="7"/>
      <color theme="1"/>
      <name val="HG丸ｺﾞｼｯｸM-PRO"/>
      <family val="3"/>
      <charset val="128"/>
    </font>
    <font>
      <u/>
      <sz val="7"/>
      <color theme="1"/>
      <name val="HG丸ｺﾞｼｯｸM-PRO"/>
      <family val="3"/>
      <charset val="128"/>
    </font>
    <font>
      <sz val="14"/>
      <color theme="1"/>
      <name val="HG丸ｺﾞｼｯｸM-PRO"/>
      <family val="3"/>
      <charset val="128"/>
    </font>
    <font>
      <b/>
      <sz val="14"/>
      <color theme="1"/>
      <name val="HG丸ｺﾞｼｯｸM-PRO"/>
      <family val="3"/>
      <charset val="128"/>
    </font>
    <font>
      <b/>
      <sz val="18"/>
      <color theme="1"/>
      <name val="HG丸ｺﾞｼｯｸM-PRO"/>
      <family val="3"/>
      <charset val="128"/>
    </font>
    <font>
      <b/>
      <sz val="11"/>
      <color theme="1"/>
      <name val="ＭＳ ゴシック"/>
      <family val="3"/>
      <charset val="128"/>
      <scheme val="minor"/>
    </font>
    <font>
      <b/>
      <sz val="11"/>
      <color rgb="FFFF0000"/>
      <name val="ＭＳ ゴシック"/>
      <family val="3"/>
      <charset val="128"/>
      <scheme val="minor"/>
    </font>
    <font>
      <b/>
      <sz val="18"/>
      <color rgb="FFFF0000"/>
      <name val="ＭＳ ゴシック"/>
      <family val="3"/>
      <charset val="128"/>
      <scheme val="minor"/>
    </font>
    <font>
      <b/>
      <sz val="11"/>
      <color theme="0"/>
      <name val="ＭＳ ゴシック"/>
      <family val="3"/>
      <charset val="128"/>
      <scheme val="minor"/>
    </font>
    <font>
      <b/>
      <sz val="14"/>
      <color rgb="FFFF0000"/>
      <name val="ＭＳ ゴシック"/>
      <family val="3"/>
      <charset val="128"/>
      <scheme val="minor"/>
    </font>
    <font>
      <b/>
      <sz val="10"/>
      <color theme="0"/>
      <name val="ＭＳ ゴシック"/>
      <family val="2"/>
      <charset val="128"/>
      <scheme val="minor"/>
    </font>
    <font>
      <b/>
      <sz val="10"/>
      <color theme="0"/>
      <name val="ＭＳ ゴシック"/>
      <family val="3"/>
      <charset val="128"/>
      <scheme val="minor"/>
    </font>
    <font>
      <sz val="11"/>
      <color rgb="FF0033CC"/>
      <name val="ＭＳ ゴシック"/>
      <family val="2"/>
      <charset val="128"/>
      <scheme val="minor"/>
    </font>
    <font>
      <b/>
      <sz val="11"/>
      <color rgb="FF0033CC"/>
      <name val="ＭＳ ゴシック"/>
      <family val="3"/>
      <charset val="128"/>
      <scheme val="minor"/>
    </font>
    <font>
      <sz val="12"/>
      <color theme="1"/>
      <name val="ＭＳ ゴシック"/>
      <family val="3"/>
      <charset val="128"/>
      <scheme val="minor"/>
    </font>
    <font>
      <b/>
      <sz val="14"/>
      <color theme="1"/>
      <name val="ＭＳ Ｐゴシック"/>
      <family val="3"/>
      <charset val="128"/>
    </font>
    <font>
      <b/>
      <sz val="14"/>
      <name val="HG丸ｺﾞｼｯｸM-PRO"/>
      <family val="3"/>
      <charset val="128"/>
      <scheme val="major"/>
    </font>
    <font>
      <sz val="9"/>
      <name val="HG丸ｺﾞｼｯｸM-PRO"/>
      <family val="3"/>
      <charset val="128"/>
      <scheme val="major"/>
    </font>
    <font>
      <sz val="12"/>
      <name val="HG丸ｺﾞｼｯｸM-PRO"/>
      <family val="3"/>
      <charset val="128"/>
    </font>
    <font>
      <sz val="5.5"/>
      <name val="HG丸ｺﾞｼｯｸM-PRO"/>
      <family val="3"/>
      <charset val="128"/>
    </font>
    <font>
      <sz val="8"/>
      <name val="HG丸ｺﾞｼｯｸM-PRO"/>
      <family val="3"/>
      <charset val="128"/>
    </font>
    <font>
      <u/>
      <sz val="10"/>
      <name val="HG丸ｺﾞｼｯｸM-PRO"/>
      <family val="3"/>
      <charset val="128"/>
      <scheme val="major"/>
    </font>
    <font>
      <sz val="8"/>
      <name val="HG丸ｺﾞｼｯｸM-PRO"/>
      <family val="3"/>
      <charset val="128"/>
      <scheme val="major"/>
    </font>
    <font>
      <sz val="11"/>
      <name val="HG丸ｺﾞｼｯｸM-PRO"/>
      <family val="3"/>
      <charset val="128"/>
      <scheme val="major"/>
    </font>
    <font>
      <sz val="6"/>
      <name val="HG丸ｺﾞｼｯｸM-PRO"/>
      <family val="3"/>
      <charset val="128"/>
    </font>
    <font>
      <sz val="9"/>
      <name val="ＭＳ Ｐゴシック"/>
      <family val="3"/>
      <charset val="128"/>
    </font>
    <font>
      <sz val="9"/>
      <color theme="1"/>
      <name val="ＭＳ ゴシック"/>
      <family val="3"/>
      <charset val="128"/>
      <scheme val="minor"/>
    </font>
    <font>
      <sz val="8.5"/>
      <name val="HG丸ｺﾞｼｯｸM-PRO"/>
      <family val="3"/>
      <charset val="128"/>
    </font>
    <font>
      <sz val="8.5"/>
      <color theme="1"/>
      <name val="HG丸ｺﾞｼｯｸM-PRO"/>
      <family val="3"/>
      <charset val="128"/>
    </font>
    <font>
      <sz val="10"/>
      <color theme="1"/>
      <name val="ＭＳ Ｐゴシック"/>
      <family val="3"/>
      <charset val="128"/>
    </font>
    <font>
      <sz val="15"/>
      <color theme="1"/>
      <name val="ＭＳ Ｐゴシック"/>
      <family val="3"/>
      <charset val="128"/>
    </font>
    <font>
      <b/>
      <sz val="12"/>
      <color theme="1"/>
      <name val="HG丸ｺﾞｼｯｸM-PRO"/>
      <family val="3"/>
      <charset val="128"/>
      <scheme val="major"/>
    </font>
    <font>
      <sz val="12"/>
      <color theme="1"/>
      <name val="ＭＳ ゴシック"/>
      <family val="3"/>
      <charset val="128"/>
    </font>
    <font>
      <b/>
      <sz val="9"/>
      <color theme="1"/>
      <name val="ＭＳ Ｐゴシック"/>
      <family val="3"/>
      <charset val="128"/>
    </font>
    <font>
      <b/>
      <sz val="15"/>
      <color theme="1"/>
      <name val="ＭＳ ゴシック"/>
      <family val="3"/>
      <charset val="128"/>
      <scheme val="minor"/>
    </font>
  </fonts>
  <fills count="18">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3"/>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66FFFF"/>
        <bgColor indexed="64"/>
      </patternFill>
    </fill>
    <fill>
      <patternFill patternType="solid">
        <fgColor rgb="FFFFCCFF"/>
        <bgColor indexed="64"/>
      </patternFill>
    </fill>
  </fills>
  <borders count="2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tted">
        <color indexed="64"/>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auto="1"/>
      </top>
      <bottom style="dashed">
        <color auto="1"/>
      </bottom>
      <diagonal/>
    </border>
    <border>
      <left style="thin">
        <color indexed="64"/>
      </left>
      <right/>
      <top style="medium">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thin">
        <color indexed="64"/>
      </left>
      <right/>
      <top style="dashed">
        <color indexed="64"/>
      </top>
      <bottom/>
      <diagonal/>
    </border>
    <border>
      <left/>
      <right/>
      <top style="dashed">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right/>
      <top/>
      <bottom/>
      <diagonal style="thin">
        <color auto="1"/>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diagonalDown="1">
      <left/>
      <right style="thin">
        <color indexed="64"/>
      </right>
      <top/>
      <bottom style="thin">
        <color indexed="64"/>
      </bottom>
      <diagonal style="thin">
        <color auto="1"/>
      </diagonal>
    </border>
    <border diagonalDown="1">
      <left/>
      <right/>
      <top/>
      <bottom style="thin">
        <color indexed="64"/>
      </bottom>
      <diagonal style="thin">
        <color auto="1"/>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theme="0"/>
      </bottom>
      <diagonal/>
    </border>
    <border>
      <left/>
      <right style="thin">
        <color theme="0"/>
      </right>
      <top style="hair">
        <color indexed="64"/>
      </top>
      <bottom style="thin">
        <color theme="0"/>
      </bottom>
      <diagonal/>
    </border>
    <border>
      <left style="thin">
        <color theme="0"/>
      </left>
      <right/>
      <top style="hair">
        <color indexed="64"/>
      </top>
      <bottom style="thin">
        <color theme="0"/>
      </bottom>
      <diagonal/>
    </border>
    <border>
      <left/>
      <right/>
      <top style="hair">
        <color indexed="64"/>
      </top>
      <bottom style="thin">
        <color theme="0"/>
      </bottom>
      <diagonal/>
    </border>
    <border>
      <left style="double">
        <color indexed="64"/>
      </left>
      <right style="double">
        <color indexed="64"/>
      </right>
      <top style="hair">
        <color indexed="64"/>
      </top>
      <bottom/>
      <diagonal/>
    </border>
    <border>
      <left/>
      <right style="hair">
        <color indexed="64"/>
      </right>
      <top style="hair">
        <color indexed="64"/>
      </top>
      <bottom style="thin">
        <color theme="0"/>
      </bottom>
      <diagonal/>
    </border>
    <border>
      <left style="hair">
        <color indexed="64"/>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double">
        <color indexed="64"/>
      </left>
      <right style="double">
        <color indexed="64"/>
      </right>
      <top/>
      <bottom style="thin">
        <color indexed="64"/>
      </bottom>
      <diagonal/>
    </border>
    <border>
      <left style="thin">
        <color theme="0"/>
      </left>
      <right style="hair">
        <color indexed="64"/>
      </right>
      <top style="thin">
        <color theme="0"/>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64"/>
      </right>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medium">
        <color indexed="64"/>
      </right>
      <top style="dotted">
        <color indexed="64"/>
      </top>
      <bottom style="hair">
        <color indexed="64"/>
      </bottom>
      <diagonal/>
    </border>
    <border>
      <left/>
      <right style="medium">
        <color indexed="64"/>
      </right>
      <top style="hair">
        <color indexed="64"/>
      </top>
      <bottom/>
      <diagonal/>
    </border>
  </borders>
  <cellStyleXfs count="11">
    <xf numFmtId="0" fontId="0" fillId="0" borderId="0">
      <alignment vertical="center"/>
    </xf>
    <xf numFmtId="0" fontId="16" fillId="0" borderId="0">
      <alignment vertical="center"/>
    </xf>
    <xf numFmtId="0" fontId="16" fillId="0" borderId="0">
      <alignment vertical="center"/>
    </xf>
    <xf numFmtId="38" fontId="40" fillId="0" borderId="0" applyFont="0" applyFill="0" applyBorder="0" applyAlignment="0" applyProtection="0">
      <alignment vertical="center"/>
    </xf>
    <xf numFmtId="0" fontId="76" fillId="0" borderId="0">
      <alignment vertical="center"/>
    </xf>
    <xf numFmtId="0" fontId="85" fillId="0" borderId="0" applyNumberFormat="0" applyFill="0" applyBorder="0" applyAlignment="0" applyProtection="0">
      <alignment vertical="center"/>
    </xf>
    <xf numFmtId="0" fontId="76" fillId="0" borderId="0">
      <alignment vertical="center"/>
    </xf>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76" fillId="0" borderId="0">
      <alignment vertical="center"/>
    </xf>
    <xf numFmtId="9" fontId="16" fillId="0" borderId="0" applyFont="0" applyFill="0" applyBorder="0" applyAlignment="0" applyProtection="0">
      <alignment vertical="center"/>
    </xf>
  </cellStyleXfs>
  <cellXfs count="1645">
    <xf numFmtId="0" fontId="0" fillId="0" borderId="0" xfId="0">
      <alignment vertical="center"/>
    </xf>
    <xf numFmtId="0" fontId="0" fillId="0" borderId="0" xfId="0" applyBorder="1">
      <alignment vertical="center"/>
    </xf>
    <xf numFmtId="0" fontId="3" fillId="0" borderId="0" xfId="0" applyFont="1" applyAlignment="1">
      <alignment vertical="center" shrinkToFit="1"/>
    </xf>
    <xf numFmtId="0" fontId="3" fillId="0" borderId="0" xfId="0" applyFont="1" applyAlignment="1">
      <alignment vertical="top" shrinkToFit="1"/>
    </xf>
    <xf numFmtId="0" fontId="3" fillId="0" borderId="0" xfId="0" applyFont="1" applyFill="1" applyBorder="1" applyAlignment="1">
      <alignment vertical="center" shrinkToFit="1"/>
    </xf>
    <xf numFmtId="0" fontId="3" fillId="0" borderId="0" xfId="0"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lignment vertical="center"/>
    </xf>
    <xf numFmtId="0" fontId="9" fillId="0" borderId="0" xfId="0" applyFont="1" applyFill="1" applyAlignment="1">
      <alignment vertical="center" shrinkToFit="1"/>
    </xf>
    <xf numFmtId="0" fontId="3" fillId="0" borderId="0" xfId="0" applyFont="1" applyFill="1" applyBorder="1" applyAlignment="1">
      <alignment vertical="top" shrinkToFit="1"/>
    </xf>
    <xf numFmtId="0" fontId="3" fillId="0" borderId="4" xfId="0" applyFont="1" applyFill="1" applyBorder="1" applyAlignment="1">
      <alignment vertical="center" shrinkToFit="1"/>
    </xf>
    <xf numFmtId="0" fontId="0" fillId="0" borderId="11" xfId="0" applyBorder="1">
      <alignment vertical="center"/>
    </xf>
    <xf numFmtId="0" fontId="0" fillId="0" borderId="43" xfId="0" applyBorder="1">
      <alignment vertical="center"/>
    </xf>
    <xf numFmtId="0" fontId="12" fillId="0" borderId="0" xfId="0" applyFont="1" applyFill="1" applyBorder="1" applyAlignment="1">
      <alignment vertical="center" wrapText="1"/>
    </xf>
    <xf numFmtId="0" fontId="16" fillId="0" borderId="0" xfId="2" applyProtection="1">
      <alignment vertical="center"/>
    </xf>
    <xf numFmtId="0" fontId="16" fillId="7" borderId="0" xfId="2" applyFill="1" applyProtection="1">
      <alignment vertical="center"/>
    </xf>
    <xf numFmtId="0" fontId="16" fillId="8" borderId="0" xfId="2" applyFill="1" applyProtection="1">
      <alignment vertical="center"/>
    </xf>
    <xf numFmtId="0" fontId="16" fillId="7" borderId="0" xfId="2" applyFill="1" applyProtection="1">
      <alignment vertical="center"/>
      <protection locked="0"/>
    </xf>
    <xf numFmtId="38" fontId="40" fillId="0" borderId="0" xfId="3" applyFont="1" applyBorder="1" applyAlignment="1" applyProtection="1">
      <alignment horizontal="center" vertical="center"/>
    </xf>
    <xf numFmtId="0" fontId="16" fillId="0" borderId="0" xfId="2" applyFill="1" applyBorder="1" applyAlignment="1" applyProtection="1">
      <alignment horizontal="right" vertical="center"/>
    </xf>
    <xf numFmtId="38" fontId="40" fillId="0" borderId="0" xfId="3" applyFont="1" applyFill="1" applyBorder="1" applyAlignment="1" applyProtection="1">
      <alignment horizontal="center" vertical="center"/>
    </xf>
    <xf numFmtId="0" fontId="16" fillId="0" borderId="0" xfId="2" applyBorder="1" applyAlignment="1" applyProtection="1">
      <alignment vertical="center" wrapText="1"/>
    </xf>
    <xf numFmtId="0" fontId="16" fillId="0" borderId="0" xfId="2" applyBorder="1" applyAlignment="1" applyProtection="1">
      <alignment horizontal="left" vertical="center"/>
    </xf>
    <xf numFmtId="0" fontId="16" fillId="0" borderId="92" xfId="2" applyFill="1" applyBorder="1" applyAlignment="1" applyProtection="1">
      <alignment vertical="center" wrapText="1"/>
      <protection locked="0"/>
    </xf>
    <xf numFmtId="0" fontId="16" fillId="0" borderId="39" xfId="2" applyBorder="1" applyProtection="1">
      <alignment vertical="center"/>
    </xf>
    <xf numFmtId="0" fontId="16" fillId="0" borderId="32" xfId="2" applyFill="1" applyBorder="1" applyAlignment="1" applyProtection="1">
      <alignment vertical="center" wrapText="1"/>
      <protection locked="0"/>
    </xf>
    <xf numFmtId="0" fontId="16" fillId="0" borderId="61" xfId="2" applyBorder="1" applyProtection="1">
      <alignment vertical="center"/>
    </xf>
    <xf numFmtId="0" fontId="16" fillId="0" borderId="39" xfId="2" applyFill="1" applyBorder="1" applyAlignment="1" applyProtection="1">
      <alignment vertical="center" wrapText="1"/>
      <protection locked="0"/>
    </xf>
    <xf numFmtId="0" fontId="16" fillId="0" borderId="39" xfId="2" applyFill="1" applyBorder="1" applyProtection="1">
      <alignment vertical="center"/>
    </xf>
    <xf numFmtId="0" fontId="16" fillId="0" borderId="56" xfId="2" applyBorder="1" applyAlignment="1" applyProtection="1">
      <alignment horizontal="center" vertical="center"/>
    </xf>
    <xf numFmtId="0" fontId="16" fillId="0" borderId="14" xfId="2" applyBorder="1" applyProtection="1">
      <alignment vertical="center"/>
    </xf>
    <xf numFmtId="0" fontId="16" fillId="0" borderId="0" xfId="2" applyBorder="1" applyAlignment="1" applyProtection="1">
      <alignment vertical="center" shrinkToFit="1"/>
      <protection hidden="1"/>
    </xf>
    <xf numFmtId="0" fontId="16" fillId="0" borderId="20" xfId="2" applyBorder="1" applyProtection="1">
      <alignment vertical="center"/>
    </xf>
    <xf numFmtId="0" fontId="45" fillId="0" borderId="0" xfId="2" applyFont="1" applyProtection="1">
      <alignment vertical="center"/>
    </xf>
    <xf numFmtId="0" fontId="46" fillId="7" borderId="0" xfId="2" applyFont="1" applyFill="1" applyProtection="1">
      <alignment vertical="center"/>
    </xf>
    <xf numFmtId="0" fontId="47" fillId="7" borderId="0" xfId="2" applyFont="1" applyFill="1" applyProtection="1">
      <alignment vertical="center"/>
    </xf>
    <xf numFmtId="0" fontId="48" fillId="7" borderId="0" xfId="2" applyFont="1" applyFill="1" applyProtection="1">
      <alignment vertical="center"/>
    </xf>
    <xf numFmtId="0" fontId="49" fillId="7" borderId="0" xfId="2" applyFont="1" applyFill="1" applyProtection="1">
      <alignment vertical="center"/>
    </xf>
    <xf numFmtId="0" fontId="0" fillId="0" borderId="0" xfId="0" applyAlignment="1">
      <alignment horizontal="left" vertical="center"/>
    </xf>
    <xf numFmtId="0" fontId="3" fillId="0" borderId="0" xfId="0" applyFont="1" applyFill="1" applyBorder="1" applyAlignment="1">
      <alignment horizontal="center" vertical="center" shrinkToFit="1"/>
    </xf>
    <xf numFmtId="0" fontId="16" fillId="0" borderId="93" xfId="2" applyBorder="1" applyAlignment="1" applyProtection="1">
      <alignment horizontal="center" vertical="center"/>
    </xf>
    <xf numFmtId="0" fontId="18" fillId="0" borderId="0" xfId="1" applyFont="1" applyBorder="1" applyProtection="1">
      <alignment vertical="center"/>
    </xf>
    <xf numFmtId="0" fontId="20" fillId="0" borderId="0" xfId="1" applyFont="1" applyBorder="1" applyAlignment="1" applyProtection="1">
      <alignment horizontal="left" vertical="top" wrapText="1"/>
    </xf>
    <xf numFmtId="0" fontId="60" fillId="0" borderId="0" xfId="1" applyFont="1" applyProtection="1">
      <alignment vertical="center"/>
    </xf>
    <xf numFmtId="0" fontId="17" fillId="0" borderId="0" xfId="1" applyFont="1" applyProtection="1">
      <alignment vertical="center"/>
    </xf>
    <xf numFmtId="0" fontId="37" fillId="0" borderId="0" xfId="1" applyFont="1" applyAlignment="1" applyProtection="1">
      <alignment vertical="center"/>
    </xf>
    <xf numFmtId="0" fontId="39" fillId="0" borderId="46" xfId="1" applyFont="1" applyBorder="1" applyAlignment="1" applyProtection="1">
      <alignment horizontal="center" vertical="center"/>
    </xf>
    <xf numFmtId="0" fontId="36" fillId="0" borderId="0" xfId="1" applyFont="1" applyBorder="1" applyAlignment="1" applyProtection="1">
      <alignment horizontal="left" vertical="center" wrapText="1"/>
    </xf>
    <xf numFmtId="0" fontId="18" fillId="0" borderId="12" xfId="1" applyFont="1" applyBorder="1" applyProtection="1">
      <alignment vertical="center"/>
    </xf>
    <xf numFmtId="0" fontId="20" fillId="6" borderId="18" xfId="1" applyFont="1" applyFill="1" applyBorder="1" applyAlignment="1" applyProtection="1">
      <alignment horizontal="left" vertical="center"/>
    </xf>
    <xf numFmtId="0" fontId="20" fillId="6" borderId="3" xfId="1" applyFont="1" applyFill="1" applyBorder="1" applyAlignment="1" applyProtection="1">
      <alignment horizontal="left" vertical="center"/>
    </xf>
    <xf numFmtId="0" fontId="20" fillId="6" borderId="4" xfId="1" applyFont="1" applyFill="1" applyBorder="1" applyAlignment="1" applyProtection="1">
      <alignment horizontal="left" vertical="center"/>
    </xf>
    <xf numFmtId="0" fontId="20" fillId="6" borderId="23" xfId="1" applyFont="1" applyFill="1" applyBorder="1" applyAlignment="1" applyProtection="1">
      <alignment vertical="center"/>
    </xf>
    <xf numFmtId="0" fontId="20" fillId="6" borderId="24" xfId="1" applyFont="1" applyFill="1" applyBorder="1" applyAlignment="1" applyProtection="1">
      <alignment horizontal="left" vertical="center"/>
    </xf>
    <xf numFmtId="0" fontId="20" fillId="6" borderId="25" xfId="1" applyFont="1" applyFill="1" applyBorder="1" applyAlignment="1" applyProtection="1">
      <alignment horizontal="left" vertical="center"/>
    </xf>
    <xf numFmtId="0" fontId="20" fillId="6" borderId="81" xfId="1" applyFont="1" applyFill="1" applyBorder="1" applyAlignment="1" applyProtection="1">
      <alignment horizontal="left" vertical="center"/>
    </xf>
    <xf numFmtId="0" fontId="20" fillId="6" borderId="78" xfId="1" applyFont="1" applyFill="1" applyBorder="1" applyAlignment="1" applyProtection="1">
      <alignment horizontal="justify" vertical="center" wrapText="1"/>
    </xf>
    <xf numFmtId="0" fontId="20" fillId="6" borderId="80" xfId="1" applyFont="1" applyFill="1" applyBorder="1" applyAlignment="1" applyProtection="1">
      <alignment horizontal="justify" vertical="center" wrapText="1"/>
    </xf>
    <xf numFmtId="0" fontId="20" fillId="6" borderId="75" xfId="1" applyFont="1" applyFill="1" applyBorder="1" applyAlignment="1" applyProtection="1">
      <alignment horizontal="left" vertical="center"/>
    </xf>
    <xf numFmtId="0" fontId="20" fillId="6" borderId="74" xfId="1" applyFont="1" applyFill="1" applyBorder="1" applyAlignment="1" applyProtection="1">
      <alignment horizontal="justify" vertical="center" wrapText="1"/>
    </xf>
    <xf numFmtId="0" fontId="20" fillId="6" borderId="73" xfId="1" applyFont="1" applyFill="1" applyBorder="1" applyAlignment="1" applyProtection="1">
      <alignment horizontal="justify" vertical="center" wrapText="1"/>
    </xf>
    <xf numFmtId="0" fontId="20" fillId="0" borderId="6" xfId="1" applyFont="1" applyFill="1" applyBorder="1" applyAlignment="1" applyProtection="1">
      <alignment horizontal="left" vertical="center"/>
    </xf>
    <xf numFmtId="177" fontId="20" fillId="0" borderId="0" xfId="1" applyNumberFormat="1" applyFont="1" applyFill="1" applyBorder="1" applyAlignment="1" applyProtection="1">
      <alignment horizontal="left" vertical="center"/>
    </xf>
    <xf numFmtId="176" fontId="20" fillId="0"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center" vertical="center"/>
    </xf>
    <xf numFmtId="0" fontId="20" fillId="4" borderId="0" xfId="1" applyFont="1" applyFill="1" applyBorder="1" applyAlignment="1" applyProtection="1">
      <alignment horizontal="left" vertical="top" wrapText="1"/>
    </xf>
    <xf numFmtId="177" fontId="31" fillId="4" borderId="0" xfId="1" applyNumberFormat="1" applyFont="1" applyFill="1" applyBorder="1" applyAlignment="1" applyProtection="1">
      <alignment horizontal="left" vertical="top" wrapText="1"/>
    </xf>
    <xf numFmtId="176" fontId="20" fillId="0" borderId="59" xfId="1" applyNumberFormat="1" applyFont="1" applyFill="1" applyBorder="1" applyAlignment="1" applyProtection="1">
      <alignment horizontal="center" vertical="center"/>
    </xf>
    <xf numFmtId="0" fontId="29" fillId="0" borderId="0" xfId="1" applyFont="1" applyBorder="1" applyProtection="1">
      <alignment vertical="center"/>
    </xf>
    <xf numFmtId="176" fontId="29" fillId="0" borderId="0" xfId="1" applyNumberFormat="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61" fillId="0" borderId="0"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64" fillId="0" borderId="0" xfId="1" applyFont="1" applyFill="1" applyBorder="1" applyAlignment="1" applyProtection="1">
      <alignment horizontal="left" vertical="center"/>
    </xf>
    <xf numFmtId="0" fontId="29" fillId="0" borderId="0" xfId="1" applyFont="1" applyFill="1" applyBorder="1" applyAlignment="1" applyProtection="1">
      <alignment horizontal="center" vertical="center"/>
    </xf>
    <xf numFmtId="0" fontId="65" fillId="0" borderId="14" xfId="1" applyFont="1" applyFill="1" applyBorder="1" applyAlignment="1" applyProtection="1">
      <alignment vertical="center"/>
    </xf>
    <xf numFmtId="0" fontId="34" fillId="0" borderId="14" xfId="1" applyFont="1" applyFill="1" applyBorder="1" applyAlignment="1" applyProtection="1">
      <alignment vertical="center"/>
    </xf>
    <xf numFmtId="0" fontId="21" fillId="0" borderId="0" xfId="1" applyFont="1" applyBorder="1" applyAlignment="1" applyProtection="1">
      <alignment horizontal="left" vertical="top" wrapText="1"/>
    </xf>
    <xf numFmtId="0" fontId="61" fillId="0" borderId="0" xfId="1" applyFont="1" applyBorder="1" applyAlignment="1" applyProtection="1">
      <alignment vertical="top"/>
    </xf>
    <xf numFmtId="0" fontId="28" fillId="0" borderId="0" xfId="1" applyFont="1" applyBorder="1" applyAlignment="1" applyProtection="1">
      <alignment vertical="top"/>
    </xf>
    <xf numFmtId="0" fontId="20" fillId="0" borderId="0" xfId="1" applyFont="1" applyBorder="1" applyAlignment="1" applyProtection="1">
      <alignment horizontal="justify" vertical="center" wrapText="1"/>
    </xf>
    <xf numFmtId="176" fontId="20" fillId="0" borderId="0" xfId="1" applyNumberFormat="1" applyFont="1" applyBorder="1" applyAlignment="1" applyProtection="1">
      <alignment horizontal="right"/>
    </xf>
    <xf numFmtId="0" fontId="18" fillId="0" borderId="58" xfId="1" applyFont="1" applyBorder="1" applyProtection="1">
      <alignment vertical="center"/>
    </xf>
    <xf numFmtId="0" fontId="20" fillId="0" borderId="59" xfId="1" applyFont="1" applyFill="1" applyBorder="1" applyAlignment="1" applyProtection="1">
      <alignment horizontal="center" vertical="center"/>
    </xf>
    <xf numFmtId="0" fontId="25" fillId="0" borderId="0" xfId="1" applyFont="1" applyFill="1" applyBorder="1" applyAlignment="1" applyProtection="1">
      <alignment vertical="center"/>
    </xf>
    <xf numFmtId="178" fontId="19" fillId="0" borderId="46" xfId="1" applyNumberFormat="1" applyFont="1" applyBorder="1" applyAlignment="1" applyProtection="1">
      <alignment vertical="center"/>
    </xf>
    <xf numFmtId="0" fontId="19" fillId="0" borderId="11" xfId="1" applyFont="1" applyBorder="1" applyAlignment="1" applyProtection="1">
      <alignment horizontal="left" vertical="center"/>
    </xf>
    <xf numFmtId="0" fontId="18" fillId="0" borderId="0" xfId="1" applyFont="1" applyProtection="1">
      <alignment vertical="center"/>
    </xf>
    <xf numFmtId="0" fontId="14" fillId="0" borderId="0" xfId="0" applyFont="1" applyProtection="1">
      <alignment vertical="center"/>
    </xf>
    <xf numFmtId="0" fontId="14" fillId="3" borderId="0" xfId="0" applyFont="1" applyFill="1" applyProtection="1">
      <alignment vertical="center"/>
    </xf>
    <xf numFmtId="0" fontId="14" fillId="0" borderId="0" xfId="0" applyFont="1" applyBorder="1" applyProtection="1">
      <alignment vertical="center"/>
    </xf>
    <xf numFmtId="0" fontId="13" fillId="0" borderId="45" xfId="0" applyFont="1" applyFill="1" applyBorder="1" applyAlignment="1" applyProtection="1">
      <alignment vertical="center" wrapText="1"/>
    </xf>
    <xf numFmtId="0" fontId="14" fillId="0" borderId="37" xfId="0" applyFont="1" applyBorder="1" applyAlignment="1" applyProtection="1">
      <alignment horizontal="left" vertical="center"/>
    </xf>
    <xf numFmtId="0" fontId="13" fillId="0" borderId="44" xfId="0" applyFont="1" applyFill="1" applyBorder="1" applyAlignment="1" applyProtection="1">
      <alignment vertical="center" wrapText="1"/>
    </xf>
    <xf numFmtId="0" fontId="14" fillId="0" borderId="37" xfId="0" applyFont="1" applyBorder="1" applyAlignment="1" applyProtection="1">
      <alignment vertical="center"/>
    </xf>
    <xf numFmtId="0" fontId="14" fillId="0" borderId="44" xfId="0" applyFont="1" applyBorder="1" applyAlignment="1" applyProtection="1">
      <alignment vertical="center"/>
    </xf>
    <xf numFmtId="0" fontId="14" fillId="0" borderId="44" xfId="0" applyFont="1" applyBorder="1" applyAlignment="1" applyProtection="1">
      <alignment horizontal="left" vertical="center"/>
    </xf>
    <xf numFmtId="0" fontId="14" fillId="0" borderId="12" xfId="0" applyFont="1" applyBorder="1" applyProtection="1">
      <alignment vertical="center"/>
    </xf>
    <xf numFmtId="0" fontId="14" fillId="0" borderId="9" xfId="0" applyFont="1" applyBorder="1" applyAlignment="1" applyProtection="1">
      <alignment horizontal="left" vertical="center"/>
    </xf>
    <xf numFmtId="0" fontId="14" fillId="0" borderId="9" xfId="0" applyFont="1" applyBorder="1" applyProtection="1">
      <alignment vertical="center"/>
    </xf>
    <xf numFmtId="0" fontId="14" fillId="0" borderId="42" xfId="0" applyFont="1" applyBorder="1" applyProtection="1">
      <alignment vertical="center"/>
    </xf>
    <xf numFmtId="0" fontId="14" fillId="0" borderId="9" xfId="0" applyFont="1" applyBorder="1" applyAlignment="1" applyProtection="1">
      <alignment horizontal="left" vertical="center" wrapText="1"/>
    </xf>
    <xf numFmtId="0" fontId="14" fillId="0" borderId="41" xfId="0" applyFont="1" applyBorder="1" applyAlignment="1" applyProtection="1">
      <alignment horizontal="left" vertical="center"/>
    </xf>
    <xf numFmtId="0" fontId="14" fillId="0" borderId="0" xfId="0" applyFont="1" applyFill="1" applyProtection="1">
      <alignment vertical="center"/>
    </xf>
    <xf numFmtId="0" fontId="14" fillId="0" borderId="14" xfId="0" applyFont="1" applyFill="1" applyBorder="1" applyProtection="1">
      <alignment vertical="center"/>
    </xf>
    <xf numFmtId="0" fontId="14" fillId="0" borderId="0" xfId="0" applyFont="1" applyFill="1" applyBorder="1" applyAlignment="1" applyProtection="1">
      <alignment horizontal="left" vertical="center"/>
    </xf>
    <xf numFmtId="0" fontId="14" fillId="0" borderId="26" xfId="0" applyFont="1" applyFill="1" applyBorder="1" applyProtection="1">
      <alignment vertical="center"/>
    </xf>
    <xf numFmtId="0" fontId="13" fillId="0" borderId="43" xfId="0" applyFont="1" applyFill="1" applyBorder="1" applyAlignment="1" applyProtection="1">
      <alignment vertical="center" wrapText="1"/>
    </xf>
    <xf numFmtId="0" fontId="13" fillId="0" borderId="37"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3" fillId="0" borderId="0" xfId="0" applyFont="1" applyFill="1" applyBorder="1" applyAlignment="1">
      <alignment vertical="center" shrinkToFit="1"/>
    </xf>
    <xf numFmtId="0" fontId="77" fillId="0" borderId="0" xfId="4" applyFont="1" applyFill="1" applyAlignment="1">
      <alignment vertical="center" shrinkToFit="1"/>
    </xf>
    <xf numFmtId="0" fontId="77" fillId="0" borderId="0" xfId="4" applyFont="1" applyAlignment="1">
      <alignment vertical="center" shrinkToFit="1"/>
    </xf>
    <xf numFmtId="0" fontId="3" fillId="0" borderId="0" xfId="4" applyFont="1" applyAlignment="1">
      <alignment vertical="center" shrinkToFit="1"/>
    </xf>
    <xf numFmtId="0" fontId="77" fillId="0" borderId="0" xfId="4" applyFont="1" applyFill="1" applyBorder="1" applyAlignment="1">
      <alignment vertical="center" shrinkToFit="1"/>
    </xf>
    <xf numFmtId="0" fontId="3" fillId="0" borderId="0" xfId="4" applyFont="1" applyFill="1" applyBorder="1" applyAlignment="1">
      <alignment vertical="center" shrinkToFit="1"/>
    </xf>
    <xf numFmtId="0" fontId="7" fillId="0" borderId="0" xfId="4" applyFont="1" applyFill="1" applyBorder="1" applyAlignment="1">
      <alignment vertical="center" shrinkToFit="1"/>
    </xf>
    <xf numFmtId="0" fontId="3" fillId="0" borderId="78" xfId="0" applyFont="1" applyFill="1" applyBorder="1" applyAlignment="1">
      <alignment vertical="center" shrinkToFit="1"/>
    </xf>
    <xf numFmtId="0" fontId="3" fillId="0" borderId="80" xfId="0" applyFont="1" applyFill="1" applyBorder="1" applyAlignment="1">
      <alignment vertical="center" shrinkToFit="1"/>
    </xf>
    <xf numFmtId="0" fontId="87" fillId="0" borderId="0" xfId="4" applyFont="1" applyFill="1" applyAlignment="1">
      <alignment vertical="center" shrinkToFit="1"/>
    </xf>
    <xf numFmtId="0" fontId="77" fillId="0" borderId="0" xfId="4" applyFont="1" applyFill="1" applyBorder="1" applyAlignment="1" applyProtection="1">
      <alignment horizontal="left" vertical="center" shrinkToFit="1"/>
    </xf>
    <xf numFmtId="0" fontId="77" fillId="0" borderId="0" xfId="4" applyFont="1" applyFill="1" applyBorder="1" applyAlignment="1" applyProtection="1">
      <alignment horizontal="left" vertical="center" wrapText="1" shrinkToFit="1"/>
    </xf>
    <xf numFmtId="0" fontId="77" fillId="0" borderId="0" xfId="4" applyFont="1" applyFill="1" applyBorder="1" applyAlignment="1" applyProtection="1">
      <alignment horizontal="center" shrinkToFit="1"/>
    </xf>
    <xf numFmtId="0" fontId="77" fillId="0" borderId="0" xfId="4" applyFont="1" applyFill="1" applyBorder="1" applyAlignment="1" applyProtection="1">
      <alignment horizontal="left" vertical="top" wrapText="1" shrinkToFit="1"/>
    </xf>
    <xf numFmtId="0" fontId="77" fillId="0" borderId="0" xfId="4" applyFont="1" applyFill="1" applyBorder="1" applyAlignment="1" applyProtection="1">
      <alignment horizontal="left" vertical="top" shrinkToFit="1"/>
    </xf>
    <xf numFmtId="0" fontId="14" fillId="0" borderId="37" xfId="0" applyFont="1" applyBorder="1" applyAlignment="1" applyProtection="1">
      <alignment horizontal="left" vertical="center"/>
    </xf>
    <xf numFmtId="0" fontId="14" fillId="0" borderId="44" xfId="0" applyFont="1" applyBorder="1" applyAlignment="1" applyProtection="1">
      <alignment horizontal="left" vertical="center"/>
    </xf>
    <xf numFmtId="0" fontId="80" fillId="0" borderId="0" xfId="4" applyFont="1" applyFill="1" applyBorder="1" applyAlignment="1" applyProtection="1">
      <alignment shrinkToFit="1"/>
    </xf>
    <xf numFmtId="179" fontId="77" fillId="0" borderId="0" xfId="4" applyNumberFormat="1" applyFont="1" applyFill="1" applyBorder="1" applyAlignment="1" applyProtection="1">
      <alignment horizontal="center" vertical="center" shrinkToFit="1"/>
    </xf>
    <xf numFmtId="0" fontId="81" fillId="0" borderId="34" xfId="4" applyFont="1" applyFill="1" applyBorder="1" applyAlignment="1" applyProtection="1">
      <alignment horizontal="left" vertical="center" wrapText="1"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81" fillId="0" borderId="0" xfId="4" applyFont="1" applyFill="1" applyBorder="1" applyAlignment="1" applyProtection="1">
      <alignment horizontal="left" vertical="center" wrapText="1" shrinkToFit="1"/>
    </xf>
    <xf numFmtId="0" fontId="3" fillId="0" borderId="0" xfId="0" applyFont="1" applyAlignment="1" applyProtection="1">
      <alignment vertical="center" shrinkToFit="1"/>
    </xf>
    <xf numFmtId="0" fontId="77" fillId="0" borderId="0" xfId="4" applyFont="1" applyFill="1" applyAlignment="1" applyProtection="1">
      <alignment shrinkToFit="1"/>
    </xf>
    <xf numFmtId="0" fontId="3" fillId="0" borderId="0" xfId="4" applyFont="1" applyAlignment="1" applyProtection="1">
      <alignment vertical="center" shrinkToFit="1"/>
    </xf>
    <xf numFmtId="0" fontId="77" fillId="0" borderId="0" xfId="4" applyFont="1" applyFill="1" applyBorder="1" applyAlignment="1" applyProtection="1">
      <alignment horizontal="center" vertical="center" shrinkToFit="1"/>
    </xf>
    <xf numFmtId="0" fontId="78" fillId="0" borderId="0" xfId="4" applyFont="1" applyFill="1" applyBorder="1" applyAlignment="1" applyProtection="1">
      <alignment horizontal="left" vertical="center" wrapText="1" shrinkToFit="1"/>
    </xf>
    <xf numFmtId="0" fontId="77" fillId="0" borderId="0" xfId="4" applyFont="1" applyFill="1" applyAlignment="1" applyProtection="1">
      <alignment vertical="center" shrinkToFit="1"/>
    </xf>
    <xf numFmtId="0" fontId="77" fillId="0" borderId="0" xfId="4" applyFont="1" applyFill="1" applyBorder="1" applyAlignment="1" applyProtection="1">
      <alignment horizontal="center" vertical="center" wrapText="1" shrinkToFit="1"/>
    </xf>
    <xf numFmtId="0" fontId="77" fillId="0" borderId="0" xfId="4" applyFont="1" applyFill="1" applyBorder="1" applyAlignment="1">
      <alignment horizontal="left" vertical="top" wrapText="1" shrinkToFit="1"/>
    </xf>
    <xf numFmtId="0" fontId="77" fillId="0" borderId="0" xfId="4" applyFont="1" applyFill="1" applyBorder="1" applyAlignment="1" applyProtection="1">
      <alignment horizontal="center" vertical="center" wrapText="1" shrinkToFit="1"/>
      <protection locked="0"/>
    </xf>
    <xf numFmtId="0" fontId="77" fillId="0" borderId="0" xfId="4" applyFont="1" applyFill="1" applyBorder="1" applyAlignment="1">
      <alignment horizontal="left" vertical="center" wrapText="1" shrinkToFit="1"/>
    </xf>
    <xf numFmtId="0" fontId="77" fillId="0" borderId="0" xfId="4" applyFont="1" applyFill="1" applyBorder="1" applyAlignment="1">
      <alignment horizontal="left" vertical="center" shrinkToFit="1"/>
    </xf>
    <xf numFmtId="0" fontId="77" fillId="0" borderId="2" xfId="4" applyFont="1" applyFill="1" applyBorder="1" applyAlignment="1">
      <alignment horizontal="center" vertical="center" shrinkToFit="1"/>
    </xf>
    <xf numFmtId="0" fontId="77" fillId="0" borderId="3" xfId="4" applyFont="1" applyFill="1" applyBorder="1" applyAlignment="1">
      <alignment horizontal="center" vertical="center" shrinkToFit="1"/>
    </xf>
    <xf numFmtId="0" fontId="77" fillId="0" borderId="3" xfId="4" applyFont="1" applyFill="1" applyBorder="1" applyAlignment="1">
      <alignment horizontal="left" vertical="center" shrinkToFit="1"/>
    </xf>
    <xf numFmtId="0" fontId="77" fillId="0" borderId="4" xfId="4" applyFont="1" applyFill="1" applyBorder="1" applyAlignment="1">
      <alignment horizontal="left" vertical="center" shrinkToFit="1"/>
    </xf>
    <xf numFmtId="0" fontId="85" fillId="0" borderId="0" xfId="5" applyFill="1" applyBorder="1" applyAlignment="1">
      <alignment horizontal="left" vertical="center" shrinkToFit="1"/>
    </xf>
    <xf numFmtId="0" fontId="77" fillId="0" borderId="0" xfId="4" applyFont="1" applyFill="1" applyBorder="1" applyAlignment="1">
      <alignment horizontal="center" vertical="center" shrinkToFit="1"/>
    </xf>
    <xf numFmtId="0" fontId="77" fillId="0" borderId="2" xfId="4" applyFont="1" applyFill="1" applyBorder="1" applyAlignment="1">
      <alignment horizontal="left" vertical="center" shrinkToFit="1"/>
    </xf>
    <xf numFmtId="0" fontId="78" fillId="0" borderId="0" xfId="4" applyFont="1" applyFill="1" applyBorder="1" applyAlignment="1">
      <alignment horizontal="left" vertical="center" wrapText="1" shrinkToFit="1"/>
    </xf>
    <xf numFmtId="0" fontId="3" fillId="0" borderId="0" xfId="0" applyFont="1" applyFill="1" applyBorder="1" applyAlignment="1">
      <alignment vertical="center" shrinkToFit="1"/>
    </xf>
    <xf numFmtId="0" fontId="3" fillId="0" borderId="0" xfId="4" applyFont="1" applyFill="1" applyAlignment="1">
      <alignment vertical="center" shrinkToFit="1"/>
    </xf>
    <xf numFmtId="0" fontId="84" fillId="0" borderId="0" xfId="4" applyFont="1" applyFill="1" applyAlignment="1">
      <alignment horizontal="left" vertical="center"/>
    </xf>
    <xf numFmtId="0" fontId="82" fillId="0" borderId="0" xfId="4" applyFont="1" applyFill="1">
      <alignment vertical="center"/>
    </xf>
    <xf numFmtId="0" fontId="8" fillId="0" borderId="0" xfId="0" applyFont="1" applyFill="1" applyAlignment="1">
      <alignment horizontal="left" vertical="center"/>
    </xf>
    <xf numFmtId="0" fontId="2" fillId="0" borderId="0" xfId="0" applyFont="1" applyFill="1">
      <alignment vertical="center"/>
    </xf>
    <xf numFmtId="0" fontId="77" fillId="0" borderId="0" xfId="4" applyFont="1" applyFill="1" applyBorder="1" applyAlignment="1" applyProtection="1">
      <alignment horizontal="left" vertical="center" wrapText="1" shrinkToFit="1"/>
      <protection locked="0"/>
    </xf>
    <xf numFmtId="0" fontId="3" fillId="0" borderId="0" xfId="0" applyFont="1" applyFill="1" applyAlignment="1">
      <alignment vertical="top" shrinkToFit="1"/>
    </xf>
    <xf numFmtId="0" fontId="77" fillId="0" borderId="0" xfId="4" applyFont="1" applyFill="1" applyBorder="1" applyAlignment="1" applyProtection="1">
      <alignment horizontal="left" vertical="top" wrapText="1" shrinkToFit="1"/>
      <protection locked="0"/>
    </xf>
    <xf numFmtId="0" fontId="77" fillId="0" borderId="0" xfId="4" applyFont="1" applyFill="1" applyBorder="1" applyAlignment="1" applyProtection="1">
      <alignment horizontal="left" vertical="top" shrinkToFit="1"/>
      <protection locked="0"/>
    </xf>
    <xf numFmtId="0" fontId="3" fillId="0" borderId="0" xfId="4" applyFont="1" applyFill="1" applyAlignment="1">
      <alignment horizontal="center" vertical="center" shrinkToFit="1"/>
    </xf>
    <xf numFmtId="0" fontId="3" fillId="0" borderId="0" xfId="4" applyFont="1" applyFill="1" applyAlignment="1">
      <alignment horizontal="left" vertical="center" shrinkToFit="1"/>
    </xf>
    <xf numFmtId="0" fontId="3" fillId="0" borderId="0" xfId="0" applyFont="1" applyFill="1" applyBorder="1" applyAlignment="1">
      <alignment vertical="center" shrinkToFit="1"/>
    </xf>
    <xf numFmtId="0" fontId="77" fillId="4" borderId="0" xfId="4" applyFont="1" applyFill="1" applyBorder="1" applyAlignment="1" applyProtection="1">
      <alignment horizontal="left" vertical="center" shrinkToFit="1"/>
    </xf>
    <xf numFmtId="0" fontId="3" fillId="0" borderId="0" xfId="0" applyFont="1" applyFill="1" applyBorder="1" applyAlignment="1">
      <alignment vertical="center" shrinkToFit="1"/>
    </xf>
    <xf numFmtId="0" fontId="81" fillId="0" borderId="34" xfId="4" applyFont="1" applyFill="1" applyBorder="1" applyAlignment="1" applyProtection="1">
      <alignment horizontal="left" vertical="center" wrapText="1" shrinkToFit="1"/>
    </xf>
    <xf numFmtId="0" fontId="3" fillId="0" borderId="0" xfId="0" applyFont="1" applyFill="1" applyBorder="1" applyAlignment="1">
      <alignment horizontal="left" vertical="center" shrinkToFit="1"/>
    </xf>
    <xf numFmtId="0" fontId="3" fillId="4" borderId="0"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77" fillId="0" borderId="0" xfId="4" applyFont="1" applyFill="1" applyBorder="1" applyAlignment="1">
      <alignment horizontal="center" vertical="center" shrinkToFit="1"/>
    </xf>
    <xf numFmtId="0" fontId="3" fillId="0" borderId="0" xfId="0" applyFont="1" applyFill="1" applyBorder="1" applyAlignment="1">
      <alignment vertical="center" shrinkToFit="1"/>
    </xf>
    <xf numFmtId="0" fontId="101" fillId="0" borderId="0" xfId="0" applyFont="1" applyAlignment="1">
      <alignment horizontal="justify" vertical="center"/>
    </xf>
    <xf numFmtId="0" fontId="83" fillId="0" borderId="0" xfId="4" applyFont="1" applyFill="1" applyBorder="1" applyAlignment="1" applyProtection="1">
      <alignment vertical="center" shrinkToFit="1"/>
    </xf>
    <xf numFmtId="0" fontId="7" fillId="0" borderId="34" xfId="0" applyFont="1" applyFill="1" applyBorder="1" applyAlignment="1" applyProtection="1">
      <alignment horizontal="center" vertical="center" shrinkToFit="1"/>
    </xf>
    <xf numFmtId="181" fontId="3" fillId="0" borderId="0" xfId="0" applyNumberFormat="1" applyFont="1" applyFill="1" applyAlignment="1">
      <alignment vertical="center" shrinkToFit="1"/>
    </xf>
    <xf numFmtId="14" fontId="3" fillId="0" borderId="0" xfId="0" applyNumberFormat="1" applyFont="1" applyFill="1" applyAlignment="1">
      <alignment vertical="center" shrinkToFit="1"/>
    </xf>
    <xf numFmtId="0" fontId="7" fillId="0" borderId="0" xfId="0" applyFont="1" applyFill="1" applyBorder="1" applyAlignment="1" applyProtection="1">
      <alignment vertical="center" shrinkToFit="1"/>
    </xf>
    <xf numFmtId="0" fontId="81" fillId="0" borderId="0" xfId="4" applyFont="1" applyFill="1" applyBorder="1" applyAlignment="1" applyProtection="1">
      <alignment horizontal="left" vertical="center" shrinkToFit="1"/>
    </xf>
    <xf numFmtId="0" fontId="77" fillId="4" borderId="3" xfId="4" applyFont="1" applyFill="1" applyBorder="1" applyAlignment="1">
      <alignment horizontal="center" vertical="center" shrinkToFit="1"/>
    </xf>
    <xf numFmtId="0" fontId="3" fillId="4" borderId="24" xfId="0" applyFont="1" applyFill="1" applyBorder="1" applyAlignment="1">
      <alignment horizontal="center" vertical="center" wrapText="1" shrinkToFit="1"/>
    </xf>
    <xf numFmtId="0" fontId="3" fillId="4" borderId="0" xfId="0" applyFont="1" applyFill="1" applyBorder="1" applyAlignment="1">
      <alignment vertical="center" shrinkToFit="1"/>
    </xf>
    <xf numFmtId="0" fontId="0" fillId="4" borderId="24" xfId="0" applyFill="1" applyBorder="1" applyAlignment="1">
      <alignment horizontal="center" vertical="center"/>
    </xf>
    <xf numFmtId="0" fontId="77" fillId="4" borderId="24" xfId="4" applyFont="1" applyFill="1" applyBorder="1" applyAlignment="1">
      <alignment horizontal="center" vertical="center" shrinkToFit="1"/>
    </xf>
    <xf numFmtId="0" fontId="0" fillId="4" borderId="3" xfId="0" applyFill="1" applyBorder="1" applyAlignment="1">
      <alignment horizontal="center" vertical="center"/>
    </xf>
    <xf numFmtId="0" fontId="3" fillId="4" borderId="0" xfId="0" applyFont="1" applyFill="1" applyAlignment="1" applyProtection="1">
      <alignment vertical="center" shrinkToFit="1"/>
    </xf>
    <xf numFmtId="0" fontId="3" fillId="4" borderId="3" xfId="0" applyFont="1" applyFill="1" applyBorder="1" applyAlignment="1">
      <alignment horizontal="center" vertical="center" wrapText="1" shrinkToFit="1"/>
    </xf>
    <xf numFmtId="0" fontId="3" fillId="0" borderId="113" xfId="0" applyFont="1" applyFill="1" applyBorder="1" applyAlignment="1">
      <alignment vertical="center" shrinkToFit="1"/>
    </xf>
    <xf numFmtId="0" fontId="3" fillId="0" borderId="116" xfId="0" applyFont="1" applyFill="1" applyBorder="1" applyAlignment="1">
      <alignment vertical="center" shrinkToFit="1"/>
    </xf>
    <xf numFmtId="0" fontId="3" fillId="0" borderId="130" xfId="0" applyFont="1" applyFill="1" applyBorder="1" applyAlignment="1">
      <alignment vertical="center" shrinkToFit="1"/>
    </xf>
    <xf numFmtId="0" fontId="3" fillId="4" borderId="2" xfId="0" applyFont="1" applyFill="1" applyBorder="1" applyAlignment="1">
      <alignment horizontal="center" vertical="center" wrapText="1" shrinkToFit="1"/>
    </xf>
    <xf numFmtId="0" fontId="77" fillId="4" borderId="4" xfId="4" applyFont="1" applyFill="1" applyBorder="1" applyAlignment="1">
      <alignment horizontal="center" vertical="center" shrinkToFit="1"/>
    </xf>
    <xf numFmtId="0" fontId="3" fillId="0" borderId="0" xfId="0" applyFont="1" applyFill="1" applyBorder="1" applyAlignment="1">
      <alignment vertical="center" shrinkToFit="1"/>
    </xf>
    <xf numFmtId="0" fontId="81" fillId="0" borderId="34" xfId="4" applyFont="1" applyFill="1" applyBorder="1" applyAlignment="1" applyProtection="1">
      <alignment horizontal="left" vertical="center" wrapText="1" shrinkToFit="1"/>
    </xf>
    <xf numFmtId="0" fontId="77" fillId="0" borderId="0" xfId="4" applyFont="1" applyFill="1" applyBorder="1" applyAlignment="1">
      <alignment horizontal="left" vertical="top" wrapText="1" shrinkToFit="1"/>
    </xf>
    <xf numFmtId="0" fontId="77" fillId="0" borderId="0" xfId="4" applyFont="1" applyFill="1" applyBorder="1" applyAlignment="1">
      <alignment horizontal="center" vertical="center" shrinkToFit="1"/>
    </xf>
    <xf numFmtId="0" fontId="87" fillId="0" borderId="0" xfId="4" applyFont="1" applyFill="1" applyBorder="1" applyAlignment="1" applyProtection="1">
      <alignment horizontal="center" vertical="center" shrinkToFit="1"/>
    </xf>
    <xf numFmtId="0" fontId="3" fillId="0" borderId="0" xfId="4" applyFont="1" applyFill="1" applyAlignment="1" applyProtection="1">
      <alignment vertical="center" shrinkToFit="1"/>
    </xf>
    <xf numFmtId="41" fontId="77" fillId="0" borderId="0" xfId="4" applyNumberFormat="1" applyFont="1" applyFill="1" applyBorder="1" applyAlignment="1" applyProtection="1">
      <alignment horizontal="left" vertical="center" shrinkToFit="1"/>
    </xf>
    <xf numFmtId="41" fontId="87" fillId="0" borderId="0" xfId="4" applyNumberFormat="1" applyFont="1" applyFill="1" applyBorder="1" applyAlignment="1" applyProtection="1">
      <alignment horizontal="left" vertical="center" shrinkToFit="1"/>
    </xf>
    <xf numFmtId="0" fontId="76" fillId="0" borderId="0" xfId="9">
      <alignment vertical="center"/>
    </xf>
    <xf numFmtId="0" fontId="85" fillId="0" borderId="0" xfId="5" applyProtection="1">
      <alignment vertical="center"/>
      <protection locked="0"/>
    </xf>
    <xf numFmtId="0" fontId="76" fillId="0" borderId="0" xfId="9" applyAlignment="1">
      <alignment horizontal="center" vertical="center"/>
    </xf>
    <xf numFmtId="182" fontId="107" fillId="0" borderId="0" xfId="9" applyNumberFormat="1" applyFont="1" applyAlignment="1">
      <alignment horizontal="center" vertical="center"/>
    </xf>
    <xf numFmtId="0" fontId="76" fillId="0" borderId="0" xfId="9" applyFont="1">
      <alignment vertical="center"/>
    </xf>
    <xf numFmtId="0" fontId="108" fillId="0" borderId="0" xfId="9" applyFont="1">
      <alignment vertical="center"/>
    </xf>
    <xf numFmtId="0" fontId="113" fillId="12" borderId="202" xfId="9" applyFont="1" applyFill="1" applyBorder="1" applyAlignment="1">
      <alignment horizontal="center" vertical="center"/>
    </xf>
    <xf numFmtId="0" fontId="113" fillId="12" borderId="203" xfId="9" applyFont="1" applyFill="1" applyBorder="1" applyAlignment="1">
      <alignment horizontal="center" vertical="center"/>
    </xf>
    <xf numFmtId="0" fontId="113" fillId="12" borderId="201" xfId="9" applyFont="1" applyFill="1" applyBorder="1" applyAlignment="1">
      <alignment horizontal="center" vertical="center"/>
    </xf>
    <xf numFmtId="0" fontId="113" fillId="12" borderId="205" xfId="9" applyFont="1" applyFill="1" applyBorder="1" applyAlignment="1">
      <alignment horizontal="center" vertical="center"/>
    </xf>
    <xf numFmtId="0" fontId="99" fillId="0" borderId="0" xfId="9" applyFont="1">
      <alignment vertical="center"/>
    </xf>
    <xf numFmtId="0" fontId="76" fillId="0" borderId="189" xfId="9" applyFill="1" applyBorder="1" applyAlignment="1" applyProtection="1">
      <alignment horizontal="center" vertical="center"/>
      <protection locked="0"/>
    </xf>
    <xf numFmtId="0" fontId="76" fillId="10" borderId="147" xfId="9" applyFill="1" applyBorder="1" applyAlignment="1" applyProtection="1">
      <alignment horizontal="center" vertical="center"/>
      <protection locked="0"/>
    </xf>
    <xf numFmtId="0" fontId="76" fillId="10" borderId="115" xfId="9" applyFill="1" applyBorder="1" applyAlignment="1" applyProtection="1">
      <alignment horizontal="center" vertical="center"/>
      <protection locked="0"/>
    </xf>
    <xf numFmtId="0" fontId="76" fillId="10" borderId="114" xfId="9" applyFill="1" applyBorder="1" applyAlignment="1" applyProtection="1">
      <alignment horizontal="center" vertical="center"/>
      <protection locked="0"/>
    </xf>
    <xf numFmtId="0" fontId="76" fillId="11" borderId="149" xfId="9" applyFont="1" applyFill="1" applyBorder="1" applyAlignment="1" applyProtection="1">
      <alignment vertical="center" shrinkToFit="1"/>
      <protection locked="0"/>
    </xf>
    <xf numFmtId="0" fontId="114" fillId="13" borderId="149" xfId="9" applyFont="1" applyFill="1" applyBorder="1" applyAlignment="1" applyProtection="1">
      <alignment horizontal="center" vertical="center"/>
      <protection locked="0"/>
    </xf>
    <xf numFmtId="0" fontId="114" fillId="13" borderId="131" xfId="9" applyFont="1" applyFill="1" applyBorder="1" applyAlignment="1" applyProtection="1">
      <alignment horizontal="center" vertical="center"/>
      <protection locked="0"/>
    </xf>
    <xf numFmtId="0" fontId="114" fillId="0" borderId="132" xfId="9" applyFont="1" applyFill="1" applyBorder="1" applyAlignment="1" applyProtection="1">
      <alignment horizontal="center" vertical="center"/>
      <protection locked="0"/>
    </xf>
    <xf numFmtId="0" fontId="114" fillId="0" borderId="149" xfId="9" applyFont="1" applyFill="1" applyBorder="1" applyAlignment="1" applyProtection="1">
      <alignment horizontal="center" vertical="center"/>
      <protection locked="0"/>
    </xf>
    <xf numFmtId="0" fontId="76" fillId="11" borderId="149" xfId="9" applyFill="1" applyBorder="1" applyAlignment="1" applyProtection="1">
      <alignment vertical="center" shrinkToFit="1"/>
      <protection locked="0"/>
    </xf>
    <xf numFmtId="0" fontId="76" fillId="0" borderId="119" xfId="9" applyFill="1" applyBorder="1" applyAlignment="1" applyProtection="1">
      <alignment horizontal="center" vertical="center"/>
      <protection locked="0"/>
    </xf>
    <xf numFmtId="0" fontId="76" fillId="13" borderId="132" xfId="9" applyFont="1" applyFill="1" applyBorder="1" applyAlignment="1" applyProtection="1">
      <alignment vertical="center" shrinkToFit="1"/>
      <protection locked="0"/>
    </xf>
    <xf numFmtId="0" fontId="76" fillId="10" borderId="149" xfId="9" applyFill="1" applyBorder="1" applyAlignment="1" applyProtection="1">
      <alignment horizontal="center" vertical="center"/>
      <protection locked="0"/>
    </xf>
    <xf numFmtId="0" fontId="76" fillId="10" borderId="131" xfId="9" applyFill="1" applyBorder="1" applyAlignment="1" applyProtection="1">
      <alignment horizontal="center" vertical="center"/>
      <protection locked="0"/>
    </xf>
    <xf numFmtId="0" fontId="76" fillId="10" borderId="132" xfId="9" applyFill="1" applyBorder="1" applyAlignment="1" applyProtection="1">
      <alignment horizontal="center" vertical="center"/>
      <protection locked="0"/>
    </xf>
    <xf numFmtId="0" fontId="76" fillId="13" borderId="122" xfId="9" applyFill="1" applyBorder="1" applyAlignment="1" applyProtection="1">
      <alignment vertical="center" shrinkToFit="1"/>
      <protection locked="0"/>
    </xf>
    <xf numFmtId="0" fontId="76" fillId="10" borderId="152" xfId="9" applyFill="1" applyBorder="1" applyAlignment="1" applyProtection="1">
      <alignment horizontal="center" vertical="center"/>
      <protection locked="0"/>
    </xf>
    <xf numFmtId="0" fontId="76" fillId="10" borderId="119" xfId="9" applyFill="1" applyBorder="1" applyAlignment="1" applyProtection="1">
      <alignment horizontal="center" vertical="center"/>
      <protection locked="0"/>
    </xf>
    <xf numFmtId="0" fontId="76" fillId="10" borderId="122" xfId="9" applyFill="1" applyBorder="1" applyAlignment="1" applyProtection="1">
      <alignment horizontal="center" vertical="center"/>
      <protection locked="0"/>
    </xf>
    <xf numFmtId="0" fontId="76" fillId="0" borderId="149" xfId="9" applyFont="1" applyFill="1" applyBorder="1" applyAlignment="1" applyProtection="1">
      <alignment horizontal="center" vertical="center"/>
      <protection locked="0"/>
    </xf>
    <xf numFmtId="0" fontId="76" fillId="13" borderId="149" xfId="9" applyFont="1" applyFill="1" applyBorder="1" applyAlignment="1" applyProtection="1">
      <alignment horizontal="left" vertical="center" shrinkToFit="1"/>
      <protection locked="0"/>
    </xf>
    <xf numFmtId="0" fontId="76" fillId="13" borderId="149" xfId="9" applyFont="1" applyFill="1" applyBorder="1" applyAlignment="1" applyProtection="1">
      <alignment vertical="center" shrinkToFit="1"/>
      <protection locked="0"/>
    </xf>
    <xf numFmtId="0" fontId="76" fillId="13" borderId="149" xfId="9" applyFill="1" applyBorder="1" applyAlignment="1" applyProtection="1">
      <alignment vertical="center" shrinkToFit="1"/>
      <protection locked="0"/>
    </xf>
    <xf numFmtId="0" fontId="0" fillId="0" borderId="0" xfId="0" applyProtection="1">
      <alignment vertical="center"/>
    </xf>
    <xf numFmtId="0" fontId="53" fillId="0" borderId="0" xfId="0" applyFont="1" applyProtection="1">
      <alignment vertical="center"/>
    </xf>
    <xf numFmtId="0" fontId="53" fillId="0" borderId="0" xfId="0" applyFont="1" applyAlignment="1" applyProtection="1">
      <alignment horizontal="left" vertical="center"/>
    </xf>
    <xf numFmtId="0" fontId="116" fillId="0" borderId="0" xfId="0" applyFont="1" applyAlignment="1" applyProtection="1">
      <alignment horizontal="right" vertical="center"/>
    </xf>
    <xf numFmtId="0" fontId="37" fillId="0" borderId="55" xfId="0" applyFont="1" applyFill="1" applyBorder="1" applyProtection="1">
      <alignment vertical="center"/>
    </xf>
    <xf numFmtId="0" fontId="37" fillId="0" borderId="93" xfId="0" applyFont="1" applyBorder="1" applyAlignment="1" applyProtection="1">
      <alignment horizontal="center" vertical="center" shrinkToFit="1"/>
    </xf>
    <xf numFmtId="0" fontId="37" fillId="0" borderId="15" xfId="0" applyFont="1" applyBorder="1" applyAlignment="1" applyProtection="1">
      <alignment horizontal="center" vertical="center" shrinkToFit="1"/>
    </xf>
    <xf numFmtId="0" fontId="37" fillId="0" borderId="46" xfId="0" applyFont="1" applyBorder="1" applyAlignment="1" applyProtection="1">
      <alignment horizontal="center" vertical="center" shrinkToFit="1"/>
    </xf>
    <xf numFmtId="0" fontId="37" fillId="0" borderId="0" xfId="0" applyFont="1" applyBorder="1" applyAlignment="1" applyProtection="1">
      <alignment horizontal="center" vertical="center"/>
    </xf>
    <xf numFmtId="0" fontId="37" fillId="0" borderId="0" xfId="0" applyFont="1" applyFill="1" applyBorder="1" applyAlignment="1" applyProtection="1">
      <alignment horizontal="center" vertical="center" shrinkToFit="1"/>
    </xf>
    <xf numFmtId="0" fontId="64" fillId="14" borderId="49" xfId="0" applyFont="1" applyFill="1" applyBorder="1" applyAlignment="1" applyProtection="1">
      <alignment vertical="center" wrapText="1"/>
    </xf>
    <xf numFmtId="38" fontId="37" fillId="14" borderId="209" xfId="7" applyFont="1" applyFill="1" applyBorder="1" applyProtection="1">
      <alignment vertical="center"/>
    </xf>
    <xf numFmtId="38" fontId="37" fillId="14" borderId="210" xfId="7" applyFont="1" applyFill="1" applyBorder="1" applyProtection="1">
      <alignment vertical="center"/>
    </xf>
    <xf numFmtId="38" fontId="37" fillId="14" borderId="172" xfId="7" applyFont="1" applyFill="1" applyBorder="1" applyProtection="1">
      <alignment vertical="center"/>
    </xf>
    <xf numFmtId="38" fontId="37" fillId="14" borderId="0" xfId="7" applyFont="1" applyFill="1" applyBorder="1" applyProtection="1">
      <alignment vertical="center"/>
    </xf>
    <xf numFmtId="9" fontId="0" fillId="0" borderId="0" xfId="8" applyFont="1" applyProtection="1">
      <alignment vertical="center"/>
    </xf>
    <xf numFmtId="0" fontId="64" fillId="14" borderId="51" xfId="0" applyFont="1" applyFill="1" applyBorder="1" applyAlignment="1" applyProtection="1">
      <alignment horizontal="left" vertical="center" wrapText="1"/>
    </xf>
    <xf numFmtId="38" fontId="37" fillId="14" borderId="1" xfId="7" applyFont="1" applyFill="1" applyBorder="1" applyProtection="1">
      <alignment vertical="center"/>
    </xf>
    <xf numFmtId="38" fontId="37" fillId="14" borderId="2" xfId="7" applyFont="1" applyFill="1" applyBorder="1" applyProtection="1">
      <alignment vertical="center"/>
    </xf>
    <xf numFmtId="38" fontId="37" fillId="14" borderId="171" xfId="7" applyFont="1" applyFill="1" applyBorder="1" applyProtection="1">
      <alignment vertical="center"/>
    </xf>
    <xf numFmtId="0" fontId="64" fillId="14" borderId="170" xfId="0" applyFont="1" applyFill="1" applyBorder="1" applyAlignment="1" applyProtection="1">
      <alignment vertical="center" wrapText="1"/>
    </xf>
    <xf numFmtId="38" fontId="37" fillId="14" borderId="104" xfId="7" applyFont="1" applyFill="1" applyBorder="1" applyProtection="1">
      <alignment vertical="center"/>
    </xf>
    <xf numFmtId="38" fontId="37" fillId="14" borderId="112" xfId="7" applyFont="1" applyFill="1" applyBorder="1" applyProtection="1">
      <alignment vertical="center"/>
    </xf>
    <xf numFmtId="38" fontId="37" fillId="14" borderId="212" xfId="7" applyFont="1" applyFill="1" applyBorder="1" applyProtection="1">
      <alignment vertical="center"/>
    </xf>
    <xf numFmtId="0" fontId="64" fillId="14" borderId="169" xfId="0" applyFont="1" applyFill="1" applyBorder="1" applyAlignment="1" applyProtection="1">
      <alignment vertical="center" wrapText="1"/>
    </xf>
    <xf numFmtId="38" fontId="37" fillId="14" borderId="107" xfId="7" applyFont="1" applyFill="1" applyBorder="1" applyProtection="1">
      <alignment vertical="center"/>
    </xf>
    <xf numFmtId="38" fontId="37" fillId="14" borderId="79" xfId="7" applyFont="1" applyFill="1" applyBorder="1" applyProtection="1">
      <alignment vertical="center"/>
    </xf>
    <xf numFmtId="38" fontId="37" fillId="14" borderId="127" xfId="7" applyFont="1" applyFill="1" applyBorder="1" applyProtection="1">
      <alignment vertical="center"/>
    </xf>
    <xf numFmtId="0" fontId="64" fillId="14" borderId="169" xfId="0" applyFont="1" applyFill="1" applyBorder="1" applyAlignment="1" applyProtection="1">
      <alignment horizontal="left" vertical="center" wrapText="1"/>
    </xf>
    <xf numFmtId="0" fontId="64" fillId="14" borderId="168" xfId="0" applyFont="1" applyFill="1" applyBorder="1" applyAlignment="1" applyProtection="1">
      <alignment horizontal="left" vertical="center" wrapText="1"/>
    </xf>
    <xf numFmtId="38" fontId="37" fillId="14" borderId="213" xfId="7" applyFont="1" applyFill="1" applyBorder="1" applyProtection="1">
      <alignment vertical="center"/>
    </xf>
    <xf numFmtId="38" fontId="37" fillId="14" borderId="84" xfId="7" applyFont="1" applyFill="1" applyBorder="1" applyProtection="1">
      <alignment vertical="center"/>
    </xf>
    <xf numFmtId="38" fontId="37" fillId="14" borderId="214" xfId="7" applyFont="1" applyFill="1" applyBorder="1" applyProtection="1">
      <alignment vertical="center"/>
    </xf>
    <xf numFmtId="0" fontId="64" fillId="14" borderId="215" xfId="0" applyFont="1" applyFill="1" applyBorder="1" applyAlignment="1" applyProtection="1">
      <alignment vertical="center" wrapText="1"/>
    </xf>
    <xf numFmtId="38" fontId="37" fillId="14" borderId="216" xfId="7" applyFont="1" applyFill="1" applyBorder="1" applyProtection="1">
      <alignment vertical="center"/>
    </xf>
    <xf numFmtId="38" fontId="37" fillId="14" borderId="217" xfId="7" applyFont="1" applyFill="1" applyBorder="1" applyProtection="1">
      <alignment vertical="center"/>
    </xf>
    <xf numFmtId="38" fontId="37" fillId="14" borderId="218" xfId="7" applyFont="1" applyFill="1" applyBorder="1" applyProtection="1">
      <alignment vertical="center"/>
    </xf>
    <xf numFmtId="9" fontId="0" fillId="0" borderId="0" xfId="0" applyNumberFormat="1" applyProtection="1">
      <alignment vertical="center"/>
    </xf>
    <xf numFmtId="0" fontId="64" fillId="15" borderId="219" xfId="0" applyFont="1" applyFill="1" applyBorder="1" applyAlignment="1" applyProtection="1">
      <alignment vertical="center" wrapText="1"/>
    </xf>
    <xf numFmtId="38" fontId="37" fillId="15" borderId="40" xfId="7" applyFont="1" applyFill="1" applyBorder="1" applyProtection="1">
      <alignment vertical="center"/>
    </xf>
    <xf numFmtId="38" fontId="37" fillId="15" borderId="29" xfId="7" applyFont="1" applyFill="1" applyBorder="1" applyProtection="1">
      <alignment vertical="center"/>
    </xf>
    <xf numFmtId="38" fontId="37" fillId="15" borderId="220" xfId="7" applyFont="1" applyFill="1" applyBorder="1" applyProtection="1">
      <alignment vertical="center"/>
    </xf>
    <xf numFmtId="0" fontId="64" fillId="16" borderId="221" xfId="0" applyFont="1" applyFill="1" applyBorder="1" applyAlignment="1" applyProtection="1">
      <alignment vertical="center" wrapText="1"/>
    </xf>
    <xf numFmtId="38" fontId="37" fillId="16" borderId="222" xfId="7" applyFont="1" applyFill="1" applyBorder="1" applyProtection="1">
      <alignment vertical="center"/>
    </xf>
    <xf numFmtId="38" fontId="37" fillId="16" borderId="223" xfId="7" applyFont="1" applyFill="1" applyBorder="1" applyProtection="1">
      <alignment vertical="center"/>
    </xf>
    <xf numFmtId="38" fontId="37" fillId="16" borderId="224" xfId="7" applyFont="1" applyFill="1" applyBorder="1" applyProtection="1">
      <alignment vertical="center"/>
    </xf>
    <xf numFmtId="38" fontId="37" fillId="16" borderId="0" xfId="7" applyFont="1" applyFill="1" applyBorder="1" applyProtection="1">
      <alignment vertical="center"/>
    </xf>
    <xf numFmtId="0" fontId="64" fillId="13" borderId="49" xfId="0" applyFont="1" applyFill="1" applyBorder="1" applyAlignment="1" applyProtection="1">
      <alignment vertical="center" wrapText="1"/>
    </xf>
    <xf numFmtId="38" fontId="37" fillId="13" borderId="209" xfId="7" applyFont="1" applyFill="1" applyBorder="1" applyProtection="1">
      <alignment vertical="center"/>
    </xf>
    <xf numFmtId="38" fontId="37" fillId="13" borderId="210" xfId="7" applyFont="1" applyFill="1" applyBorder="1" applyProtection="1">
      <alignment vertical="center"/>
    </xf>
    <xf numFmtId="38" fontId="37" fillId="13" borderId="172" xfId="7" applyFont="1" applyFill="1" applyBorder="1" applyProtection="1">
      <alignment vertical="center"/>
    </xf>
    <xf numFmtId="38" fontId="37" fillId="13" borderId="0" xfId="7" applyFont="1" applyFill="1" applyBorder="1" applyProtection="1">
      <alignment vertical="center"/>
    </xf>
    <xf numFmtId="0" fontId="64" fillId="13" borderId="51" xfId="0" applyFont="1" applyFill="1" applyBorder="1" applyAlignment="1" applyProtection="1">
      <alignment vertical="center" wrapText="1"/>
    </xf>
    <xf numFmtId="38" fontId="37" fillId="13" borderId="1" xfId="7" applyFont="1" applyFill="1" applyBorder="1" applyProtection="1">
      <alignment vertical="center"/>
    </xf>
    <xf numFmtId="38" fontId="37" fillId="13" borderId="2" xfId="7" applyFont="1" applyFill="1" applyBorder="1" applyProtection="1">
      <alignment vertical="center"/>
    </xf>
    <xf numFmtId="38" fontId="37" fillId="13" borderId="171" xfId="7" applyFont="1" applyFill="1" applyBorder="1" applyProtection="1">
      <alignment vertical="center"/>
    </xf>
    <xf numFmtId="0" fontId="64" fillId="13" borderId="219" xfId="0" applyFont="1" applyFill="1" applyBorder="1" applyAlignment="1" applyProtection="1">
      <alignment vertical="center" wrapText="1"/>
    </xf>
    <xf numFmtId="38" fontId="37" fillId="13" borderId="40" xfId="7" applyFont="1" applyFill="1" applyBorder="1" applyProtection="1">
      <alignment vertical="center"/>
    </xf>
    <xf numFmtId="38" fontId="37" fillId="13" borderId="29" xfId="7" applyFont="1" applyFill="1" applyBorder="1" applyProtection="1">
      <alignment vertical="center"/>
    </xf>
    <xf numFmtId="38" fontId="37" fillId="13" borderId="220" xfId="7" applyFont="1" applyFill="1" applyBorder="1" applyProtection="1">
      <alignment vertical="center"/>
    </xf>
    <xf numFmtId="0" fontId="117" fillId="2" borderId="221" xfId="0" applyFont="1" applyFill="1" applyBorder="1" applyAlignment="1" applyProtection="1">
      <alignment vertical="center" wrapText="1"/>
    </xf>
    <xf numFmtId="38" fontId="37" fillId="2" borderId="222" xfId="7" applyFont="1" applyFill="1" applyBorder="1" applyProtection="1">
      <alignment vertical="center"/>
    </xf>
    <xf numFmtId="38" fontId="37" fillId="2" borderId="223" xfId="7" applyFont="1" applyFill="1" applyBorder="1" applyProtection="1">
      <alignment vertical="center"/>
    </xf>
    <xf numFmtId="38" fontId="37" fillId="2" borderId="224" xfId="7" applyFont="1" applyFill="1" applyBorder="1" applyProtection="1">
      <alignment vertical="center"/>
    </xf>
    <xf numFmtId="38" fontId="37" fillId="2" borderId="0" xfId="7" applyFont="1" applyFill="1" applyBorder="1" applyProtection="1">
      <alignment vertical="center"/>
    </xf>
    <xf numFmtId="0" fontId="64" fillId="17" borderId="55" xfId="0" applyFont="1" applyFill="1" applyBorder="1" applyAlignment="1" applyProtection="1">
      <alignment vertical="center" wrapText="1"/>
    </xf>
    <xf numFmtId="38" fontId="37" fillId="17" borderId="93" xfId="7" applyFont="1" applyFill="1" applyBorder="1" applyProtection="1">
      <alignment vertical="center"/>
    </xf>
    <xf numFmtId="38" fontId="37" fillId="17" borderId="15" xfId="7" applyFont="1" applyFill="1" applyBorder="1" applyProtection="1">
      <alignment vertical="center"/>
    </xf>
    <xf numFmtId="38" fontId="37" fillId="17" borderId="46" xfId="7" applyFont="1" applyFill="1" applyBorder="1" applyProtection="1">
      <alignment vertical="center"/>
    </xf>
    <xf numFmtId="38" fontId="37" fillId="17" borderId="0" xfId="7" applyFont="1" applyFill="1" applyBorder="1" applyProtection="1">
      <alignment vertical="center"/>
    </xf>
    <xf numFmtId="0" fontId="37" fillId="0" borderId="49" xfId="0" applyFont="1" applyBorder="1" applyAlignment="1" applyProtection="1">
      <alignment vertical="center" shrinkToFit="1"/>
    </xf>
    <xf numFmtId="184" fontId="37" fillId="0" borderId="209" xfId="8" applyNumberFormat="1" applyFont="1" applyBorder="1" applyProtection="1">
      <alignment vertical="center"/>
    </xf>
    <xf numFmtId="184" fontId="37" fillId="0" borderId="210" xfId="8" applyNumberFormat="1" applyFont="1" applyBorder="1" applyProtection="1">
      <alignment vertical="center"/>
    </xf>
    <xf numFmtId="184" fontId="37" fillId="0" borderId="172" xfId="8" applyNumberFormat="1" applyFont="1" applyBorder="1" applyProtection="1">
      <alignment vertical="center"/>
    </xf>
    <xf numFmtId="184" fontId="37" fillId="0" borderId="0" xfId="8" applyNumberFormat="1" applyFont="1" applyProtection="1">
      <alignment vertical="center"/>
    </xf>
    <xf numFmtId="0" fontId="37" fillId="0" borderId="51" xfId="0" applyFont="1" applyBorder="1" applyAlignment="1" applyProtection="1">
      <alignment vertical="center" shrinkToFit="1"/>
    </xf>
    <xf numFmtId="184" fontId="37" fillId="0" borderId="1" xfId="8" applyNumberFormat="1" applyFont="1" applyBorder="1" applyProtection="1">
      <alignment vertical="center"/>
    </xf>
    <xf numFmtId="184" fontId="37" fillId="0" borderId="2" xfId="8" applyNumberFormat="1" applyFont="1" applyBorder="1" applyProtection="1">
      <alignment vertical="center"/>
    </xf>
    <xf numFmtId="184" fontId="37" fillId="0" borderId="171" xfId="8" applyNumberFormat="1" applyFont="1" applyBorder="1" applyProtection="1">
      <alignment vertical="center"/>
    </xf>
    <xf numFmtId="0" fontId="37" fillId="0" borderId="53" xfId="0" applyFont="1" applyBorder="1" applyAlignment="1" applyProtection="1">
      <alignment vertical="center" shrinkToFit="1"/>
    </xf>
    <xf numFmtId="184" fontId="37" fillId="0" borderId="225" xfId="8" applyNumberFormat="1" applyFont="1" applyBorder="1" applyProtection="1">
      <alignment vertical="center"/>
    </xf>
    <xf numFmtId="184" fontId="37" fillId="0" borderId="133" xfId="8" applyNumberFormat="1" applyFont="1" applyBorder="1" applyProtection="1">
      <alignment vertical="center"/>
    </xf>
    <xf numFmtId="184" fontId="37" fillId="0" borderId="173" xfId="8" applyNumberFormat="1" applyFont="1" applyBorder="1" applyProtection="1">
      <alignment vertical="center"/>
    </xf>
    <xf numFmtId="0" fontId="94" fillId="4" borderId="25" xfId="4" applyFont="1" applyFill="1" applyBorder="1" applyAlignment="1">
      <alignment vertical="center" shrinkToFit="1"/>
    </xf>
    <xf numFmtId="0" fontId="3" fillId="4" borderId="0" xfId="4" applyFont="1" applyFill="1" applyBorder="1" applyAlignment="1">
      <alignment vertical="center" shrinkToFit="1"/>
    </xf>
    <xf numFmtId="0" fontId="3" fillId="4" borderId="14" xfId="4" applyFont="1" applyFill="1" applyBorder="1" applyAlignment="1">
      <alignment vertical="center" shrinkToFit="1"/>
    </xf>
    <xf numFmtId="0" fontId="2" fillId="0" borderId="4" xfId="0" applyFont="1" applyBorder="1">
      <alignment vertical="center"/>
    </xf>
    <xf numFmtId="0" fontId="2" fillId="0" borderId="3" xfId="0" applyFont="1" applyBorder="1">
      <alignment vertical="center"/>
    </xf>
    <xf numFmtId="0" fontId="2" fillId="0" borderId="18" xfId="0" applyFont="1" applyBorder="1">
      <alignment vertical="center"/>
    </xf>
    <xf numFmtId="0" fontId="2" fillId="0" borderId="1" xfId="0" applyFont="1" applyBorder="1" applyAlignment="1">
      <alignment vertical="center" wrapText="1"/>
    </xf>
    <xf numFmtId="0" fontId="2" fillId="0" borderId="1" xfId="0" applyFont="1" applyBorder="1">
      <alignment vertical="center"/>
    </xf>
    <xf numFmtId="0" fontId="2" fillId="0" borderId="0" xfId="0" applyFont="1">
      <alignment vertical="center"/>
    </xf>
    <xf numFmtId="0" fontId="2" fillId="0" borderId="40" xfId="0" applyFont="1" applyBorder="1" applyAlignment="1">
      <alignment horizontal="center" vertical="center"/>
    </xf>
    <xf numFmtId="0" fontId="2" fillId="0" borderId="40" xfId="0" applyFont="1" applyBorder="1" applyAlignment="1">
      <alignment horizontal="center" vertical="center" wrapText="1"/>
    </xf>
    <xf numFmtId="0" fontId="3" fillId="0" borderId="83" xfId="0" applyFont="1" applyFill="1" applyBorder="1" applyAlignment="1">
      <alignment vertical="center" shrinkToFit="1"/>
    </xf>
    <xf numFmtId="0" fontId="20" fillId="6" borderId="11" xfId="1" applyFont="1" applyFill="1" applyBorder="1" applyAlignment="1" applyProtection="1">
      <alignment vertical="center"/>
    </xf>
    <xf numFmtId="176" fontId="20" fillId="6" borderId="0" xfId="1" applyNumberFormat="1" applyFont="1" applyFill="1" applyBorder="1" applyAlignment="1" applyProtection="1">
      <alignment horizontal="center" vertical="center" wrapText="1"/>
    </xf>
    <xf numFmtId="0" fontId="38" fillId="0" borderId="0" xfId="1" applyFont="1" applyBorder="1" applyAlignment="1" applyProtection="1">
      <alignment horizontal="left" vertical="distributed" wrapText="1"/>
    </xf>
    <xf numFmtId="0" fontId="37" fillId="0" borderId="0" xfId="1" applyFont="1" applyFill="1" applyBorder="1" applyAlignment="1" applyProtection="1">
      <alignment vertical="center" wrapText="1"/>
    </xf>
    <xf numFmtId="0" fontId="20" fillId="5" borderId="0" xfId="1" applyFont="1" applyFill="1" applyBorder="1" applyAlignment="1" applyProtection="1">
      <alignment horizontal="center" vertical="center"/>
    </xf>
    <xf numFmtId="176" fontId="20" fillId="0" borderId="0" xfId="1" applyNumberFormat="1" applyFont="1" applyBorder="1" applyAlignment="1" applyProtection="1">
      <alignment horizontal="left" vertical="top"/>
    </xf>
    <xf numFmtId="176" fontId="20" fillId="6"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left" vertical="top"/>
    </xf>
    <xf numFmtId="176" fontId="20" fillId="0" borderId="0" xfId="1" applyNumberFormat="1" applyFont="1" applyFill="1" applyBorder="1" applyAlignment="1" applyProtection="1">
      <alignment horizontal="left" vertical="top"/>
    </xf>
    <xf numFmtId="0" fontId="22" fillId="0" borderId="0" xfId="1" applyFont="1" applyBorder="1" applyAlignment="1" applyProtection="1">
      <alignment horizontal="left" vertical="center" wrapText="1"/>
    </xf>
    <xf numFmtId="0" fontId="19" fillId="0" borderId="0" xfId="1" applyFont="1" applyBorder="1" applyAlignment="1" applyProtection="1">
      <alignment horizontal="center" vertical="center"/>
    </xf>
    <xf numFmtId="0" fontId="2" fillId="2" borderId="46"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229"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4" xfId="0" applyFont="1" applyFill="1" applyBorder="1" applyProtection="1">
      <alignment vertical="center"/>
      <protection locked="0"/>
    </xf>
    <xf numFmtId="0" fontId="3" fillId="0" borderId="0" xfId="0" applyFont="1" applyFill="1" applyBorder="1" applyAlignment="1">
      <alignment vertical="center" shrinkToFit="1"/>
    </xf>
    <xf numFmtId="0" fontId="2" fillId="0" borderId="1" xfId="0" applyFont="1" applyBorder="1" applyAlignment="1">
      <alignment horizontal="center" vertical="center"/>
    </xf>
    <xf numFmtId="0" fontId="92" fillId="0" borderId="2" xfId="0" applyFont="1" applyFill="1" applyBorder="1" applyAlignment="1" applyProtection="1">
      <alignment horizontal="right" vertical="center" shrinkToFit="1"/>
    </xf>
    <xf numFmtId="0" fontId="2" fillId="9" borderId="3" xfId="0" applyFont="1" applyFill="1" applyBorder="1" applyProtection="1">
      <alignment vertical="center"/>
      <protection locked="0"/>
    </xf>
    <xf numFmtId="0" fontId="3" fillId="0" borderId="3" xfId="0" applyFont="1" applyBorder="1">
      <alignment vertical="center"/>
    </xf>
    <xf numFmtId="0" fontId="92" fillId="0" borderId="29" xfId="0" applyFont="1" applyFill="1" applyBorder="1" applyAlignment="1" applyProtection="1">
      <alignment horizontal="right" vertical="center" shrinkToFit="1"/>
    </xf>
    <xf numFmtId="0" fontId="2" fillId="9" borderId="24" xfId="0" applyFont="1" applyFill="1" applyBorder="1" applyProtection="1">
      <alignment vertical="center"/>
      <protection locked="0"/>
    </xf>
    <xf numFmtId="0" fontId="3" fillId="0" borderId="24" xfId="0" applyFont="1" applyBorder="1">
      <alignment vertical="center"/>
    </xf>
    <xf numFmtId="0" fontId="76" fillId="0" borderId="0" xfId="9" applyProtection="1">
      <alignment vertical="center"/>
      <protection locked="0"/>
    </xf>
    <xf numFmtId="0" fontId="76" fillId="0" borderId="0" xfId="9" applyProtection="1">
      <alignment vertical="center"/>
    </xf>
    <xf numFmtId="0" fontId="0" fillId="0" borderId="0" xfId="0" applyFont="1">
      <alignment vertical="center"/>
    </xf>
    <xf numFmtId="0" fontId="0" fillId="0" borderId="0" xfId="0" applyFont="1" applyBorder="1">
      <alignment vertical="center"/>
    </xf>
    <xf numFmtId="0" fontId="16" fillId="0" borderId="20" xfId="0" applyFont="1" applyBorder="1">
      <alignment vertical="center"/>
    </xf>
    <xf numFmtId="0" fontId="16" fillId="0" borderId="0" xfId="0" applyFont="1" applyAlignment="1">
      <alignment horizontal="left" vertical="center" wrapText="1"/>
    </xf>
    <xf numFmtId="0" fontId="58" fillId="0" borderId="0" xfId="0" applyFont="1" applyBorder="1" applyAlignment="1">
      <alignment horizontal="center" vertical="center"/>
    </xf>
    <xf numFmtId="0" fontId="0" fillId="0" borderId="0" xfId="0" applyAlignment="1">
      <alignment vertical="center"/>
    </xf>
    <xf numFmtId="0" fontId="16" fillId="0" borderId="0" xfId="0" applyFont="1" applyAlignment="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shrinkToFit="1"/>
    </xf>
    <xf numFmtId="0" fontId="3" fillId="0" borderId="0" xfId="0" applyFont="1" applyFill="1" applyAlignment="1" applyProtection="1">
      <alignment vertical="top" shrinkToFit="1"/>
    </xf>
    <xf numFmtId="0" fontId="8" fillId="0" borderId="0" xfId="0" applyFont="1" applyFill="1" applyAlignment="1" applyProtection="1">
      <alignment vertical="center" shrinkToFit="1"/>
    </xf>
    <xf numFmtId="0" fontId="3" fillId="0" borderId="0" xfId="0" applyFont="1" applyFill="1" applyBorder="1" applyAlignment="1" applyProtection="1">
      <alignment vertical="center" shrinkToFit="1"/>
    </xf>
    <xf numFmtId="0" fontId="89" fillId="0" borderId="0" xfId="4" applyFont="1" applyFill="1" applyAlignment="1" applyProtection="1">
      <alignment vertical="center" shrinkToFit="1"/>
    </xf>
    <xf numFmtId="0" fontId="77" fillId="4" borderId="4" xfId="4" applyFont="1" applyFill="1" applyBorder="1" applyAlignment="1" applyProtection="1">
      <alignment vertical="center" wrapText="1" shrinkToFit="1"/>
    </xf>
    <xf numFmtId="0" fontId="81" fillId="0" borderId="3" xfId="4" applyFont="1" applyFill="1" applyBorder="1" applyAlignment="1" applyProtection="1">
      <alignment horizontal="center" vertical="center" wrapText="1" shrinkToFit="1"/>
    </xf>
    <xf numFmtId="0" fontId="77" fillId="0" borderId="20" xfId="4"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2" fillId="0" borderId="1" xfId="0" applyFont="1" applyBorder="1" applyAlignment="1">
      <alignment horizontal="center" vertical="center"/>
    </xf>
    <xf numFmtId="183" fontId="107" fillId="10" borderId="206" xfId="9" applyNumberFormat="1" applyFont="1" applyFill="1" applyBorder="1" applyAlignment="1" applyProtection="1">
      <alignment horizontal="center" vertical="center"/>
    </xf>
    <xf numFmtId="183" fontId="115" fillId="13" borderId="207" xfId="9" applyNumberFormat="1" applyFont="1" applyFill="1" applyBorder="1" applyAlignment="1" applyProtection="1">
      <alignment horizontal="center" vertical="center"/>
    </xf>
    <xf numFmtId="183" fontId="107" fillId="10" borderId="207" xfId="9" applyNumberFormat="1" applyFont="1" applyFill="1" applyBorder="1" applyAlignment="1" applyProtection="1">
      <alignment horizontal="center" vertical="center"/>
    </xf>
    <xf numFmtId="183" fontId="107" fillId="10" borderId="198" xfId="9" applyNumberFormat="1" applyFont="1" applyFill="1" applyBorder="1" applyAlignment="1" applyProtection="1">
      <alignment horizontal="center" vertical="center"/>
    </xf>
    <xf numFmtId="182" fontId="107" fillId="10" borderId="206" xfId="9" applyNumberFormat="1" applyFont="1" applyFill="1" applyBorder="1" applyAlignment="1" applyProtection="1">
      <alignment horizontal="center" vertical="center"/>
    </xf>
    <xf numFmtId="182" fontId="115" fillId="0" borderId="207" xfId="9" applyNumberFormat="1" applyFont="1" applyFill="1" applyBorder="1" applyAlignment="1" applyProtection="1">
      <alignment horizontal="center" vertical="center"/>
    </xf>
    <xf numFmtId="182" fontId="107" fillId="10" borderId="207" xfId="9" applyNumberFormat="1" applyFont="1" applyFill="1" applyBorder="1" applyAlignment="1" applyProtection="1">
      <alignment horizontal="center" vertical="center"/>
    </xf>
    <xf numFmtId="182" fontId="107" fillId="10" borderId="198" xfId="9" applyNumberFormat="1" applyFont="1" applyFill="1" applyBorder="1" applyAlignment="1" applyProtection="1">
      <alignment horizontal="center" vertical="center"/>
    </xf>
    <xf numFmtId="182" fontId="115" fillId="13" borderId="207" xfId="9" applyNumberFormat="1" applyFont="1" applyFill="1" applyBorder="1" applyAlignment="1" applyProtection="1">
      <alignment horizontal="center" vertical="center"/>
    </xf>
    <xf numFmtId="0" fontId="0" fillId="13" borderId="114" xfId="9" applyFont="1" applyFill="1" applyBorder="1" applyAlignment="1" applyProtection="1">
      <alignment horizontal="left" vertical="center" shrinkToFit="1"/>
      <protection locked="0"/>
    </xf>
    <xf numFmtId="0" fontId="18" fillId="0" borderId="0" xfId="1" applyFont="1" applyAlignment="1" applyProtection="1">
      <alignment vertical="center" wrapText="1"/>
    </xf>
    <xf numFmtId="0" fontId="85" fillId="0" borderId="0" xfId="5" applyProtection="1">
      <alignment vertical="center"/>
      <protection locked="0"/>
    </xf>
    <xf numFmtId="0" fontId="2" fillId="9" borderId="2" xfId="0" applyFont="1" applyFill="1" applyBorder="1" applyAlignment="1" applyProtection="1">
      <alignment horizontal="center" vertical="center"/>
      <protection locked="0"/>
    </xf>
    <xf numFmtId="0" fontId="2" fillId="2" borderId="172" xfId="0" applyFont="1" applyFill="1" applyBorder="1" applyAlignment="1" applyProtection="1">
      <alignment horizontal="center" vertical="center"/>
      <protection locked="0"/>
    </xf>
    <xf numFmtId="0" fontId="2" fillId="2" borderId="171" xfId="0" applyFont="1" applyFill="1" applyBorder="1" applyAlignment="1" applyProtection="1">
      <alignment horizontal="center" vertical="center"/>
      <protection locked="0"/>
    </xf>
    <xf numFmtId="0" fontId="2" fillId="2" borderId="173" xfId="0" applyFont="1" applyFill="1" applyBorder="1" applyAlignment="1" applyProtection="1">
      <alignment horizontal="center" vertical="center"/>
      <protection locked="0"/>
    </xf>
    <xf numFmtId="0" fontId="101" fillId="0" borderId="0" xfId="0" applyFont="1" applyAlignment="1" applyProtection="1">
      <alignment horizontal="justify" vertical="center"/>
    </xf>
    <xf numFmtId="0" fontId="81" fillId="0" borderId="0" xfId="4" applyFont="1" applyFill="1" applyBorder="1" applyAlignment="1" applyProtection="1">
      <alignment horizontal="left" vertical="center" wrapText="1" shrinkToFit="1"/>
    </xf>
    <xf numFmtId="0" fontId="82" fillId="0" borderId="0" xfId="4" applyFont="1" applyFill="1" applyProtection="1">
      <alignment vertical="center"/>
    </xf>
    <xf numFmtId="0" fontId="88" fillId="0" borderId="0" xfId="0" applyFont="1" applyFill="1" applyAlignment="1" applyProtection="1">
      <alignment vertical="center" shrinkToFit="1"/>
    </xf>
    <xf numFmtId="0" fontId="2" fillId="9"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52" fillId="0" borderId="4" xfId="0" applyFont="1" applyBorder="1" applyAlignment="1">
      <alignment horizontal="left" vertical="center"/>
    </xf>
    <xf numFmtId="0" fontId="51" fillId="0" borderId="29" xfId="0" applyFont="1" applyBorder="1" applyAlignment="1">
      <alignment horizontal="left" vertical="center" wrapText="1"/>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1" fillId="0" borderId="34" xfId="0" applyFont="1" applyBorder="1" applyAlignment="1">
      <alignment horizontal="left" vertical="center"/>
    </xf>
    <xf numFmtId="0" fontId="53" fillId="0" borderId="0" xfId="0" applyFont="1" applyBorder="1" applyAlignment="1">
      <alignment horizontal="left" vertical="center"/>
    </xf>
    <xf numFmtId="0" fontId="53" fillId="0" borderId="26" xfId="0" applyFont="1" applyBorder="1" applyAlignment="1">
      <alignment horizontal="left" vertical="center"/>
    </xf>
    <xf numFmtId="0" fontId="53" fillId="0" borderId="31" xfId="0" applyFont="1" applyBorder="1" applyAlignment="1">
      <alignment horizontal="left" vertical="center"/>
    </xf>
    <xf numFmtId="0" fontId="53" fillId="0" borderId="20" xfId="0" applyFont="1" applyBorder="1" applyAlignment="1">
      <alignment horizontal="left" vertical="center"/>
    </xf>
    <xf numFmtId="0" fontId="53" fillId="0" borderId="27" xfId="0" applyFont="1" applyBorder="1" applyAlignment="1">
      <alignment horizontal="left" vertical="center"/>
    </xf>
    <xf numFmtId="0" fontId="50" fillId="2" borderId="29" xfId="0" applyFont="1" applyFill="1" applyBorder="1" applyAlignment="1" applyProtection="1">
      <alignment horizontal="center" vertical="center"/>
      <protection locked="0"/>
    </xf>
    <xf numFmtId="0" fontId="50" fillId="2" borderId="24" xfId="0" applyFont="1" applyFill="1" applyBorder="1" applyAlignment="1" applyProtection="1">
      <alignment horizontal="center" vertical="center"/>
      <protection locked="0"/>
    </xf>
    <xf numFmtId="0" fontId="50" fillId="2" borderId="25" xfId="0" applyFont="1" applyFill="1" applyBorder="1" applyAlignment="1" applyProtection="1">
      <alignment horizontal="center" vertical="center"/>
      <protection locked="0"/>
    </xf>
    <xf numFmtId="0" fontId="50" fillId="2" borderId="34"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50" fillId="2" borderId="26" xfId="0" applyFont="1" applyFill="1" applyBorder="1" applyAlignment="1" applyProtection="1">
      <alignment horizontal="center" vertical="center"/>
      <protection locked="0"/>
    </xf>
    <xf numFmtId="0" fontId="50" fillId="2" borderId="31" xfId="0" applyFont="1" applyFill="1" applyBorder="1" applyAlignment="1" applyProtection="1">
      <alignment horizontal="center" vertical="center"/>
      <protection locked="0"/>
    </xf>
    <xf numFmtId="0" fontId="50" fillId="2" borderId="20" xfId="0" applyFont="1" applyFill="1" applyBorder="1" applyAlignment="1" applyProtection="1">
      <alignment horizontal="center" vertical="center"/>
      <protection locked="0"/>
    </xf>
    <xf numFmtId="0" fontId="50" fillId="2" borderId="27" xfId="0" applyFont="1" applyFill="1" applyBorder="1" applyAlignment="1" applyProtection="1">
      <alignment horizontal="center" vertical="center"/>
      <protection locked="0"/>
    </xf>
    <xf numFmtId="0" fontId="73" fillId="0" borderId="0" xfId="6" applyFont="1" applyAlignment="1">
      <alignment horizontal="left" vertical="center" wrapText="1"/>
    </xf>
    <xf numFmtId="0" fontId="17" fillId="0" borderId="1" xfId="0" applyFont="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0" fillId="2" borderId="2"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protection locked="0"/>
    </xf>
    <xf numFmtId="0" fontId="50" fillId="2" borderId="4" xfId="0" applyFont="1" applyFill="1" applyBorder="1" applyAlignment="1" applyProtection="1">
      <alignment horizontal="center" vertical="center"/>
      <protection locked="0"/>
    </xf>
    <xf numFmtId="0" fontId="52" fillId="0" borderId="34" xfId="0" applyFont="1" applyBorder="1" applyAlignment="1">
      <alignment horizontal="left" vertical="center" wrapText="1"/>
    </xf>
    <xf numFmtId="0" fontId="52" fillId="0" borderId="0" xfId="0" applyFont="1" applyBorder="1" applyAlignment="1">
      <alignment horizontal="left" vertical="center" wrapText="1"/>
    </xf>
    <xf numFmtId="0" fontId="52" fillId="0" borderId="26"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34" xfId="0" applyFont="1" applyBorder="1" applyAlignment="1">
      <alignment horizontal="left" vertical="center" wrapText="1"/>
    </xf>
    <xf numFmtId="0" fontId="51" fillId="0" borderId="0" xfId="0" applyFont="1" applyAlignment="1">
      <alignment horizontal="left" vertical="center" wrapText="1"/>
    </xf>
    <xf numFmtId="0" fontId="51" fillId="0" borderId="26" xfId="0" applyFont="1" applyBorder="1" applyAlignment="1">
      <alignment horizontal="left" vertical="center" wrapText="1"/>
    </xf>
    <xf numFmtId="0" fontId="17" fillId="0" borderId="1" xfId="0" applyFont="1" applyBorder="1" applyAlignment="1">
      <alignment horizontal="left" vertical="center"/>
    </xf>
    <xf numFmtId="0" fontId="53" fillId="0" borderId="29" xfId="0" applyFont="1" applyBorder="1" applyAlignment="1">
      <alignment horizontal="left" vertical="center"/>
    </xf>
    <xf numFmtId="0" fontId="53" fillId="0" borderId="34" xfId="0" applyFont="1" applyBorder="1" applyAlignment="1">
      <alignment horizontal="left" vertical="center"/>
    </xf>
    <xf numFmtId="0" fontId="53" fillId="0" borderId="2" xfId="0" applyFont="1" applyBorder="1" applyAlignment="1">
      <alignment horizontal="left" vertical="center" wrapText="1"/>
    </xf>
    <xf numFmtId="0" fontId="53" fillId="0" borderId="3" xfId="0" applyFont="1" applyBorder="1" applyAlignment="1">
      <alignment horizontal="left" vertical="center" wrapText="1"/>
    </xf>
    <xf numFmtId="0" fontId="54" fillId="0" borderId="1" xfId="0" applyFont="1" applyBorder="1" applyAlignment="1">
      <alignment horizontal="left" vertical="center"/>
    </xf>
    <xf numFmtId="0" fontId="51" fillId="0" borderId="29" xfId="0" applyFont="1" applyBorder="1" applyAlignment="1">
      <alignment horizontal="left" vertical="center"/>
    </xf>
    <xf numFmtId="0" fontId="51" fillId="0" borderId="0" xfId="0" applyFont="1" applyBorder="1" applyAlignment="1">
      <alignment horizontal="left" vertical="center" wrapText="1"/>
    </xf>
    <xf numFmtId="0" fontId="51" fillId="0" borderId="31" xfId="0" applyFont="1" applyBorder="1" applyAlignment="1">
      <alignment horizontal="left" vertical="center" wrapText="1"/>
    </xf>
    <xf numFmtId="0" fontId="51" fillId="0" borderId="20" xfId="0" applyFont="1" applyBorder="1" applyAlignment="1">
      <alignment horizontal="left" vertical="center" wrapText="1"/>
    </xf>
    <xf numFmtId="0" fontId="51" fillId="0" borderId="27" xfId="0" applyFont="1" applyBorder="1" applyAlignment="1">
      <alignment horizontal="left" vertical="center" wrapText="1"/>
    </xf>
    <xf numFmtId="0" fontId="17" fillId="0" borderId="236" xfId="0" applyFont="1" applyBorder="1" applyAlignment="1">
      <alignment horizontal="left" vertical="center" wrapText="1"/>
    </xf>
    <xf numFmtId="0" fontId="53" fillId="0" borderId="2" xfId="6" applyFont="1" applyBorder="1" applyAlignment="1">
      <alignment horizontal="left" vertical="center" wrapText="1"/>
    </xf>
    <xf numFmtId="0" fontId="53" fillId="0" borderId="3" xfId="6" applyFont="1" applyBorder="1" applyAlignment="1">
      <alignment horizontal="left" vertical="center" wrapText="1"/>
    </xf>
    <xf numFmtId="0" fontId="53" fillId="0" borderId="4" xfId="6" applyFont="1" applyBorder="1" applyAlignment="1">
      <alignment horizontal="left" vertical="center" wrapText="1"/>
    </xf>
    <xf numFmtId="0" fontId="68" fillId="0" borderId="29" xfId="0" applyFont="1" applyBorder="1" applyAlignment="1">
      <alignment horizontal="left" vertical="center" wrapText="1"/>
    </xf>
    <xf numFmtId="0" fontId="68"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34" xfId="0" applyFont="1" applyBorder="1" applyAlignment="1">
      <alignment horizontal="left" vertical="center" wrapText="1"/>
    </xf>
    <xf numFmtId="0" fontId="68" fillId="0" borderId="0" xfId="0" applyFont="1" applyBorder="1" applyAlignment="1">
      <alignment horizontal="left" vertical="center" wrapText="1"/>
    </xf>
    <xf numFmtId="0" fontId="68" fillId="0" borderId="26" xfId="0" applyFont="1" applyBorder="1" applyAlignment="1">
      <alignment horizontal="left" vertical="center" wrapText="1"/>
    </xf>
    <xf numFmtId="0" fontId="68" fillId="0" borderId="31" xfId="0" applyFont="1" applyBorder="1" applyAlignment="1">
      <alignment horizontal="left" vertical="center" wrapText="1"/>
    </xf>
    <xf numFmtId="0" fontId="68" fillId="0" borderId="20" xfId="0" applyFont="1" applyBorder="1" applyAlignment="1">
      <alignment horizontal="left" vertical="center" wrapText="1"/>
    </xf>
    <xf numFmtId="0" fontId="68" fillId="0" borderId="27" xfId="0" applyFont="1" applyBorder="1" applyAlignment="1">
      <alignment horizontal="left" vertical="center" wrapText="1"/>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27"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20" xfId="0" applyFont="1" applyBorder="1" applyAlignment="1">
      <alignment horizontal="left" vertical="center"/>
    </xf>
    <xf numFmtId="0" fontId="17" fillId="0" borderId="27" xfId="0" applyFont="1" applyBorder="1" applyAlignment="1">
      <alignment horizontal="left" vertical="center"/>
    </xf>
    <xf numFmtId="0" fontId="53" fillId="0" borderId="29" xfId="0" applyFont="1" applyBorder="1" applyAlignment="1">
      <alignment horizontal="left" vertical="center" wrapText="1"/>
    </xf>
    <xf numFmtId="0" fontId="53" fillId="0" borderId="34" xfId="0" applyFont="1" applyBorder="1" applyAlignment="1">
      <alignment horizontal="left" vertical="center" wrapText="1"/>
    </xf>
    <xf numFmtId="0" fontId="50" fillId="2" borderId="29" xfId="6" applyFont="1" applyFill="1" applyBorder="1" applyAlignment="1" applyProtection="1">
      <alignment horizontal="center" vertical="center"/>
      <protection locked="0"/>
    </xf>
    <xf numFmtId="0" fontId="50" fillId="2" borderId="24" xfId="6" applyFont="1" applyFill="1" applyBorder="1" applyAlignment="1" applyProtection="1">
      <alignment horizontal="center" vertical="center"/>
      <protection locked="0"/>
    </xf>
    <xf numFmtId="0" fontId="50" fillId="2" borderId="25" xfId="6" applyFont="1" applyFill="1" applyBorder="1" applyAlignment="1" applyProtection="1">
      <alignment horizontal="center" vertical="center"/>
      <protection locked="0"/>
    </xf>
    <xf numFmtId="0" fontId="50" fillId="2" borderId="34" xfId="6" applyFont="1" applyFill="1" applyBorder="1" applyAlignment="1" applyProtection="1">
      <alignment horizontal="center" vertical="center"/>
      <protection locked="0"/>
    </xf>
    <xf numFmtId="0" fontId="50" fillId="2" borderId="0" xfId="6" applyFont="1" applyFill="1" applyBorder="1" applyAlignment="1" applyProtection="1">
      <alignment horizontal="center" vertical="center"/>
      <protection locked="0"/>
    </xf>
    <xf numFmtId="0" fontId="50" fillId="2" borderId="26" xfId="6" applyFont="1" applyFill="1" applyBorder="1" applyAlignment="1" applyProtection="1">
      <alignment horizontal="center" vertical="center"/>
      <protection locked="0"/>
    </xf>
    <xf numFmtId="0" fontId="50" fillId="2" borderId="31" xfId="6" applyFont="1" applyFill="1" applyBorder="1" applyAlignment="1" applyProtection="1">
      <alignment horizontal="center" vertical="center"/>
      <protection locked="0"/>
    </xf>
    <xf numFmtId="0" fontId="50" fillId="2" borderId="20" xfId="6" applyFont="1" applyFill="1" applyBorder="1" applyAlignment="1" applyProtection="1">
      <alignment horizontal="center" vertical="center"/>
      <protection locked="0"/>
    </xf>
    <xf numFmtId="0" fontId="50" fillId="2" borderId="27" xfId="6" applyFont="1" applyFill="1" applyBorder="1" applyAlignment="1" applyProtection="1">
      <alignment horizontal="center" vertical="center"/>
      <protection locked="0"/>
    </xf>
    <xf numFmtId="0" fontId="17" fillId="0" borderId="0" xfId="0" applyFont="1" applyBorder="1" applyAlignment="1">
      <alignment horizontal="left" vertical="center" wrapText="1"/>
    </xf>
    <xf numFmtId="0" fontId="17" fillId="0" borderId="26" xfId="0" applyFont="1" applyBorder="1" applyAlignment="1">
      <alignment horizontal="left" vertical="center" wrapText="1"/>
    </xf>
    <xf numFmtId="0" fontId="17" fillId="0" borderId="20" xfId="0" applyFont="1" applyBorder="1" applyAlignment="1">
      <alignment horizontal="left" vertical="center" wrapText="1"/>
    </xf>
    <xf numFmtId="0" fontId="17" fillId="0" borderId="27" xfId="0" applyFont="1" applyBorder="1" applyAlignment="1">
      <alignment horizontal="left" vertical="center" wrapText="1"/>
    </xf>
    <xf numFmtId="0" fontId="51" fillId="0" borderId="29" xfId="6" applyFont="1" applyBorder="1" applyAlignment="1">
      <alignment horizontal="left" vertical="center" wrapText="1"/>
    </xf>
    <xf numFmtId="0" fontId="53" fillId="0" borderId="24" xfId="6" applyFont="1" applyBorder="1" applyAlignment="1">
      <alignment horizontal="left" vertical="center"/>
    </xf>
    <xf numFmtId="0" fontId="53" fillId="0" borderId="25" xfId="6" applyFont="1" applyBorder="1" applyAlignment="1">
      <alignment horizontal="left" vertical="center"/>
    </xf>
    <xf numFmtId="0" fontId="51" fillId="0" borderId="34" xfId="6" applyFont="1" applyBorder="1" applyAlignment="1">
      <alignment horizontal="left" vertical="center"/>
    </xf>
    <xf numFmtId="0" fontId="53" fillId="0" borderId="0" xfId="6" applyFont="1" applyBorder="1" applyAlignment="1">
      <alignment horizontal="left" vertical="center"/>
    </xf>
    <xf numFmtId="0" fontId="53" fillId="0" borderId="26" xfId="6" applyFont="1" applyBorder="1" applyAlignment="1">
      <alignment horizontal="left" vertical="center"/>
    </xf>
    <xf numFmtId="0" fontId="53" fillId="0" borderId="31" xfId="6" applyFont="1" applyBorder="1" applyAlignment="1">
      <alignment horizontal="left" vertical="center"/>
    </xf>
    <xf numFmtId="0" fontId="53" fillId="0" borderId="20" xfId="6" applyFont="1" applyBorder="1" applyAlignment="1">
      <alignment horizontal="left" vertical="center"/>
    </xf>
    <xf numFmtId="0" fontId="53" fillId="0" borderId="27" xfId="6" applyFont="1" applyBorder="1" applyAlignment="1">
      <alignment horizontal="left" vertical="center"/>
    </xf>
    <xf numFmtId="0" fontId="51" fillId="0" borderId="29" xfId="6" applyFont="1" applyBorder="1" applyAlignment="1">
      <alignment horizontal="left" vertical="center"/>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93" fillId="0" borderId="24" xfId="0" applyFont="1" applyBorder="1" applyAlignment="1">
      <alignment horizontal="left" vertical="center"/>
    </xf>
    <xf numFmtId="0" fontId="93" fillId="0" borderId="25" xfId="0" applyFont="1" applyBorder="1" applyAlignment="1">
      <alignment horizontal="left" vertical="center"/>
    </xf>
    <xf numFmtId="0" fontId="93" fillId="0" borderId="0" xfId="0" applyFont="1" applyBorder="1" applyAlignment="1">
      <alignment horizontal="left" vertical="center"/>
    </xf>
    <xf numFmtId="0" fontId="93" fillId="0" borderId="26" xfId="0" applyFont="1" applyBorder="1" applyAlignment="1">
      <alignment horizontal="left" vertical="center"/>
    </xf>
    <xf numFmtId="0" fontId="93" fillId="0" borderId="20" xfId="0" applyFont="1" applyBorder="1" applyAlignment="1">
      <alignment horizontal="left" vertical="center"/>
    </xf>
    <xf numFmtId="0" fontId="93" fillId="0" borderId="27" xfId="0" applyFont="1" applyBorder="1" applyAlignment="1">
      <alignment horizontal="left" vertical="center"/>
    </xf>
    <xf numFmtId="0" fontId="71" fillId="0" borderId="0" xfId="0" applyFont="1" applyAlignment="1">
      <alignment horizontal="left" vertical="center"/>
    </xf>
    <xf numFmtId="0" fontId="57" fillId="0" borderId="29"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34"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7" fillId="0" borderId="31" xfId="0" applyFont="1" applyBorder="1" applyAlignment="1">
      <alignment horizontal="center" vertical="center"/>
    </xf>
    <xf numFmtId="0" fontId="57" fillId="0" borderId="20" xfId="0" applyFont="1" applyBorder="1" applyAlignment="1">
      <alignment horizontal="center" vertical="center"/>
    </xf>
    <xf numFmtId="0" fontId="57" fillId="0" borderId="27" xfId="0" applyFont="1" applyBorder="1" applyAlignment="1">
      <alignment horizontal="center" vertical="center"/>
    </xf>
    <xf numFmtId="0" fontId="56" fillId="0" borderId="29"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xf>
    <xf numFmtId="0" fontId="56" fillId="0" borderId="31" xfId="0" applyFont="1" applyBorder="1" applyAlignment="1">
      <alignment horizontal="center" vertical="center"/>
    </xf>
    <xf numFmtId="0" fontId="56" fillId="0" borderId="20" xfId="0" applyFont="1" applyBorder="1" applyAlignment="1">
      <alignment horizontal="center" vertical="center"/>
    </xf>
    <xf numFmtId="0" fontId="56" fillId="0" borderId="27" xfId="0" applyFont="1" applyBorder="1" applyAlignment="1">
      <alignment horizontal="center" vertical="center"/>
    </xf>
    <xf numFmtId="0" fontId="55" fillId="0" borderId="95" xfId="0" applyFont="1" applyBorder="1" applyAlignment="1">
      <alignment horizontal="center" vertical="center" textRotation="255"/>
    </xf>
    <xf numFmtId="0" fontId="55" fillId="0" borderId="94" xfId="0" applyFont="1" applyBorder="1" applyAlignment="1">
      <alignment horizontal="center" vertical="center" textRotation="255"/>
    </xf>
    <xf numFmtId="0" fontId="55" fillId="0" borderId="59" xfId="0" applyFont="1" applyBorder="1" applyAlignment="1">
      <alignment horizontal="center" vertical="center" textRotation="255"/>
    </xf>
    <xf numFmtId="0" fontId="55" fillId="0" borderId="237" xfId="0" applyFont="1" applyBorder="1" applyAlignment="1">
      <alignment horizontal="center" vertical="center" textRotation="255"/>
    </xf>
    <xf numFmtId="0" fontId="55" fillId="0" borderId="233" xfId="0" applyFont="1" applyBorder="1" applyAlignment="1">
      <alignment horizontal="center" vertical="center" textRotation="255"/>
    </xf>
    <xf numFmtId="0" fontId="55" fillId="0" borderId="234" xfId="0" applyFont="1" applyBorder="1" applyAlignment="1">
      <alignment horizontal="center" vertical="center" textRotation="255"/>
    </xf>
    <xf numFmtId="0" fontId="55" fillId="0" borderId="235" xfId="0" applyFont="1" applyBorder="1" applyAlignment="1">
      <alignment horizontal="center" vertical="center" textRotation="255"/>
    </xf>
    <xf numFmtId="0" fontId="17" fillId="0" borderId="24" xfId="6" applyFont="1" applyBorder="1" applyAlignment="1">
      <alignment horizontal="left" vertical="center" wrapText="1"/>
    </xf>
    <xf numFmtId="0" fontId="17" fillId="0" borderId="25" xfId="6" applyFont="1" applyBorder="1" applyAlignment="1">
      <alignment horizontal="left" vertical="center" wrapText="1"/>
    </xf>
    <xf numFmtId="0" fontId="17" fillId="0" borderId="0" xfId="6" applyFont="1" applyBorder="1" applyAlignment="1">
      <alignment horizontal="left" vertical="center" wrapText="1"/>
    </xf>
    <xf numFmtId="0" fontId="17" fillId="0" borderId="26" xfId="6" applyFont="1" applyBorder="1" applyAlignment="1">
      <alignment horizontal="left" vertical="center" wrapText="1"/>
    </xf>
    <xf numFmtId="0" fontId="17" fillId="0" borderId="20" xfId="6" applyFont="1" applyBorder="1" applyAlignment="1">
      <alignment horizontal="left" vertical="center" wrapText="1"/>
    </xf>
    <xf numFmtId="0" fontId="17" fillId="0" borderId="27" xfId="6" applyFont="1" applyBorder="1" applyAlignment="1">
      <alignment horizontal="left" vertical="center" wrapText="1"/>
    </xf>
    <xf numFmtId="0" fontId="51" fillId="0" borderId="24" xfId="6" applyFont="1" applyBorder="1" applyAlignment="1">
      <alignment horizontal="left" vertical="center" wrapText="1"/>
    </xf>
    <xf numFmtId="0" fontId="51" fillId="0" borderId="25" xfId="6" applyFont="1" applyBorder="1" applyAlignment="1">
      <alignment horizontal="left" vertical="center" wrapText="1"/>
    </xf>
    <xf numFmtId="0" fontId="51" fillId="0" borderId="34" xfId="6" applyFont="1" applyBorder="1" applyAlignment="1">
      <alignment horizontal="left" vertical="center" wrapText="1"/>
    </xf>
    <xf numFmtId="0" fontId="51" fillId="0" borderId="0" xfId="6" applyFont="1" applyBorder="1" applyAlignment="1">
      <alignment horizontal="left" vertical="center" wrapText="1"/>
    </xf>
    <xf numFmtId="0" fontId="51" fillId="0" borderId="26" xfId="6" applyFont="1" applyBorder="1" applyAlignment="1">
      <alignment horizontal="left" vertical="center" wrapText="1"/>
    </xf>
    <xf numFmtId="0" fontId="51" fillId="0" borderId="31" xfId="6" applyFont="1" applyBorder="1" applyAlignment="1">
      <alignment horizontal="left" vertical="center" wrapText="1"/>
    </xf>
    <xf numFmtId="0" fontId="51" fillId="0" borderId="20" xfId="6" applyFont="1" applyBorder="1" applyAlignment="1">
      <alignment horizontal="left" vertical="center" wrapText="1"/>
    </xf>
    <xf numFmtId="0" fontId="51" fillId="0" borderId="27" xfId="6" applyFont="1" applyBorder="1" applyAlignment="1">
      <alignment horizontal="left" vertical="center" wrapText="1"/>
    </xf>
    <xf numFmtId="0" fontId="73" fillId="0" borderId="0" xfId="0" applyFont="1" applyAlignment="1">
      <alignment horizontal="left" vertical="center" wrapText="1"/>
    </xf>
    <xf numFmtId="0" fontId="74" fillId="0" borderId="103" xfId="0" applyFont="1" applyBorder="1" applyAlignment="1">
      <alignment horizontal="center" vertical="center"/>
    </xf>
    <xf numFmtId="0" fontId="59" fillId="0" borderId="102" xfId="0" applyFont="1" applyBorder="1" applyAlignment="1">
      <alignment horizontal="center" vertical="center"/>
    </xf>
    <xf numFmtId="0" fontId="59" fillId="0" borderId="101" xfId="0" applyFont="1" applyBorder="1" applyAlignment="1">
      <alignment horizontal="center" vertical="center"/>
    </xf>
    <xf numFmtId="0" fontId="59" fillId="0" borderId="100" xfId="0" applyFont="1" applyBorder="1" applyAlignment="1">
      <alignment horizontal="center" vertical="center"/>
    </xf>
    <xf numFmtId="0" fontId="59" fillId="0" borderId="0" xfId="0" applyFont="1" applyBorder="1" applyAlignment="1">
      <alignment horizontal="center" vertical="center"/>
    </xf>
    <xf numFmtId="0" fontId="59" fillId="0" borderId="99" xfId="0" applyFont="1" applyBorder="1" applyAlignment="1">
      <alignment horizontal="center" vertical="center"/>
    </xf>
    <xf numFmtId="0" fontId="59" fillId="0" borderId="98" xfId="0" applyFont="1" applyBorder="1" applyAlignment="1">
      <alignment horizontal="center" vertical="center"/>
    </xf>
    <xf numFmtId="0" fontId="59" fillId="0" borderId="97" xfId="0" applyFont="1" applyBorder="1" applyAlignment="1">
      <alignment horizontal="center" vertical="center"/>
    </xf>
    <xf numFmtId="0" fontId="59" fillId="0" borderId="96" xfId="0" applyFont="1" applyBorder="1" applyAlignment="1">
      <alignment horizontal="center" vertical="center"/>
    </xf>
    <xf numFmtId="0" fontId="56" fillId="0" borderId="29" xfId="0" applyFont="1" applyBorder="1" applyAlignment="1">
      <alignment horizontal="center" vertical="center"/>
    </xf>
    <xf numFmtId="0" fontId="56" fillId="0" borderId="24" xfId="0" applyFont="1" applyBorder="1" applyAlignment="1">
      <alignment horizontal="center" vertical="center"/>
    </xf>
    <xf numFmtId="0" fontId="56" fillId="0" borderId="34" xfId="0" applyFont="1" applyBorder="1" applyAlignment="1">
      <alignment horizontal="center" vertical="center"/>
    </xf>
    <xf numFmtId="0" fontId="56" fillId="0" borderId="0" xfId="0" applyFont="1" applyBorder="1" applyAlignment="1">
      <alignment horizontal="center" vertical="center"/>
    </xf>
    <xf numFmtId="0" fontId="56" fillId="0" borderId="26" xfId="0" applyFont="1" applyBorder="1" applyAlignment="1">
      <alignment horizontal="center" vertical="center"/>
    </xf>
    <xf numFmtId="0" fontId="69" fillId="0" borderId="29" xfId="0" applyFont="1" applyBorder="1" applyAlignment="1">
      <alignment horizontal="center" vertical="center"/>
    </xf>
    <xf numFmtId="0" fontId="69" fillId="0" borderId="24" xfId="0" applyFont="1" applyBorder="1" applyAlignment="1">
      <alignment horizontal="center" vertical="center"/>
    </xf>
    <xf numFmtId="0" fontId="69" fillId="0" borderId="31" xfId="0" applyFont="1" applyBorder="1" applyAlignment="1">
      <alignment horizontal="center" vertical="center"/>
    </xf>
    <xf numFmtId="0" fontId="69" fillId="0" borderId="20" xfId="0" applyFont="1" applyBorder="1" applyAlignment="1">
      <alignment horizontal="center" vertical="center"/>
    </xf>
    <xf numFmtId="0" fontId="75" fillId="0" borderId="24" xfId="0" applyFont="1" applyBorder="1" applyAlignment="1">
      <alignment horizontal="center" vertical="center"/>
    </xf>
    <xf numFmtId="0" fontId="75" fillId="0" borderId="25" xfId="0" applyFont="1" applyBorder="1" applyAlignment="1">
      <alignment horizontal="center" vertical="center"/>
    </xf>
    <xf numFmtId="0" fontId="75" fillId="0" borderId="20" xfId="0" applyFont="1" applyBorder="1" applyAlignment="1">
      <alignment horizontal="center" vertical="center"/>
    </xf>
    <xf numFmtId="0" fontId="75" fillId="0" borderId="27" xfId="0" applyFont="1" applyBorder="1" applyAlignment="1">
      <alignment horizontal="center" vertical="center"/>
    </xf>
    <xf numFmtId="0" fontId="92" fillId="4" borderId="29" xfId="0" applyFont="1" applyFill="1" applyBorder="1" applyAlignment="1">
      <alignment horizontal="center" vertical="center" wrapText="1" shrinkToFit="1"/>
    </xf>
    <xf numFmtId="0" fontId="92" fillId="4" borderId="24" xfId="0" applyFont="1" applyFill="1" applyBorder="1" applyAlignment="1">
      <alignment horizontal="center" vertical="center" wrapText="1" shrinkToFit="1"/>
    </xf>
    <xf numFmtId="0" fontId="92" fillId="4" borderId="25" xfId="0" applyFont="1" applyFill="1" applyBorder="1" applyAlignment="1">
      <alignment horizontal="center" vertical="center" wrapText="1" shrinkToFit="1"/>
    </xf>
    <xf numFmtId="0" fontId="77" fillId="9" borderId="149" xfId="4" applyFont="1" applyFill="1" applyBorder="1" applyAlignment="1" applyProtection="1">
      <alignment horizontal="center" vertical="center" wrapText="1" shrinkToFit="1"/>
      <protection locked="0"/>
    </xf>
    <xf numFmtId="0" fontId="77" fillId="9" borderId="131" xfId="4" applyFont="1" applyFill="1" applyBorder="1" applyAlignment="1" applyProtection="1">
      <alignment horizontal="center" vertical="center" wrapText="1" shrinkToFit="1"/>
      <protection locked="0"/>
    </xf>
    <xf numFmtId="0" fontId="94" fillId="2" borderId="55" xfId="4" applyFont="1" applyFill="1" applyBorder="1" applyAlignment="1" applyProtection="1">
      <alignment horizontal="center" vertical="center" wrapText="1" shrinkToFit="1"/>
      <protection locked="0"/>
    </xf>
    <xf numFmtId="0" fontId="94" fillId="2" borderId="93" xfId="4" applyFont="1" applyFill="1" applyBorder="1" applyAlignment="1" applyProtection="1">
      <alignment horizontal="center" vertical="center" wrapText="1" shrinkToFit="1"/>
      <protection locked="0"/>
    </xf>
    <xf numFmtId="0" fontId="94" fillId="2" borderId="56" xfId="4" applyFont="1" applyFill="1" applyBorder="1" applyAlignment="1" applyProtection="1">
      <alignment horizontal="center" vertical="center" wrapText="1" shrinkToFit="1"/>
      <protection locked="0"/>
    </xf>
    <xf numFmtId="0" fontId="77" fillId="9" borderId="151" xfId="4" applyFont="1" applyFill="1" applyBorder="1" applyAlignment="1" applyProtection="1">
      <alignment horizontal="center" vertical="center" wrapText="1" shrinkToFit="1"/>
      <protection locked="0"/>
    </xf>
    <xf numFmtId="0" fontId="3" fillId="9" borderId="1" xfId="0" applyFont="1" applyFill="1" applyBorder="1" applyAlignment="1" applyProtection="1">
      <alignment horizontal="left" vertical="center" wrapText="1" shrinkToFit="1"/>
      <protection locked="0"/>
    </xf>
    <xf numFmtId="0" fontId="80" fillId="9" borderId="149" xfId="4" applyFont="1" applyFill="1" applyBorder="1" applyAlignment="1" applyProtection="1">
      <alignment horizontal="left" vertical="center" wrapText="1" shrinkToFit="1"/>
      <protection locked="0"/>
    </xf>
    <xf numFmtId="0" fontId="94" fillId="2" borderId="92" xfId="4" applyFont="1" applyFill="1" applyBorder="1" applyAlignment="1" applyProtection="1">
      <alignment horizontal="center" vertical="center" wrapText="1" shrinkToFit="1"/>
      <protection locked="0"/>
    </xf>
    <xf numFmtId="0" fontId="94" fillId="2" borderId="91" xfId="4" applyFont="1" applyFill="1" applyBorder="1" applyAlignment="1" applyProtection="1">
      <alignment horizontal="center" vertical="center" wrapText="1" shrinkToFit="1"/>
      <protection locked="0"/>
    </xf>
    <xf numFmtId="0" fontId="77" fillId="2" borderId="158" xfId="4" applyFont="1" applyFill="1" applyBorder="1" applyAlignment="1" applyProtection="1">
      <alignment horizontal="center" vertical="center" wrapText="1" shrinkToFit="1"/>
      <protection locked="0"/>
    </xf>
    <xf numFmtId="0" fontId="77" fillId="2" borderId="159" xfId="4" applyFont="1" applyFill="1" applyBorder="1" applyAlignment="1" applyProtection="1">
      <alignment horizontal="center" vertical="center" wrapText="1" shrinkToFit="1"/>
      <protection locked="0"/>
    </xf>
    <xf numFmtId="0" fontId="77" fillId="2" borderId="160" xfId="4" applyFont="1" applyFill="1" applyBorder="1" applyAlignment="1" applyProtection="1">
      <alignment horizontal="center" vertical="center" wrapText="1" shrinkToFit="1"/>
      <protection locked="0"/>
    </xf>
    <xf numFmtId="0" fontId="77" fillId="2" borderId="5" xfId="4" applyFont="1" applyFill="1" applyBorder="1" applyAlignment="1" applyProtection="1">
      <alignment horizontal="center" vertical="center" wrapText="1" shrinkToFit="1"/>
      <protection locked="0"/>
    </xf>
    <xf numFmtId="0" fontId="77" fillId="2" borderId="7" xfId="4" applyFont="1" applyFill="1" applyBorder="1" applyAlignment="1" applyProtection="1">
      <alignment horizontal="center" vertical="center" wrapText="1" shrinkToFit="1"/>
      <protection locked="0"/>
    </xf>
    <xf numFmtId="0" fontId="94" fillId="4" borderId="3" xfId="4" applyFont="1" applyFill="1" applyBorder="1" applyAlignment="1" applyProtection="1">
      <alignment horizontal="left" vertical="center" wrapText="1" shrinkToFit="1"/>
    </xf>
    <xf numFmtId="0" fontId="80" fillId="9" borderId="148" xfId="4" applyFont="1" applyFill="1" applyBorder="1" applyAlignment="1" applyProtection="1">
      <alignment horizontal="center" vertical="center" wrapText="1" shrinkToFit="1"/>
      <protection locked="0"/>
    </xf>
    <xf numFmtId="0" fontId="80" fillId="9" borderId="149" xfId="4" applyFont="1" applyFill="1" applyBorder="1" applyAlignment="1" applyProtection="1">
      <alignment horizontal="center" vertical="center" wrapText="1" shrinkToFit="1"/>
      <protection locked="0"/>
    </xf>
    <xf numFmtId="0" fontId="94" fillId="4" borderId="112" xfId="4" applyFont="1" applyFill="1" applyBorder="1" applyAlignment="1">
      <alignment horizontal="left" vertical="center" wrapText="1" shrinkToFit="1"/>
    </xf>
    <xf numFmtId="0" fontId="94" fillId="4" borderId="113" xfId="4" applyFont="1" applyFill="1" applyBorder="1" applyAlignment="1">
      <alignment horizontal="left" vertical="center" wrapText="1" shrinkToFit="1"/>
    </xf>
    <xf numFmtId="0" fontId="94" fillId="4" borderId="116" xfId="4" applyFont="1" applyFill="1" applyBorder="1" applyAlignment="1">
      <alignment horizontal="left" vertical="center" wrapText="1" shrinkToFit="1"/>
    </xf>
    <xf numFmtId="0" fontId="94" fillId="4" borderId="128" xfId="4" applyFont="1" applyFill="1" applyBorder="1" applyAlignment="1">
      <alignment horizontal="left" vertical="center" wrapText="1" shrinkToFit="1"/>
    </xf>
    <xf numFmtId="0" fontId="94" fillId="4" borderId="129" xfId="4" applyFont="1" applyFill="1" applyBorder="1" applyAlignment="1">
      <alignment horizontal="left" vertical="center" wrapText="1" shrinkToFit="1"/>
    </xf>
    <xf numFmtId="0" fontId="94" fillId="4" borderId="130" xfId="4" applyFont="1" applyFill="1" applyBorder="1" applyAlignment="1">
      <alignment horizontal="left" vertical="center" wrapText="1" shrinkToFit="1"/>
    </xf>
    <xf numFmtId="0" fontId="82" fillId="0" borderId="112" xfId="4" applyFont="1" applyFill="1" applyBorder="1" applyAlignment="1">
      <alignment horizontal="left" vertical="center" wrapText="1" shrinkToFit="1"/>
    </xf>
    <xf numFmtId="0" fontId="82" fillId="0" borderId="113" xfId="4" applyFont="1" applyFill="1" applyBorder="1" applyAlignment="1">
      <alignment horizontal="left" vertical="center" wrapText="1" shrinkToFit="1"/>
    </xf>
    <xf numFmtId="0" fontId="82" fillId="0" borderId="128" xfId="4" applyFont="1" applyFill="1" applyBorder="1" applyAlignment="1">
      <alignment horizontal="left" vertical="center" wrapText="1" shrinkToFit="1"/>
    </xf>
    <xf numFmtId="0" fontId="82" fillId="0" borderId="129" xfId="4" applyFont="1" applyFill="1" applyBorder="1" applyAlignment="1">
      <alignment horizontal="left" vertical="center" wrapText="1" shrinkToFit="1"/>
    </xf>
    <xf numFmtId="0" fontId="77" fillId="9" borderId="152" xfId="4" applyFont="1" applyFill="1" applyBorder="1" applyAlignment="1" applyProtection="1">
      <alignment horizontal="center" vertical="center" wrapText="1" shrinkToFit="1"/>
      <protection locked="0"/>
    </xf>
    <xf numFmtId="0" fontId="77" fillId="9" borderId="119" xfId="4" applyFont="1" applyFill="1" applyBorder="1" applyAlignment="1" applyProtection="1">
      <alignment horizontal="center" vertical="center" wrapText="1" shrinkToFit="1"/>
      <protection locked="0"/>
    </xf>
    <xf numFmtId="0" fontId="94" fillId="0" borderId="3" xfId="4" applyFont="1" applyFill="1" applyBorder="1" applyAlignment="1">
      <alignment horizontal="center" vertical="center" shrinkToFit="1"/>
    </xf>
    <xf numFmtId="0" fontId="94" fillId="0" borderId="4" xfId="4" applyFont="1" applyFill="1" applyBorder="1" applyAlignment="1">
      <alignment horizontal="center" vertical="center" shrinkToFit="1"/>
    </xf>
    <xf numFmtId="0" fontId="77" fillId="9" borderId="2" xfId="4" applyFont="1" applyFill="1" applyBorder="1" applyAlignment="1" applyProtection="1">
      <alignment horizontal="center" vertical="center" shrinkToFit="1"/>
      <protection locked="0"/>
    </xf>
    <xf numFmtId="0" fontId="77" fillId="9" borderId="3" xfId="4" applyFont="1" applyFill="1" applyBorder="1" applyAlignment="1" applyProtection="1">
      <alignment horizontal="center" vertical="center" shrinkToFit="1"/>
      <protection locked="0"/>
    </xf>
    <xf numFmtId="0" fontId="125" fillId="0" borderId="3" xfId="0" applyFont="1" applyBorder="1" applyAlignment="1">
      <alignment horizontal="center" vertical="center"/>
    </xf>
    <xf numFmtId="0" fontId="77" fillId="9" borderId="31" xfId="4" applyFont="1" applyFill="1" applyBorder="1" applyAlignment="1" applyProtection="1">
      <alignment horizontal="center" vertical="center" shrinkToFit="1"/>
      <protection locked="0"/>
    </xf>
    <xf numFmtId="0" fontId="77" fillId="9" borderId="20" xfId="4" applyFont="1" applyFill="1" applyBorder="1" applyAlignment="1" applyProtection="1">
      <alignment horizontal="center" vertical="center" shrinkToFit="1"/>
      <protection locked="0"/>
    </xf>
    <xf numFmtId="0" fontId="125" fillId="0" borderId="20" xfId="0" applyFont="1" applyBorder="1" applyAlignment="1">
      <alignment horizontal="center" vertical="center"/>
    </xf>
    <xf numFmtId="0" fontId="125" fillId="0" borderId="0" xfId="0" applyFont="1" applyBorder="1" applyAlignment="1">
      <alignment horizontal="center" vertical="center"/>
    </xf>
    <xf numFmtId="0" fontId="77" fillId="2" borderId="155" xfId="4" applyFont="1" applyFill="1" applyBorder="1" applyAlignment="1" applyProtection="1">
      <alignment horizontal="center" vertical="center" wrapText="1" shrinkToFit="1"/>
      <protection locked="0"/>
    </xf>
    <xf numFmtId="0" fontId="77" fillId="2" borderId="156" xfId="4" applyFont="1" applyFill="1" applyBorder="1" applyAlignment="1" applyProtection="1">
      <alignment horizontal="center" vertical="center" wrapText="1" shrinkToFit="1"/>
      <protection locked="0"/>
    </xf>
    <xf numFmtId="0" fontId="77" fillId="2" borderId="157" xfId="4" applyFont="1" applyFill="1" applyBorder="1" applyAlignment="1" applyProtection="1">
      <alignment horizontal="center" vertical="center" wrapText="1" shrinkToFit="1"/>
      <protection locked="0"/>
    </xf>
    <xf numFmtId="0" fontId="94" fillId="4" borderId="4" xfId="4" applyFont="1" applyFill="1" applyBorder="1" applyAlignment="1" applyProtection="1">
      <alignment horizontal="center" vertical="center" wrapText="1" shrinkToFit="1"/>
    </xf>
    <xf numFmtId="0" fontId="94" fillId="4" borderId="1" xfId="4" applyFont="1" applyFill="1" applyBorder="1" applyAlignment="1" applyProtection="1">
      <alignment horizontal="center" vertical="center" wrapText="1" shrinkToFit="1"/>
    </xf>
    <xf numFmtId="0" fontId="94" fillId="4" borderId="2" xfId="4" applyFont="1" applyFill="1" applyBorder="1" applyAlignment="1" applyProtection="1">
      <alignment horizontal="center" vertical="center" wrapText="1" shrinkToFit="1"/>
    </xf>
    <xf numFmtId="0" fontId="77" fillId="2" borderId="5" xfId="4" applyFont="1" applyFill="1" applyBorder="1" applyAlignment="1" applyProtection="1">
      <alignment horizontal="center" vertical="center" shrinkToFit="1"/>
      <protection locked="0"/>
    </xf>
    <xf numFmtId="0" fontId="77" fillId="2" borderId="7" xfId="4"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77" fillId="0" borderId="3" xfId="4"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77" fillId="0" borderId="112" xfId="4" applyFont="1" applyFill="1" applyBorder="1" applyAlignment="1">
      <alignment horizontal="center" vertical="center" wrapText="1" shrinkToFit="1"/>
    </xf>
    <xf numFmtId="0" fontId="77" fillId="0" borderId="113" xfId="4" applyFont="1" applyFill="1" applyBorder="1" applyAlignment="1">
      <alignment horizontal="center" vertical="center" wrapText="1" shrinkToFit="1"/>
    </xf>
    <xf numFmtId="0" fontId="77" fillId="0" borderId="116" xfId="4" applyFont="1" applyFill="1" applyBorder="1" applyAlignment="1">
      <alignment horizontal="center" vertical="center" wrapText="1" shrinkToFit="1"/>
    </xf>
    <xf numFmtId="0" fontId="77" fillId="0" borderId="128" xfId="4" applyFont="1" applyFill="1" applyBorder="1" applyAlignment="1">
      <alignment horizontal="center" vertical="center" wrapText="1" shrinkToFit="1"/>
    </xf>
    <xf numFmtId="0" fontId="77" fillId="0" borderId="129" xfId="4" applyFont="1" applyFill="1" applyBorder="1" applyAlignment="1">
      <alignment horizontal="center" vertical="center" wrapText="1" shrinkToFit="1"/>
    </xf>
    <xf numFmtId="0" fontId="77" fillId="0" borderId="130" xfId="4" applyFont="1" applyFill="1" applyBorder="1" applyAlignment="1">
      <alignment horizontal="center" vertical="center" wrapText="1" shrinkToFit="1"/>
    </xf>
    <xf numFmtId="0" fontId="6" fillId="9" borderId="24" xfId="0" applyFont="1" applyFill="1" applyBorder="1" applyAlignment="1" applyProtection="1">
      <alignment horizontal="center" vertical="center" wrapText="1" shrinkToFit="1"/>
      <protection locked="0"/>
    </xf>
    <xf numFmtId="0" fontId="6" fillId="9" borderId="0" xfId="0" applyFont="1" applyFill="1" applyBorder="1" applyAlignment="1" applyProtection="1">
      <alignment horizontal="center" vertical="center" wrapText="1" shrinkToFit="1"/>
      <protection locked="0"/>
    </xf>
    <xf numFmtId="0" fontId="6" fillId="9" borderId="20" xfId="0" applyFont="1" applyFill="1" applyBorder="1" applyAlignment="1" applyProtection="1">
      <alignment horizontal="center" vertical="center" wrapText="1" shrinkToFit="1"/>
      <protection locked="0"/>
    </xf>
    <xf numFmtId="0" fontId="92" fillId="4" borderId="27" xfId="0" applyFont="1" applyFill="1" applyBorder="1" applyAlignment="1" applyProtection="1">
      <alignment horizontal="center" vertical="center" wrapText="1" shrinkToFit="1"/>
    </xf>
    <xf numFmtId="0" fontId="92" fillId="4" borderId="32" xfId="0" applyFont="1" applyFill="1" applyBorder="1" applyAlignment="1" applyProtection="1">
      <alignment horizontal="center" vertical="center" wrapText="1" shrinkToFit="1"/>
    </xf>
    <xf numFmtId="49" fontId="3" fillId="9" borderId="2" xfId="0" applyNumberFormat="1" applyFont="1" applyFill="1" applyBorder="1" applyAlignment="1" applyProtection="1">
      <alignment horizontal="left"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8" fillId="0" borderId="2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3" fillId="0" borderId="0" xfId="0" applyFont="1" applyFill="1" applyBorder="1" applyAlignment="1">
      <alignment vertical="center" shrinkToFit="1"/>
    </xf>
    <xf numFmtId="0" fontId="77" fillId="9" borderId="118" xfId="4" applyFont="1" applyFill="1" applyBorder="1" applyAlignment="1" applyProtection="1">
      <alignment horizontal="left" vertical="center" wrapText="1" shrinkToFit="1"/>
      <protection locked="0"/>
    </xf>
    <xf numFmtId="0" fontId="77" fillId="9" borderId="0" xfId="4" applyFont="1" applyFill="1" applyBorder="1" applyAlignment="1" applyProtection="1">
      <alignment horizontal="left" vertical="center" wrapText="1" shrinkToFit="1"/>
      <protection locked="0"/>
    </xf>
    <xf numFmtId="0" fontId="77" fillId="9" borderId="117" xfId="4" applyFont="1" applyFill="1" applyBorder="1" applyAlignment="1" applyProtection="1">
      <alignment horizontal="left" vertical="center" wrapText="1" shrinkToFit="1"/>
      <protection locked="0"/>
    </xf>
    <xf numFmtId="0" fontId="77" fillId="0" borderId="131" xfId="4" applyFont="1" applyFill="1" applyBorder="1" applyAlignment="1" applyProtection="1">
      <alignment horizontal="center" vertical="center" wrapText="1" shrinkToFit="1"/>
    </xf>
    <xf numFmtId="0" fontId="77" fillId="0" borderId="78" xfId="4" applyFont="1" applyFill="1" applyBorder="1" applyAlignment="1" applyProtection="1">
      <alignment horizontal="center" vertical="center" wrapText="1" shrinkToFit="1"/>
    </xf>
    <xf numFmtId="0" fontId="77" fillId="0" borderId="132" xfId="4" applyFont="1" applyFill="1" applyBorder="1" applyAlignment="1" applyProtection="1">
      <alignment horizontal="center" vertical="center" wrapText="1" shrinkToFit="1"/>
    </xf>
    <xf numFmtId="0" fontId="77" fillId="0" borderId="119" xfId="4" applyFont="1" applyFill="1" applyBorder="1" applyAlignment="1" applyProtection="1">
      <alignment horizontal="left" vertical="center" textRotation="255" wrapText="1" shrinkToFit="1"/>
    </xf>
    <xf numFmtId="0" fontId="77" fillId="0" borderId="83" xfId="4" applyFont="1" applyFill="1" applyBorder="1" applyAlignment="1" applyProtection="1">
      <alignment horizontal="left" vertical="center" textRotation="255" wrapText="1" shrinkToFit="1"/>
    </xf>
    <xf numFmtId="0" fontId="77" fillId="0" borderId="193" xfId="4" applyFont="1" applyFill="1" applyBorder="1" applyAlignment="1" applyProtection="1">
      <alignment horizontal="left" vertical="center" textRotation="255" wrapText="1" shrinkToFit="1"/>
    </xf>
    <xf numFmtId="0" fontId="77" fillId="0" borderId="20" xfId="4" applyFont="1" applyFill="1" applyBorder="1" applyAlignment="1" applyProtection="1">
      <alignment horizontal="left" vertical="center" textRotation="255" wrapText="1" shrinkToFit="1"/>
    </xf>
    <xf numFmtId="0" fontId="77" fillId="9" borderId="79" xfId="4" applyFont="1" applyFill="1" applyBorder="1" applyAlignment="1" applyProtection="1">
      <alignment vertical="top" wrapText="1" shrinkToFit="1"/>
      <protection locked="0"/>
    </xf>
    <xf numFmtId="0" fontId="77" fillId="9" borderId="78" xfId="4" applyFont="1" applyFill="1" applyBorder="1" applyAlignment="1" applyProtection="1">
      <alignment vertical="top" wrapText="1" shrinkToFit="1"/>
      <protection locked="0"/>
    </xf>
    <xf numFmtId="0" fontId="77" fillId="9" borderId="80" xfId="4" applyFont="1" applyFill="1" applyBorder="1" applyAlignment="1" applyProtection="1">
      <alignment vertical="top" wrapText="1" shrinkToFit="1"/>
      <protection locked="0"/>
    </xf>
    <xf numFmtId="0" fontId="77" fillId="9" borderId="128" xfId="4" applyFont="1" applyFill="1" applyBorder="1" applyAlignment="1" applyProtection="1">
      <alignment vertical="top" wrapText="1" shrinkToFit="1"/>
      <protection locked="0"/>
    </xf>
    <xf numFmtId="0" fontId="77" fillId="9" borderId="129" xfId="4" applyFont="1" applyFill="1" applyBorder="1" applyAlignment="1" applyProtection="1">
      <alignment vertical="top" wrapText="1" shrinkToFit="1"/>
      <protection locked="0"/>
    </xf>
    <xf numFmtId="0" fontId="77" fillId="9" borderId="130" xfId="4" applyFont="1" applyFill="1" applyBorder="1" applyAlignment="1" applyProtection="1">
      <alignment vertical="top" wrapText="1" shrinkToFit="1"/>
      <protection locked="0"/>
    </xf>
    <xf numFmtId="0" fontId="77" fillId="9" borderId="191" xfId="4" applyFont="1" applyFill="1" applyBorder="1" applyAlignment="1" applyProtection="1">
      <alignment horizontal="left" vertical="center" wrapText="1" shrinkToFit="1"/>
      <protection locked="0"/>
    </xf>
    <xf numFmtId="0" fontId="77" fillId="9" borderId="129" xfId="4" applyFont="1" applyFill="1" applyBorder="1" applyAlignment="1" applyProtection="1">
      <alignment horizontal="left" vertical="center" wrapText="1" shrinkToFit="1"/>
      <protection locked="0"/>
    </xf>
    <xf numFmtId="0" fontId="77" fillId="9" borderId="192" xfId="4" applyFont="1" applyFill="1" applyBorder="1" applyAlignment="1" applyProtection="1">
      <alignment horizontal="left" vertical="center" wrapText="1" shrinkToFit="1"/>
      <protection locked="0"/>
    </xf>
    <xf numFmtId="0" fontId="3" fillId="9" borderId="104" xfId="0"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3" fillId="2" borderId="1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8" fontId="104" fillId="4" borderId="29" xfId="4" applyNumberFormat="1" applyFont="1" applyFill="1" applyBorder="1" applyAlignment="1">
      <alignment horizontal="right" vertical="center" wrapText="1" shrinkToFit="1"/>
    </xf>
    <xf numFmtId="178" fontId="104" fillId="4" borderId="24" xfId="4" applyNumberFormat="1" applyFont="1" applyFill="1" applyBorder="1" applyAlignment="1">
      <alignment horizontal="right" vertical="center" wrapText="1" shrinkToFit="1"/>
    </xf>
    <xf numFmtId="0" fontId="82" fillId="2" borderId="5" xfId="4" applyFont="1" applyFill="1" applyBorder="1" applyAlignment="1" applyProtection="1">
      <alignment horizontal="center" vertical="center" shrinkToFit="1"/>
      <protection locked="0"/>
    </xf>
    <xf numFmtId="0" fontId="82" fillId="2" borderId="7" xfId="4" applyFont="1" applyFill="1" applyBorder="1" applyAlignment="1" applyProtection="1">
      <alignment horizontal="center" vertical="center" shrinkToFit="1"/>
      <protection locked="0"/>
    </xf>
    <xf numFmtId="0" fontId="3" fillId="0" borderId="107" xfId="0" applyFont="1" applyFill="1" applyBorder="1" applyAlignment="1">
      <alignment horizontal="center" vertical="center" wrapText="1" shrinkToFit="1"/>
    </xf>
    <xf numFmtId="0" fontId="3" fillId="0" borderId="106" xfId="0" applyFont="1" applyFill="1" applyBorder="1" applyAlignment="1">
      <alignment horizontal="center" vertical="center" wrapText="1" shrinkToFit="1"/>
    </xf>
    <xf numFmtId="0" fontId="3" fillId="0" borderId="239" xfId="0" applyFont="1" applyFill="1" applyBorder="1" applyAlignment="1">
      <alignment horizontal="center" vertical="center" wrapText="1" shrinkToFit="1"/>
    </xf>
    <xf numFmtId="0" fontId="3" fillId="0" borderId="147" xfId="0" applyFont="1" applyFill="1" applyBorder="1" applyAlignment="1">
      <alignment horizontal="center" vertical="center" wrapText="1" shrinkToFit="1"/>
    </xf>
    <xf numFmtId="0" fontId="3" fillId="9" borderId="104" xfId="0" applyFont="1" applyFill="1" applyBorder="1" applyAlignment="1" applyProtection="1">
      <alignment horizontal="center" vertical="center" wrapText="1" shrinkToFit="1"/>
      <protection locked="0"/>
    </xf>
    <xf numFmtId="0" fontId="97" fillId="4" borderId="1" xfId="4" applyFont="1" applyFill="1" applyBorder="1" applyAlignment="1" applyProtection="1">
      <alignment horizontal="center" vertical="center" wrapText="1" shrinkToFit="1"/>
    </xf>
    <xf numFmtId="0" fontId="4" fillId="4" borderId="1" xfId="0" applyFont="1" applyFill="1" applyBorder="1" applyAlignment="1" applyProtection="1">
      <alignment horizontal="left" vertical="center" wrapText="1" shrinkToFit="1"/>
    </xf>
    <xf numFmtId="0" fontId="3" fillId="9" borderId="1" xfId="0" applyFont="1" applyFill="1" applyBorder="1" applyAlignment="1" applyProtection="1">
      <alignment horizontal="left" vertical="top" wrapText="1" shrinkToFit="1"/>
      <protection locked="0"/>
    </xf>
    <xf numFmtId="0" fontId="94" fillId="9" borderId="84" xfId="4" applyFont="1" applyFill="1" applyBorder="1" applyAlignment="1" applyProtection="1">
      <alignment horizontal="left" vertical="top" wrapText="1" shrinkToFit="1"/>
      <protection locked="0"/>
    </xf>
    <xf numFmtId="0" fontId="94" fillId="9" borderId="83" xfId="4" applyFont="1" applyFill="1" applyBorder="1" applyAlignment="1" applyProtection="1">
      <alignment horizontal="left" vertical="top" wrapText="1" shrinkToFit="1"/>
      <protection locked="0"/>
    </xf>
    <xf numFmtId="0" fontId="94" fillId="9" borderId="85" xfId="4" applyFont="1" applyFill="1" applyBorder="1" applyAlignment="1" applyProtection="1">
      <alignment horizontal="left" vertical="top" wrapText="1" shrinkToFit="1"/>
      <protection locked="0"/>
    </xf>
    <xf numFmtId="0" fontId="94" fillId="9" borderId="34" xfId="4" applyFont="1" applyFill="1" applyBorder="1" applyAlignment="1" applyProtection="1">
      <alignment horizontal="left" vertical="top" wrapText="1" shrinkToFit="1"/>
      <protection locked="0"/>
    </xf>
    <xf numFmtId="0" fontId="94" fillId="9" borderId="0" xfId="4" applyFont="1" applyFill="1" applyBorder="1" applyAlignment="1" applyProtection="1">
      <alignment horizontal="left" vertical="top" wrapText="1" shrinkToFit="1"/>
      <protection locked="0"/>
    </xf>
    <xf numFmtId="0" fontId="94" fillId="9" borderId="26" xfId="4" applyFont="1" applyFill="1" applyBorder="1" applyAlignment="1" applyProtection="1">
      <alignment horizontal="left" vertical="top" wrapText="1" shrinkToFit="1"/>
      <protection locked="0"/>
    </xf>
    <xf numFmtId="0" fontId="94" fillId="0" borderId="20" xfId="4" applyFont="1" applyFill="1" applyBorder="1" applyAlignment="1">
      <alignment horizontal="center" vertical="center" shrinkToFit="1"/>
    </xf>
    <xf numFmtId="0" fontId="77" fillId="9" borderId="0" xfId="4" applyFont="1" applyFill="1" applyBorder="1" applyAlignment="1" applyProtection="1">
      <alignment horizontal="center" vertical="center" shrinkToFit="1"/>
      <protection locked="0"/>
    </xf>
    <xf numFmtId="0" fontId="77" fillId="9" borderId="24" xfId="4" applyFont="1" applyFill="1" applyBorder="1" applyAlignment="1" applyProtection="1">
      <alignment horizontal="center" vertical="center" shrinkToFit="1"/>
      <protection locked="0"/>
    </xf>
    <xf numFmtId="0" fontId="77" fillId="9" borderId="32" xfId="4" applyFont="1" applyFill="1" applyBorder="1" applyAlignment="1" applyProtection="1">
      <alignment horizontal="left" vertical="center" shrinkToFit="1"/>
      <protection locked="0"/>
    </xf>
    <xf numFmtId="0" fontId="77" fillId="9" borderId="1" xfId="4" applyFont="1" applyFill="1" applyBorder="1" applyAlignment="1" applyProtection="1">
      <alignment horizontal="left" vertical="center" shrinkToFit="1"/>
      <protection locked="0"/>
    </xf>
    <xf numFmtId="0" fontId="94" fillId="0" borderId="27" xfId="4" applyFont="1" applyFill="1" applyBorder="1" applyAlignment="1">
      <alignment horizontal="center" vertical="center" shrinkToFit="1"/>
    </xf>
    <xf numFmtId="0" fontId="92" fillId="0" borderId="29" xfId="0" applyFont="1" applyFill="1" applyBorder="1" applyAlignment="1">
      <alignment horizontal="left" vertical="center" shrinkToFit="1"/>
    </xf>
    <xf numFmtId="0" fontId="92" fillId="0" borderId="24" xfId="0" applyFont="1" applyFill="1" applyBorder="1" applyAlignment="1">
      <alignment horizontal="left" vertical="center" shrinkToFit="1"/>
    </xf>
    <xf numFmtId="0" fontId="92" fillId="0" borderId="25" xfId="0" applyFont="1" applyFill="1" applyBorder="1" applyAlignment="1">
      <alignment horizontal="left" vertical="center" shrinkToFit="1"/>
    </xf>
    <xf numFmtId="0" fontId="77" fillId="4" borderId="3" xfId="4" applyFont="1" applyFill="1" applyBorder="1" applyAlignment="1">
      <alignment horizontal="center" vertical="center"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3" fillId="9" borderId="29"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wrapText="1" shrinkToFit="1"/>
      <protection locked="0"/>
    </xf>
    <xf numFmtId="0" fontId="3" fillId="9" borderId="34" xfId="0" applyFont="1" applyFill="1" applyBorder="1" applyAlignment="1" applyProtection="1">
      <alignment horizontal="center" vertical="center" wrapText="1" shrinkToFit="1"/>
      <protection locked="0"/>
    </xf>
    <xf numFmtId="0" fontId="3" fillId="9" borderId="0" xfId="0" applyFont="1" applyFill="1" applyBorder="1" applyAlignment="1" applyProtection="1">
      <alignment horizontal="center" vertical="center" wrapText="1" shrinkToFit="1"/>
      <protection locked="0"/>
    </xf>
    <xf numFmtId="0" fontId="77" fillId="9" borderId="107" xfId="4" applyFont="1" applyFill="1" applyBorder="1" applyAlignment="1" applyProtection="1">
      <alignment horizontal="left" vertical="center" wrapText="1" shrinkToFit="1"/>
      <protection locked="0"/>
    </xf>
    <xf numFmtId="0" fontId="77" fillId="9" borderId="79" xfId="4" applyFont="1" applyFill="1" applyBorder="1" applyAlignment="1" applyProtection="1">
      <alignment horizontal="center" vertical="center" wrapText="1" shrinkToFit="1"/>
      <protection locked="0"/>
    </xf>
    <xf numFmtId="0" fontId="77" fillId="9" borderId="78" xfId="4" applyFont="1" applyFill="1" applyBorder="1" applyAlignment="1" applyProtection="1">
      <alignment horizontal="center" vertical="center" wrapText="1" shrinkToFit="1"/>
      <protection locked="0"/>
    </xf>
    <xf numFmtId="0" fontId="77" fillId="9" borderId="80" xfId="4" applyFont="1" applyFill="1" applyBorder="1" applyAlignment="1" applyProtection="1">
      <alignment horizontal="center" vertical="center" wrapText="1" shrinkToFit="1"/>
      <protection locked="0"/>
    </xf>
    <xf numFmtId="0" fontId="77" fillId="9" borderId="79" xfId="4" applyFont="1" applyFill="1" applyBorder="1" applyAlignment="1" applyProtection="1">
      <alignment horizontal="left" vertical="center" wrapText="1" shrinkToFit="1"/>
      <protection locked="0"/>
    </xf>
    <xf numFmtId="0" fontId="77" fillId="9" borderId="78" xfId="4" applyFont="1" applyFill="1" applyBorder="1" applyAlignment="1" applyProtection="1">
      <alignment horizontal="left" vertical="center" wrapText="1" shrinkToFit="1"/>
      <protection locked="0"/>
    </xf>
    <xf numFmtId="0" fontId="77" fillId="9" borderId="80" xfId="4" applyFont="1" applyFill="1" applyBorder="1" applyAlignment="1" applyProtection="1">
      <alignment horizontal="left" vertical="center" wrapText="1" shrinkToFit="1"/>
      <protection locked="0"/>
    </xf>
    <xf numFmtId="41" fontId="4" fillId="9" borderId="3" xfId="0" applyNumberFormat="1" applyFont="1" applyFill="1" applyBorder="1" applyAlignment="1" applyProtection="1">
      <alignment horizontal="center" vertical="center" wrapText="1" shrinkToFit="1"/>
      <protection locked="0"/>
    </xf>
    <xf numFmtId="0" fontId="4" fillId="0" borderId="4" xfId="0" applyFont="1" applyFill="1" applyBorder="1" applyAlignment="1">
      <alignment horizontal="left" vertical="center" wrapText="1" shrinkToFit="1"/>
    </xf>
    <xf numFmtId="0" fontId="94" fillId="9" borderId="24" xfId="4" applyFont="1" applyFill="1" applyBorder="1" applyAlignment="1" applyProtection="1">
      <alignment horizontal="left" vertical="top" wrapText="1" shrinkToFit="1"/>
      <protection locked="0"/>
    </xf>
    <xf numFmtId="0" fontId="94" fillId="2" borderId="8" xfId="4" applyFont="1" applyFill="1" applyBorder="1" applyAlignment="1" applyProtection="1">
      <alignment horizontal="center" vertical="center" wrapText="1" shrinkToFit="1"/>
      <protection locked="0"/>
    </xf>
    <xf numFmtId="0" fontId="94" fillId="2" borderId="10" xfId="4" applyFont="1" applyFill="1" applyBorder="1" applyAlignment="1" applyProtection="1">
      <alignment horizontal="center" vertical="center" wrapText="1" shrinkToFit="1"/>
      <protection locked="0"/>
    </xf>
    <xf numFmtId="0" fontId="98" fillId="2" borderId="5" xfId="4" applyFont="1" applyFill="1" applyBorder="1" applyAlignment="1" applyProtection="1">
      <alignment horizontal="center" vertical="center" shrinkToFit="1"/>
      <protection locked="0"/>
    </xf>
    <xf numFmtId="0" fontId="98" fillId="2" borderId="7" xfId="4" applyFont="1" applyFill="1" applyBorder="1" applyAlignment="1" applyProtection="1">
      <alignment horizontal="center" vertical="center" shrinkToFit="1"/>
      <protection locked="0"/>
    </xf>
    <xf numFmtId="0" fontId="97" fillId="4" borderId="18" xfId="4" applyFont="1" applyFill="1" applyBorder="1" applyAlignment="1" applyProtection="1">
      <alignment horizontal="left" vertical="center" wrapText="1" shrinkToFit="1"/>
    </xf>
    <xf numFmtId="0" fontId="97" fillId="4" borderId="3" xfId="4" applyFont="1" applyFill="1" applyBorder="1" applyAlignment="1" applyProtection="1">
      <alignment horizontal="left" vertical="center" wrapText="1" shrinkToFit="1"/>
    </xf>
    <xf numFmtId="0" fontId="97" fillId="4" borderId="4" xfId="4" applyFont="1" applyFill="1" applyBorder="1" applyAlignment="1" applyProtection="1">
      <alignment horizontal="left" vertical="center" wrapText="1" shrinkToFit="1"/>
    </xf>
    <xf numFmtId="0" fontId="98" fillId="4" borderId="18" xfId="4" applyFont="1" applyFill="1" applyBorder="1" applyAlignment="1" applyProtection="1">
      <alignment horizontal="left" vertical="center" shrinkToFit="1"/>
    </xf>
    <xf numFmtId="0" fontId="98" fillId="4" borderId="3" xfId="4" applyFont="1" applyFill="1" applyBorder="1" applyAlignment="1" applyProtection="1">
      <alignment horizontal="left" vertical="center" shrinkToFit="1"/>
    </xf>
    <xf numFmtId="0" fontId="98" fillId="4" borderId="19" xfId="4" applyFont="1" applyFill="1" applyBorder="1" applyAlignment="1" applyProtection="1">
      <alignment horizontal="left" vertical="center" shrinkToFit="1"/>
    </xf>
    <xf numFmtId="0" fontId="3" fillId="2" borderId="5"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shrinkToFit="1"/>
    </xf>
    <xf numFmtId="0" fontId="92" fillId="4" borderId="29" xfId="0" applyFont="1" applyFill="1" applyBorder="1" applyAlignment="1">
      <alignment horizontal="left" vertical="center" wrapText="1" shrinkToFit="1"/>
    </xf>
    <xf numFmtId="0" fontId="92" fillId="4" borderId="24" xfId="0" applyFont="1" applyFill="1" applyBorder="1" applyAlignment="1">
      <alignment horizontal="left" vertical="center" wrapText="1" shrinkToFit="1"/>
    </xf>
    <xf numFmtId="0" fontId="92" fillId="4" borderId="25" xfId="0" applyFont="1" applyFill="1" applyBorder="1" applyAlignment="1">
      <alignment horizontal="left" vertical="center" wrapText="1" shrinkToFit="1"/>
    </xf>
    <xf numFmtId="0" fontId="77" fillId="4" borderId="27" xfId="4" applyFont="1" applyFill="1" applyBorder="1" applyAlignment="1" applyProtection="1">
      <alignment horizontal="center" vertical="center" shrinkToFit="1"/>
    </xf>
    <xf numFmtId="0" fontId="77" fillId="4" borderId="32" xfId="4" applyFont="1" applyFill="1" applyBorder="1" applyAlignment="1" applyProtection="1">
      <alignment horizontal="center" vertical="center" shrinkToFit="1"/>
    </xf>
    <xf numFmtId="0" fontId="77" fillId="4" borderId="31" xfId="4" applyFont="1" applyFill="1" applyBorder="1" applyAlignment="1" applyProtection="1">
      <alignment horizontal="center" vertical="center" shrinkToFit="1"/>
    </xf>
    <xf numFmtId="0" fontId="77" fillId="2" borderId="176" xfId="4" applyFont="1" applyFill="1" applyBorder="1" applyAlignment="1" applyProtection="1">
      <alignment horizontal="center" vertical="center" wrapText="1" shrinkToFit="1"/>
      <protection locked="0"/>
    </xf>
    <xf numFmtId="0" fontId="3" fillId="9" borderId="177" xfId="0" applyFont="1" applyFill="1" applyBorder="1" applyAlignment="1" applyProtection="1">
      <alignment horizontal="left" vertical="center" wrapText="1" shrinkToFit="1"/>
      <protection locked="0"/>
    </xf>
    <xf numFmtId="0" fontId="3" fillId="9" borderId="129" xfId="0" applyFont="1" applyFill="1" applyBorder="1" applyAlignment="1" applyProtection="1">
      <alignment horizontal="left" vertical="center" wrapText="1" shrinkToFit="1"/>
      <protection locked="0"/>
    </xf>
    <xf numFmtId="0" fontId="94" fillId="0" borderId="24" xfId="4" applyFont="1" applyFill="1" applyBorder="1" applyAlignment="1">
      <alignment horizontal="center" vertical="center" shrinkToFit="1"/>
    </xf>
    <xf numFmtId="0" fontId="0" fillId="0" borderId="174" xfId="0" applyBorder="1" applyAlignment="1">
      <alignment horizontal="center" vertical="center"/>
    </xf>
    <xf numFmtId="0" fontId="77" fillId="2" borderId="55" xfId="4" applyFont="1" applyFill="1" applyBorder="1" applyAlignment="1" applyProtection="1">
      <alignment horizontal="center" vertical="center" shrinkToFit="1"/>
      <protection locked="0"/>
    </xf>
    <xf numFmtId="0" fontId="77" fillId="2" borderId="93" xfId="4" applyFont="1" applyFill="1" applyBorder="1" applyAlignment="1" applyProtection="1">
      <alignment horizontal="center" vertical="center" shrinkToFit="1"/>
      <protection locked="0"/>
    </xf>
    <xf numFmtId="0" fontId="77" fillId="2" borderId="56" xfId="4" applyFont="1" applyFill="1" applyBorder="1" applyAlignment="1" applyProtection="1">
      <alignment horizontal="center" vertical="center" shrinkToFit="1"/>
      <protection locked="0"/>
    </xf>
    <xf numFmtId="0" fontId="97" fillId="4" borderId="34" xfId="4" applyFont="1" applyFill="1" applyBorder="1" applyAlignment="1" applyProtection="1">
      <alignment horizontal="left" vertical="top" wrapText="1" shrinkToFit="1"/>
    </xf>
    <xf numFmtId="0" fontId="97" fillId="4" borderId="0" xfId="4" applyFont="1" applyFill="1" applyBorder="1" applyAlignment="1" applyProtection="1">
      <alignment horizontal="left" vertical="top" wrapText="1" shrinkToFit="1"/>
    </xf>
    <xf numFmtId="0" fontId="97" fillId="4" borderId="26" xfId="4" applyFont="1" applyFill="1" applyBorder="1" applyAlignment="1" applyProtection="1">
      <alignment horizontal="left" vertical="top" wrapText="1" shrinkToFit="1"/>
    </xf>
    <xf numFmtId="0" fontId="77" fillId="0" borderId="11" xfId="4" applyFont="1" applyFill="1" applyBorder="1" applyAlignment="1">
      <alignment horizontal="left" vertical="center" wrapText="1" shrinkToFit="1"/>
    </xf>
    <xf numFmtId="0" fontId="77" fillId="0" borderId="0" xfId="4" applyFont="1" applyFill="1" applyBorder="1" applyAlignment="1">
      <alignment horizontal="left" vertical="center" wrapText="1" shrinkToFit="1"/>
    </xf>
    <xf numFmtId="0" fontId="77" fillId="0" borderId="26" xfId="4" applyFont="1" applyFill="1" applyBorder="1" applyAlignment="1">
      <alignment horizontal="left" vertical="center" wrapText="1" shrinkToFit="1"/>
    </xf>
    <xf numFmtId="0" fontId="94" fillId="4" borderId="24" xfId="4" applyFont="1" applyFill="1" applyBorder="1" applyAlignment="1">
      <alignment horizontal="left" vertical="center" wrapText="1" shrinkToFit="1"/>
    </xf>
    <xf numFmtId="0" fontId="94" fillId="4" borderId="23" xfId="4" applyFont="1" applyFill="1" applyBorder="1" applyAlignment="1">
      <alignment horizontal="center" vertical="center" shrinkToFit="1"/>
    </xf>
    <xf numFmtId="0" fontId="94" fillId="4" borderId="24" xfId="4" applyFont="1" applyFill="1" applyBorder="1" applyAlignment="1">
      <alignment horizontal="center" vertical="center" shrinkToFit="1"/>
    </xf>
    <xf numFmtId="0" fontId="94" fillId="2" borderId="8" xfId="4" applyFont="1" applyFill="1" applyBorder="1" applyAlignment="1" applyProtection="1">
      <alignment horizontal="center" vertical="center" shrinkToFit="1"/>
      <protection locked="0"/>
    </xf>
    <xf numFmtId="0" fontId="94" fillId="2" borderId="10" xfId="4" applyFont="1" applyFill="1" applyBorder="1" applyAlignment="1" applyProtection="1">
      <alignment horizontal="center" vertical="center" shrinkToFit="1"/>
      <protection locked="0"/>
    </xf>
    <xf numFmtId="0" fontId="94" fillId="4" borderId="23" xfId="4" applyFont="1" applyFill="1" applyBorder="1" applyAlignment="1">
      <alignment horizontal="left" vertical="center" wrapText="1" shrinkToFit="1"/>
    </xf>
    <xf numFmtId="0" fontId="3" fillId="9" borderId="126" xfId="0" applyFont="1" applyFill="1" applyBorder="1" applyAlignment="1" applyProtection="1">
      <alignment horizontal="left" vertical="center" wrapText="1" shrinkToFit="1"/>
      <protection locked="0"/>
    </xf>
    <xf numFmtId="0" fontId="3" fillId="9" borderId="78" xfId="0" applyFont="1" applyFill="1" applyBorder="1" applyAlignment="1" applyProtection="1">
      <alignment horizontal="left" vertical="center" wrapText="1" shrinkToFit="1"/>
      <protection locked="0"/>
    </xf>
    <xf numFmtId="0" fontId="77" fillId="2" borderId="127" xfId="4" applyFont="1" applyFill="1" applyBorder="1" applyAlignment="1" applyProtection="1">
      <alignment horizontal="center" vertical="center" wrapText="1" shrinkToFit="1"/>
      <protection locked="0"/>
    </xf>
    <xf numFmtId="41" fontId="87" fillId="4" borderId="65" xfId="4" applyNumberFormat="1" applyFont="1" applyFill="1" applyBorder="1" applyAlignment="1">
      <alignment horizontal="left" vertical="center" shrinkToFit="1"/>
    </xf>
    <xf numFmtId="41" fontId="87" fillId="4" borderId="64" xfId="4" applyNumberFormat="1" applyFont="1" applyFill="1" applyBorder="1" applyAlignment="1">
      <alignment horizontal="left" vertical="center" shrinkToFit="1"/>
    </xf>
    <xf numFmtId="178" fontId="104" fillId="4" borderId="185" xfId="4" applyNumberFormat="1" applyFont="1" applyFill="1" applyBorder="1" applyAlignment="1">
      <alignment horizontal="right" vertical="center" wrapText="1" shrinkToFit="1"/>
    </xf>
    <xf numFmtId="41" fontId="77" fillId="4" borderId="185" xfId="4" applyNumberFormat="1" applyFont="1" applyFill="1" applyBorder="1" applyAlignment="1">
      <alignment horizontal="left" vertical="center" shrinkToFit="1"/>
    </xf>
    <xf numFmtId="41" fontId="77" fillId="4" borderId="186" xfId="4" applyNumberFormat="1" applyFont="1" applyFill="1" applyBorder="1" applyAlignment="1">
      <alignment horizontal="left" vertical="center" shrinkToFit="1"/>
    </xf>
    <xf numFmtId="178" fontId="104" fillId="4" borderId="187" xfId="4" applyNumberFormat="1" applyFont="1" applyFill="1" applyBorder="1" applyAlignment="1">
      <alignment horizontal="right" vertical="center" wrapText="1" shrinkToFit="1"/>
    </xf>
    <xf numFmtId="0" fontId="85" fillId="0" borderId="0" xfId="5" applyFill="1" applyBorder="1" applyAlignment="1" applyProtection="1">
      <alignment horizontal="left" vertical="center" shrinkToFit="1"/>
    </xf>
    <xf numFmtId="0" fontId="77" fillId="0" borderId="114" xfId="4" applyFont="1" applyFill="1" applyBorder="1" applyAlignment="1">
      <alignment horizontal="center" vertical="center" wrapText="1" shrinkToFit="1"/>
    </xf>
    <xf numFmtId="0" fontId="94" fillId="0" borderId="115" xfId="4" applyFont="1" applyFill="1" applyBorder="1" applyAlignment="1">
      <alignment horizontal="center" vertical="center" wrapText="1" shrinkToFit="1"/>
    </xf>
    <xf numFmtId="0" fontId="94" fillId="0" borderId="113" xfId="4" applyFont="1" applyFill="1" applyBorder="1" applyAlignment="1">
      <alignment horizontal="center" vertical="center" shrinkToFit="1"/>
    </xf>
    <xf numFmtId="0" fontId="94" fillId="0" borderId="116" xfId="4" applyFont="1" applyFill="1" applyBorder="1" applyAlignment="1">
      <alignment horizontal="center" vertical="center" shrinkToFit="1"/>
    </xf>
    <xf numFmtId="0" fontId="77" fillId="4" borderId="34" xfId="4" applyFont="1" applyFill="1" applyBorder="1" applyAlignment="1">
      <alignment horizontal="left" vertical="center" textRotation="255" shrinkToFit="1"/>
    </xf>
    <xf numFmtId="0" fontId="77" fillId="4" borderId="117" xfId="4" applyFont="1" applyFill="1" applyBorder="1" applyAlignment="1">
      <alignment horizontal="left" vertical="center" textRotation="255" shrinkToFit="1"/>
    </xf>
    <xf numFmtId="0" fontId="77" fillId="4" borderId="108" xfId="4" applyFont="1" applyFill="1" applyBorder="1" applyAlignment="1">
      <alignment horizontal="left" vertical="center" textRotation="255" shrinkToFit="1"/>
    </xf>
    <xf numFmtId="0" fontId="77" fillId="4" borderId="120" xfId="4" applyFont="1" applyFill="1" applyBorder="1" applyAlignment="1">
      <alignment horizontal="left" vertical="center" textRotation="255" shrinkToFit="1"/>
    </xf>
    <xf numFmtId="0" fontId="129" fillId="9" borderId="131" xfId="4" applyFont="1" applyFill="1" applyBorder="1" applyAlignment="1" applyProtection="1">
      <alignment horizontal="left" vertical="top" wrapText="1" shrinkToFit="1"/>
      <protection locked="0"/>
    </xf>
    <xf numFmtId="0" fontId="129" fillId="9" borderId="78" xfId="4" applyFont="1" applyFill="1" applyBorder="1" applyAlignment="1" applyProtection="1">
      <alignment horizontal="left" vertical="top" wrapText="1" shrinkToFit="1"/>
      <protection locked="0"/>
    </xf>
    <xf numFmtId="0" fontId="129" fillId="9" borderId="132" xfId="4" applyFont="1" applyFill="1" applyBorder="1" applyAlignment="1" applyProtection="1">
      <alignment horizontal="left" vertical="top" wrapText="1" shrinkToFit="1"/>
      <protection locked="0"/>
    </xf>
    <xf numFmtId="0" fontId="130" fillId="9" borderId="119" xfId="4" applyFont="1" applyFill="1" applyBorder="1" applyAlignment="1" applyProtection="1">
      <alignment horizontal="left" vertical="top" wrapText="1" shrinkToFit="1"/>
      <protection locked="0"/>
    </xf>
    <xf numFmtId="0" fontId="130" fillId="9" borderId="83" xfId="4" applyFont="1" applyFill="1" applyBorder="1" applyAlignment="1" applyProtection="1">
      <alignment horizontal="left" vertical="top" wrapText="1" shrinkToFit="1"/>
      <protection locked="0"/>
    </xf>
    <xf numFmtId="0" fontId="130" fillId="9" borderId="85" xfId="4" applyFont="1" applyFill="1" applyBorder="1" applyAlignment="1" applyProtection="1">
      <alignment horizontal="left" vertical="top" wrapText="1" shrinkToFit="1"/>
      <protection locked="0"/>
    </xf>
    <xf numFmtId="0" fontId="130" fillId="9" borderId="118" xfId="4" applyFont="1" applyFill="1" applyBorder="1" applyAlignment="1" applyProtection="1">
      <alignment horizontal="left" vertical="top" wrapText="1" shrinkToFit="1"/>
      <protection locked="0"/>
    </xf>
    <xf numFmtId="0" fontId="130" fillId="9" borderId="0" xfId="4" applyFont="1" applyFill="1" applyBorder="1" applyAlignment="1" applyProtection="1">
      <alignment horizontal="left" vertical="top" wrapText="1" shrinkToFit="1"/>
      <protection locked="0"/>
    </xf>
    <xf numFmtId="0" fontId="130" fillId="9" borderId="26" xfId="4" applyFont="1" applyFill="1" applyBorder="1" applyAlignment="1" applyProtection="1">
      <alignment horizontal="left" vertical="top" wrapText="1" shrinkToFit="1"/>
      <protection locked="0"/>
    </xf>
    <xf numFmtId="0" fontId="130" fillId="9" borderId="121" xfId="4" applyFont="1" applyFill="1" applyBorder="1" applyAlignment="1" applyProtection="1">
      <alignment horizontal="left" vertical="top" wrapText="1" shrinkToFit="1"/>
      <protection locked="0"/>
    </xf>
    <xf numFmtId="0" fontId="130" fillId="9" borderId="109" xfId="4" applyFont="1" applyFill="1" applyBorder="1" applyAlignment="1" applyProtection="1">
      <alignment horizontal="left" vertical="top" wrapText="1" shrinkToFit="1"/>
      <protection locked="0"/>
    </xf>
    <xf numFmtId="0" fontId="130" fillId="9" borderId="110" xfId="4" applyFont="1" applyFill="1" applyBorder="1" applyAlignment="1" applyProtection="1">
      <alignment horizontal="left" vertical="top" wrapText="1" shrinkToFit="1"/>
      <protection locked="0"/>
    </xf>
    <xf numFmtId="0" fontId="92" fillId="4" borderId="34" xfId="0" applyFont="1" applyFill="1" applyBorder="1" applyAlignment="1">
      <alignment horizontal="left" vertical="center" wrapText="1" shrinkToFit="1"/>
    </xf>
    <xf numFmtId="0" fontId="92" fillId="4" borderId="0" xfId="0" applyFont="1" applyFill="1" applyBorder="1" applyAlignment="1">
      <alignment horizontal="left" vertical="center" wrapText="1" shrinkToFit="1"/>
    </xf>
    <xf numFmtId="0" fontId="92" fillId="4" borderId="31" xfId="0" applyFont="1" applyFill="1" applyBorder="1" applyAlignment="1">
      <alignment horizontal="left" vertical="center" wrapText="1" shrinkToFit="1"/>
    </xf>
    <xf numFmtId="0" fontId="92" fillId="4" borderId="20" xfId="0" applyFont="1" applyFill="1" applyBorder="1" applyAlignment="1">
      <alignment horizontal="left" vertical="center" wrapText="1" shrinkToFit="1"/>
    </xf>
    <xf numFmtId="0" fontId="77" fillId="4" borderId="84" xfId="4" applyFont="1" applyFill="1" applyBorder="1" applyAlignment="1">
      <alignment horizontal="left" vertical="center" textRotation="255" shrinkToFit="1"/>
    </xf>
    <xf numFmtId="0" fontId="77" fillId="4" borderId="122" xfId="4" applyFont="1" applyFill="1" applyBorder="1" applyAlignment="1">
      <alignment horizontal="left" vertical="center" textRotation="255" shrinkToFit="1"/>
    </xf>
    <xf numFmtId="0" fontId="129" fillId="9" borderId="119" xfId="4" applyFont="1" applyFill="1" applyBorder="1" applyAlignment="1" applyProtection="1">
      <alignment horizontal="left" vertical="top" wrapText="1" shrinkToFit="1"/>
      <protection locked="0"/>
    </xf>
    <xf numFmtId="0" fontId="129" fillId="9" borderId="83" xfId="4" applyFont="1" applyFill="1" applyBorder="1" applyAlignment="1" applyProtection="1">
      <alignment horizontal="left" vertical="top" wrapText="1" shrinkToFit="1"/>
      <protection locked="0"/>
    </xf>
    <xf numFmtId="0" fontId="129" fillId="9" borderId="122" xfId="4" applyFont="1" applyFill="1" applyBorder="1" applyAlignment="1" applyProtection="1">
      <alignment horizontal="left" vertical="top" wrapText="1" shrinkToFit="1"/>
      <protection locked="0"/>
    </xf>
    <xf numFmtId="0" fontId="94" fillId="0" borderId="5" xfId="4" applyFont="1" applyFill="1" applyBorder="1" applyAlignment="1">
      <alignment horizontal="center" vertical="center" wrapText="1" shrinkToFit="1"/>
    </xf>
    <xf numFmtId="0" fontId="94" fillId="0" borderId="7" xfId="4" applyFont="1" applyFill="1" applyBorder="1" applyAlignment="1">
      <alignment horizontal="center" vertical="center" wrapText="1" shrinkToFit="1"/>
    </xf>
    <xf numFmtId="0" fontId="94" fillId="0" borderId="24" xfId="4" applyFont="1" applyFill="1" applyBorder="1" applyAlignment="1">
      <alignment horizontal="left" vertical="center" shrinkToFit="1"/>
    </xf>
    <xf numFmtId="0" fontId="94" fillId="0" borderId="25" xfId="4" applyFont="1" applyFill="1" applyBorder="1" applyAlignment="1">
      <alignment horizontal="left" vertical="center" shrinkToFit="1"/>
    </xf>
    <xf numFmtId="0" fontId="94" fillId="9" borderId="11" xfId="4" applyFont="1" applyFill="1" applyBorder="1" applyAlignment="1" applyProtection="1">
      <alignment horizontal="left" vertical="top" wrapText="1" shrinkToFit="1"/>
      <protection locked="0"/>
    </xf>
    <xf numFmtId="0" fontId="94" fillId="9" borderId="111" xfId="4" applyFont="1" applyFill="1" applyBorder="1" applyAlignment="1" applyProtection="1">
      <alignment horizontal="left" vertical="top" wrapText="1" shrinkToFit="1"/>
      <protection locked="0"/>
    </xf>
    <xf numFmtId="0" fontId="94" fillId="9" borderId="20" xfId="4" applyFont="1" applyFill="1" applyBorder="1" applyAlignment="1" applyProtection="1">
      <alignment horizontal="left" vertical="top" wrapText="1" shrinkToFit="1"/>
      <protection locked="0"/>
    </xf>
    <xf numFmtId="0" fontId="94" fillId="9" borderId="27" xfId="4" applyFont="1" applyFill="1" applyBorder="1" applyAlignment="1" applyProtection="1">
      <alignment horizontal="left" vertical="top" wrapText="1" shrinkToFit="1"/>
      <protection locked="0"/>
    </xf>
    <xf numFmtId="0" fontId="92" fillId="0" borderId="34" xfId="0" applyFont="1" applyFill="1" applyBorder="1" applyAlignment="1">
      <alignment horizontal="left" vertical="center" wrapText="1" shrinkToFit="1"/>
    </xf>
    <xf numFmtId="0" fontId="92" fillId="0" borderId="0" xfId="0" applyFont="1" applyFill="1" applyBorder="1" applyAlignment="1">
      <alignment horizontal="left" vertical="center" shrinkToFit="1"/>
    </xf>
    <xf numFmtId="0" fontId="92" fillId="0" borderId="20" xfId="0" applyFont="1" applyFill="1" applyBorder="1" applyAlignment="1">
      <alignment horizontal="left" vertical="center" shrinkToFit="1"/>
    </xf>
    <xf numFmtId="0" fontId="92" fillId="0" borderId="27" xfId="0" applyFont="1" applyFill="1" applyBorder="1" applyAlignment="1">
      <alignment horizontal="left" vertical="center" shrinkToFit="1"/>
    </xf>
    <xf numFmtId="0" fontId="94" fillId="9" borderId="23" xfId="4" applyFont="1" applyFill="1" applyBorder="1" applyAlignment="1" applyProtection="1">
      <alignment horizontal="left" vertical="top" wrapText="1" shrinkToFit="1"/>
      <protection locked="0"/>
    </xf>
    <xf numFmtId="0" fontId="94" fillId="9" borderId="25" xfId="4" applyFont="1" applyFill="1" applyBorder="1" applyAlignment="1" applyProtection="1">
      <alignment horizontal="left" vertical="top" wrapText="1" shrinkToFit="1"/>
      <protection locked="0"/>
    </xf>
    <xf numFmtId="0" fontId="94" fillId="0" borderId="2" xfId="4" applyFont="1" applyFill="1" applyBorder="1" applyAlignment="1">
      <alignment horizontal="left" vertical="center" wrapText="1" shrinkToFit="1"/>
    </xf>
    <xf numFmtId="0" fontId="94" fillId="0" borderId="3" xfId="4" applyFont="1" applyFill="1" applyBorder="1" applyAlignment="1">
      <alignment horizontal="left" vertical="center" wrapText="1" shrinkToFit="1"/>
    </xf>
    <xf numFmtId="0" fontId="94" fillId="0" borderId="4" xfId="4" applyFont="1" applyFill="1" applyBorder="1" applyAlignment="1">
      <alignment horizontal="left" vertical="center" wrapText="1" shrinkToFit="1"/>
    </xf>
    <xf numFmtId="0" fontId="77" fillId="4" borderId="112" xfId="4" applyFont="1" applyFill="1" applyBorder="1" applyAlignment="1">
      <alignment horizontal="center" vertical="center" wrapText="1" shrinkToFit="1"/>
    </xf>
    <xf numFmtId="0" fontId="77" fillId="4" borderId="113" xfId="4" applyFont="1" applyFill="1" applyBorder="1" applyAlignment="1">
      <alignment horizontal="center" vertical="center" wrapText="1" shrinkToFit="1"/>
    </xf>
    <xf numFmtId="0" fontId="77" fillId="4" borderId="114" xfId="4" applyFont="1" applyFill="1" applyBorder="1" applyAlignment="1">
      <alignment horizontal="center" vertical="center" wrapText="1" shrinkToFit="1"/>
    </xf>
    <xf numFmtId="0" fontId="94" fillId="4" borderId="115" xfId="4" applyFont="1" applyFill="1" applyBorder="1" applyAlignment="1">
      <alignment horizontal="center" vertical="center" wrapText="1" shrinkToFit="1"/>
    </xf>
    <xf numFmtId="0" fontId="94" fillId="4" borderId="113" xfId="4" applyFont="1" applyFill="1" applyBorder="1" applyAlignment="1">
      <alignment horizontal="center" vertical="center" shrinkToFit="1"/>
    </xf>
    <xf numFmtId="0" fontId="94" fillId="4" borderId="116" xfId="4" applyFont="1" applyFill="1" applyBorder="1" applyAlignment="1">
      <alignment horizontal="center" vertical="center" shrinkToFit="1"/>
    </xf>
    <xf numFmtId="0" fontId="83" fillId="0" borderId="34" xfId="4" applyFont="1" applyFill="1" applyBorder="1" applyAlignment="1" applyProtection="1">
      <alignment horizontal="left" vertical="center" wrapText="1" shrinkToFit="1"/>
    </xf>
    <xf numFmtId="0" fontId="81" fillId="0" borderId="34" xfId="4" applyFont="1" applyFill="1" applyBorder="1" applyAlignment="1" applyProtection="1">
      <alignment horizontal="left" vertical="center" wrapText="1" shrinkToFit="1"/>
    </xf>
    <xf numFmtId="0" fontId="94" fillId="4" borderId="29" xfId="4" applyFont="1" applyFill="1" applyBorder="1" applyAlignment="1">
      <alignment horizontal="center" vertical="center" wrapText="1" shrinkToFit="1"/>
    </xf>
    <xf numFmtId="0" fontId="94" fillId="4" borderId="24" xfId="4" applyFont="1" applyFill="1" applyBorder="1" applyAlignment="1">
      <alignment horizontal="center" vertical="center" wrapText="1" shrinkToFit="1"/>
    </xf>
    <xf numFmtId="0" fontId="94" fillId="4" borderId="25" xfId="4" applyFont="1" applyFill="1" applyBorder="1" applyAlignment="1">
      <alignment horizontal="center" vertical="center" wrapText="1" shrinkToFit="1"/>
    </xf>
    <xf numFmtId="0" fontId="94" fillId="4" borderId="34" xfId="4" applyFont="1" applyFill="1" applyBorder="1" applyAlignment="1">
      <alignment horizontal="center" vertical="center" wrapText="1" shrinkToFit="1"/>
    </xf>
    <xf numFmtId="0" fontId="94" fillId="4" borderId="0" xfId="4" applyFont="1" applyFill="1" applyBorder="1" applyAlignment="1">
      <alignment horizontal="center" vertical="center" wrapText="1" shrinkToFit="1"/>
    </xf>
    <xf numFmtId="0" fontId="94" fillId="4" borderId="26" xfId="4" applyFont="1" applyFill="1" applyBorder="1" applyAlignment="1">
      <alignment horizontal="center" vertical="center" wrapText="1" shrinkToFit="1"/>
    </xf>
    <xf numFmtId="0" fontId="94" fillId="0" borderId="29" xfId="4" applyFont="1" applyFill="1" applyBorder="1" applyAlignment="1">
      <alignment horizontal="left" vertical="center" wrapText="1" shrinkToFit="1"/>
    </xf>
    <xf numFmtId="0" fontId="94" fillId="0" borderId="24" xfId="4" applyFont="1" applyFill="1" applyBorder="1" applyAlignment="1">
      <alignment horizontal="left" vertical="center" wrapText="1" shrinkToFit="1"/>
    </xf>
    <xf numFmtId="0" fontId="94" fillId="0" borderId="25" xfId="4" applyFont="1" applyFill="1" applyBorder="1" applyAlignment="1">
      <alignment horizontal="left" vertical="center" wrapText="1" shrinkToFit="1"/>
    </xf>
    <xf numFmtId="0" fontId="3" fillId="0" borderId="3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2" borderId="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77" fillId="4" borderId="29" xfId="4" applyFont="1" applyFill="1" applyBorder="1" applyAlignment="1">
      <alignment horizontal="center" vertical="center" wrapText="1" shrinkToFit="1"/>
    </xf>
    <xf numFmtId="0" fontId="77" fillId="4" borderId="24" xfId="4" applyFont="1" applyFill="1" applyBorder="1" applyAlignment="1">
      <alignment horizontal="center" vertical="center" wrapText="1" shrinkToFit="1"/>
    </xf>
    <xf numFmtId="0" fontId="77" fillId="4" borderId="25" xfId="4" applyFont="1" applyFill="1" applyBorder="1" applyAlignment="1">
      <alignment horizontal="center" vertical="center" wrapText="1" shrinkToFit="1"/>
    </xf>
    <xf numFmtId="0" fontId="3" fillId="0" borderId="47"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0" borderId="7" xfId="0" applyFont="1" applyFill="1" applyBorder="1" applyAlignment="1" applyProtection="1">
      <alignment horizontal="left" vertical="center" wrapText="1" shrinkToFit="1"/>
    </xf>
    <xf numFmtId="0" fontId="92" fillId="0" borderId="3" xfId="0" applyFont="1" applyFill="1" applyBorder="1" applyAlignment="1">
      <alignment horizontal="left" vertical="center" shrinkToFit="1"/>
    </xf>
    <xf numFmtId="0" fontId="97" fillId="4" borderId="29" xfId="4" applyFont="1" applyFill="1" applyBorder="1" applyAlignment="1">
      <alignment horizontal="left" vertical="center" wrapText="1" shrinkToFit="1"/>
    </xf>
    <xf numFmtId="0" fontId="97" fillId="4" borderId="24" xfId="4" applyFont="1" applyFill="1" applyBorder="1" applyAlignment="1">
      <alignment horizontal="left" vertical="center" shrinkToFit="1"/>
    </xf>
    <xf numFmtId="0" fontId="97" fillId="4" borderId="25" xfId="4" applyFont="1" applyFill="1" applyBorder="1" applyAlignment="1">
      <alignment horizontal="left" vertical="center" shrinkToFit="1"/>
    </xf>
    <xf numFmtId="0" fontId="97" fillId="4" borderId="31" xfId="4" applyFont="1" applyFill="1" applyBorder="1" applyAlignment="1">
      <alignment horizontal="left" vertical="center" shrinkToFit="1"/>
    </xf>
    <xf numFmtId="0" fontId="97" fillId="4" borderId="20" xfId="4" applyFont="1" applyFill="1" applyBorder="1" applyAlignment="1">
      <alignment horizontal="left" vertical="center" shrinkToFit="1"/>
    </xf>
    <xf numFmtId="0" fontId="97" fillId="4" borderId="27" xfId="4" applyFont="1" applyFill="1" applyBorder="1" applyAlignment="1">
      <alignment horizontal="left" vertical="center" shrinkToFit="1"/>
    </xf>
    <xf numFmtId="0" fontId="94" fillId="9" borderId="31" xfId="4" applyFont="1" applyFill="1" applyBorder="1" applyAlignment="1" applyProtection="1">
      <alignment horizontal="left" vertical="top" wrapText="1" shrinkToFit="1"/>
      <protection locked="0"/>
    </xf>
    <xf numFmtId="0" fontId="97" fillId="4" borderId="29" xfId="4" applyFont="1" applyFill="1" applyBorder="1" applyAlignment="1" applyProtection="1">
      <alignment horizontal="center" vertical="center" wrapText="1" shrinkToFit="1"/>
    </xf>
    <xf numFmtId="0" fontId="97" fillId="4" borderId="24" xfId="4" applyFont="1" applyFill="1" applyBorder="1" applyAlignment="1" applyProtection="1">
      <alignment horizontal="center" vertical="center" wrapText="1" shrinkToFit="1"/>
    </xf>
    <xf numFmtId="0" fontId="97" fillId="4" borderId="25" xfId="4" applyFont="1" applyFill="1" applyBorder="1" applyAlignment="1" applyProtection="1">
      <alignment horizontal="center" vertical="center" wrapText="1" shrinkToFit="1"/>
    </xf>
    <xf numFmtId="0" fontId="97" fillId="4" borderId="31" xfId="4" applyFont="1" applyFill="1" applyBorder="1" applyAlignment="1" applyProtection="1">
      <alignment horizontal="center" vertical="center" wrapText="1" shrinkToFit="1"/>
    </xf>
    <xf numFmtId="0" fontId="97" fillId="4" borderId="20" xfId="4" applyFont="1" applyFill="1" applyBorder="1" applyAlignment="1" applyProtection="1">
      <alignment horizontal="center" vertical="center" wrapText="1" shrinkToFit="1"/>
    </xf>
    <xf numFmtId="0" fontId="97" fillId="4" borderId="27" xfId="4" applyFont="1" applyFill="1" applyBorder="1" applyAlignment="1" applyProtection="1">
      <alignment horizontal="center" vertical="center" wrapText="1" shrinkToFit="1"/>
    </xf>
    <xf numFmtId="0" fontId="97" fillId="4" borderId="2" xfId="4" applyFont="1" applyFill="1" applyBorder="1" applyAlignment="1" applyProtection="1">
      <alignment horizontal="left" vertical="top" wrapText="1" shrinkToFit="1"/>
    </xf>
    <xf numFmtId="0" fontId="97" fillId="4" borderId="3" xfId="4" applyFont="1" applyFill="1" applyBorder="1" applyAlignment="1" applyProtection="1">
      <alignment horizontal="left" vertical="top" wrapText="1" shrinkToFit="1"/>
    </xf>
    <xf numFmtId="0" fontId="97" fillId="4" borderId="4" xfId="4" applyFont="1" applyFill="1" applyBorder="1" applyAlignment="1" applyProtection="1">
      <alignment horizontal="left" vertical="top" wrapText="1" shrinkToFit="1"/>
    </xf>
    <xf numFmtId="0" fontId="80" fillId="9" borderId="20" xfId="4" applyFont="1" applyFill="1" applyBorder="1" applyAlignment="1" applyProtection="1">
      <alignment horizontal="left" vertical="top" wrapText="1" shrinkToFit="1"/>
      <protection locked="0"/>
    </xf>
    <xf numFmtId="0" fontId="80" fillId="9" borderId="27" xfId="4" applyFont="1" applyFill="1" applyBorder="1" applyAlignment="1" applyProtection="1">
      <alignment horizontal="left" vertical="top" wrapText="1" shrinkToFit="1"/>
      <protection locked="0"/>
    </xf>
    <xf numFmtId="0" fontId="3" fillId="2" borderId="15" xfId="0" applyFont="1" applyFill="1" applyBorder="1" applyAlignment="1" applyProtection="1">
      <alignment horizontal="center" vertical="center" wrapText="1" shrinkToFit="1"/>
      <protection locked="0"/>
    </xf>
    <xf numFmtId="0" fontId="80" fillId="9" borderId="34" xfId="4" applyFont="1" applyFill="1" applyBorder="1" applyAlignment="1" applyProtection="1">
      <alignment horizontal="left" vertical="top" wrapText="1" shrinkToFit="1"/>
      <protection locked="0"/>
    </xf>
    <xf numFmtId="0" fontId="80" fillId="9" borderId="0" xfId="4" applyFont="1" applyFill="1" applyBorder="1" applyAlignment="1" applyProtection="1">
      <alignment horizontal="left" vertical="top" wrapText="1" shrinkToFit="1"/>
      <protection locked="0"/>
    </xf>
    <xf numFmtId="0" fontId="80" fillId="9" borderId="26" xfId="4" applyFont="1" applyFill="1" applyBorder="1" applyAlignment="1" applyProtection="1">
      <alignment horizontal="left" vertical="top" wrapText="1" shrinkToFit="1"/>
      <protection locked="0"/>
    </xf>
    <xf numFmtId="0" fontId="80" fillId="9" borderId="31" xfId="4" applyFont="1" applyFill="1" applyBorder="1" applyAlignment="1" applyProtection="1">
      <alignment horizontal="left" vertical="top" wrapText="1" shrinkToFit="1"/>
      <protection locked="0"/>
    </xf>
    <xf numFmtId="0" fontId="4" fillId="0" borderId="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18" fillId="0" borderId="0" xfId="0" applyFont="1" applyFill="1" applyAlignment="1">
      <alignment horizontal="center" vertical="center" shrinkToFit="1"/>
    </xf>
    <xf numFmtId="0" fontId="9" fillId="0" borderId="20" xfId="0" applyFont="1" applyFill="1" applyBorder="1" applyAlignment="1">
      <alignment horizontal="center" vertical="center" shrinkToFit="1"/>
    </xf>
    <xf numFmtId="0" fontId="87" fillId="0" borderId="20" xfId="4" applyFont="1" applyFill="1" applyBorder="1" applyAlignment="1">
      <alignment horizontal="center" vertical="center" shrinkToFit="1"/>
    </xf>
    <xf numFmtId="0" fontId="87" fillId="0" borderId="20" xfId="4" applyFont="1" applyFill="1" applyBorder="1" applyAlignment="1" applyProtection="1">
      <alignment horizontal="center" vertical="center" shrinkToFit="1"/>
    </xf>
    <xf numFmtId="0" fontId="9" fillId="9" borderId="20" xfId="0" applyFont="1" applyFill="1" applyBorder="1" applyAlignment="1" applyProtection="1">
      <alignment horizontal="center" vertical="center" shrinkToFit="1"/>
      <protection locked="0"/>
    </xf>
    <xf numFmtId="0" fontId="9" fillId="0" borderId="24" xfId="0" applyFont="1" applyFill="1" applyBorder="1" applyAlignment="1">
      <alignment horizontal="left" vertical="center"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04" xfId="0" applyFont="1" applyFill="1" applyBorder="1" applyAlignment="1">
      <alignment horizontal="center" vertical="center" shrinkToFit="1"/>
    </xf>
    <xf numFmtId="0" fontId="3" fillId="9" borderId="105" xfId="0" applyFont="1" applyFill="1" applyBorder="1" applyAlignment="1" applyProtection="1">
      <alignment horizontal="left" vertical="center" wrapText="1" shrinkToFit="1"/>
      <protection locked="0"/>
    </xf>
    <xf numFmtId="0" fontId="3" fillId="0" borderId="106" xfId="0" applyFont="1" applyFill="1" applyBorder="1" applyAlignment="1">
      <alignment horizontal="center" vertical="center" shrinkToFit="1"/>
    </xf>
    <xf numFmtId="0" fontId="77" fillId="9" borderId="106" xfId="4" applyFont="1" applyFill="1" applyBorder="1" applyAlignment="1" applyProtection="1">
      <alignment horizontal="left" vertical="center" shrinkToFit="1"/>
      <protection locked="0"/>
    </xf>
    <xf numFmtId="0" fontId="4" fillId="0" borderId="39" xfId="0" applyFont="1" applyFill="1" applyBorder="1" applyAlignment="1">
      <alignment horizontal="left"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49" fontId="77" fillId="9" borderId="2" xfId="4" applyNumberFormat="1" applyFont="1" applyFill="1" applyBorder="1" applyAlignment="1" applyProtection="1">
      <alignment horizontal="left" vertical="center" shrinkToFit="1"/>
      <protection locked="0"/>
    </xf>
    <xf numFmtId="49" fontId="77" fillId="9" borderId="3" xfId="4" applyNumberFormat="1" applyFont="1" applyFill="1" applyBorder="1" applyAlignment="1" applyProtection="1">
      <alignment horizontal="left" vertical="center" shrinkToFit="1"/>
      <protection locked="0"/>
    </xf>
    <xf numFmtId="49" fontId="77" fillId="9" borderId="4" xfId="4" applyNumberFormat="1" applyFont="1" applyFill="1" applyBorder="1" applyAlignment="1" applyProtection="1">
      <alignment horizontal="left" vertical="center" shrinkToFit="1"/>
      <protection locked="0"/>
    </xf>
    <xf numFmtId="0" fontId="3" fillId="0" borderId="2" xfId="0" applyFont="1" applyFill="1" applyBorder="1" applyAlignment="1">
      <alignment horizontal="center" vertical="center" shrinkToFit="1"/>
    </xf>
    <xf numFmtId="0" fontId="77" fillId="9" borderId="2" xfId="4" applyFont="1" applyFill="1" applyBorder="1" applyAlignment="1" applyProtection="1">
      <alignment horizontal="left" vertical="center" wrapText="1" shrinkToFit="1"/>
      <protection locked="0"/>
    </xf>
    <xf numFmtId="0" fontId="77" fillId="9" borderId="3" xfId="4" applyFont="1" applyFill="1" applyBorder="1" applyAlignment="1" applyProtection="1">
      <alignment horizontal="left" vertical="center" wrapText="1" shrinkToFit="1"/>
      <protection locked="0"/>
    </xf>
    <xf numFmtId="0" fontId="77" fillId="9" borderId="4" xfId="4" applyFont="1" applyFill="1" applyBorder="1" applyAlignment="1" applyProtection="1">
      <alignment horizontal="left" vertical="center" wrapText="1" shrinkToFit="1"/>
      <protection locked="0"/>
    </xf>
    <xf numFmtId="0" fontId="3" fillId="0" borderId="3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3" fillId="0" borderId="115" xfId="0" applyFont="1" applyFill="1" applyBorder="1" applyAlignment="1">
      <alignment horizontal="center" vertical="center" shrinkToFit="1"/>
    </xf>
    <xf numFmtId="0" fontId="3" fillId="0" borderId="113" xfId="0" applyFont="1" applyFill="1" applyBorder="1" applyAlignment="1">
      <alignment horizontal="center" vertical="center" shrinkToFit="1"/>
    </xf>
    <xf numFmtId="49" fontId="3" fillId="9" borderId="115" xfId="0" applyNumberFormat="1" applyFont="1" applyFill="1" applyBorder="1" applyAlignment="1" applyProtection="1">
      <alignment horizontal="left" vertical="center" wrapText="1" shrinkToFit="1"/>
      <protection locked="0"/>
    </xf>
    <xf numFmtId="49" fontId="3" fillId="9" borderId="113" xfId="0" applyNumberFormat="1" applyFont="1" applyFill="1" applyBorder="1" applyAlignment="1" applyProtection="1">
      <alignment horizontal="left" vertical="center" wrapText="1" shrinkToFit="1"/>
      <protection locked="0"/>
    </xf>
    <xf numFmtId="49" fontId="3" fillId="9" borderId="116" xfId="0" applyNumberFormat="1" applyFont="1" applyFill="1" applyBorder="1" applyAlignment="1" applyProtection="1">
      <alignment horizontal="left" vertical="center" wrapText="1" shrinkToFit="1"/>
      <protection locked="0"/>
    </xf>
    <xf numFmtId="0" fontId="3" fillId="9" borderId="151" xfId="0" applyFont="1" applyFill="1" applyBorder="1" applyAlignment="1" applyProtection="1">
      <alignment horizontal="left" vertical="center" wrapText="1" shrinkToFit="1"/>
      <protection locked="0"/>
    </xf>
    <xf numFmtId="0" fontId="3" fillId="9" borderId="238" xfId="0" applyFont="1" applyFill="1" applyBorder="1" applyAlignment="1" applyProtection="1">
      <alignment horizontal="left" vertical="center" wrapText="1" shrinkToFit="1"/>
      <protection locked="0"/>
    </xf>
    <xf numFmtId="0" fontId="3" fillId="0" borderId="2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100" fillId="0" borderId="2" xfId="0" applyFont="1" applyFill="1" applyBorder="1" applyAlignment="1">
      <alignment horizontal="center" vertical="center" shrinkToFit="1"/>
    </xf>
    <xf numFmtId="0" fontId="100" fillId="0" borderId="3" xfId="0" applyFont="1" applyFill="1" applyBorder="1" applyAlignment="1">
      <alignment horizontal="center" vertical="center" shrinkToFit="1"/>
    </xf>
    <xf numFmtId="49" fontId="85" fillId="9" borderId="3" xfId="5" applyNumberFormat="1" applyFill="1" applyBorder="1" applyAlignment="1" applyProtection="1">
      <alignment horizontal="left" vertical="center" wrapText="1" shrinkToFit="1"/>
      <protection locked="0"/>
    </xf>
    <xf numFmtId="0" fontId="3" fillId="9" borderId="151" xfId="0" applyFont="1" applyFill="1" applyBorder="1" applyAlignment="1" applyProtection="1">
      <alignment horizontal="center" vertical="center" wrapText="1" shrinkToFit="1"/>
      <protection locked="0"/>
    </xf>
    <xf numFmtId="0" fontId="6" fillId="4" borderId="151" xfId="0" applyFont="1" applyFill="1" applyBorder="1" applyAlignment="1" applyProtection="1">
      <alignment horizontal="center" vertical="center" wrapText="1" shrinkToFit="1"/>
    </xf>
    <xf numFmtId="0" fontId="3" fillId="9" borderId="20" xfId="0" applyFont="1" applyFill="1" applyBorder="1" applyAlignment="1" applyProtection="1">
      <alignment horizontal="left" vertical="center" wrapText="1" shrinkToFit="1"/>
      <protection locked="0"/>
    </xf>
    <xf numFmtId="0" fontId="3" fillId="9" borderId="27" xfId="0" applyFont="1" applyFill="1" applyBorder="1" applyAlignment="1" applyProtection="1">
      <alignment horizontal="left" vertical="center" wrapText="1" shrinkToFit="1"/>
      <protection locked="0"/>
    </xf>
    <xf numFmtId="0" fontId="85" fillId="9" borderId="3" xfId="5" applyFill="1" applyBorder="1" applyAlignment="1" applyProtection="1">
      <alignment horizontal="left" vertical="center" wrapText="1" shrinkToFit="1"/>
      <protection locked="0"/>
    </xf>
    <xf numFmtId="0" fontId="3" fillId="9" borderId="3" xfId="0" applyFont="1" applyFill="1" applyBorder="1" applyAlignment="1" applyProtection="1">
      <alignment horizontal="left" vertical="center" wrapText="1" shrinkToFit="1"/>
      <protection locked="0"/>
    </xf>
    <xf numFmtId="0" fontId="3" fillId="9" borderId="4" xfId="0" applyFont="1" applyFill="1" applyBorder="1" applyAlignment="1" applyProtection="1">
      <alignment horizontal="left" vertical="center" wrapText="1" shrinkToFit="1"/>
      <protection locked="0"/>
    </xf>
    <xf numFmtId="0" fontId="77" fillId="0" borderId="29" xfId="4" applyFont="1" applyFill="1" applyBorder="1" applyAlignment="1">
      <alignment horizontal="center" vertical="center" shrinkToFit="1"/>
    </xf>
    <xf numFmtId="0" fontId="77" fillId="0" borderId="24" xfId="4" applyFont="1" applyFill="1" applyBorder="1" applyAlignment="1">
      <alignment horizontal="center" vertical="center" shrinkToFit="1"/>
    </xf>
    <xf numFmtId="0" fontId="77" fillId="0" borderId="25" xfId="4" applyFont="1" applyFill="1" applyBorder="1" applyAlignment="1">
      <alignment horizontal="center" vertical="center" shrinkToFit="1"/>
    </xf>
    <xf numFmtId="0" fontId="77" fillId="0" borderId="31" xfId="4" applyFont="1" applyFill="1" applyBorder="1" applyAlignment="1">
      <alignment horizontal="center" vertical="center" shrinkToFit="1"/>
    </xf>
    <xf numFmtId="0" fontId="77" fillId="0" borderId="20" xfId="4" applyFont="1" applyFill="1" applyBorder="1" applyAlignment="1">
      <alignment horizontal="center" vertical="center" shrinkToFit="1"/>
    </xf>
    <xf numFmtId="0" fontId="77" fillId="0" borderId="27" xfId="4" applyFont="1" applyFill="1" applyBorder="1" applyAlignment="1">
      <alignment horizontal="center" vertical="center" shrinkToFit="1"/>
    </xf>
    <xf numFmtId="0" fontId="3" fillId="9" borderId="78" xfId="0" applyFont="1" applyFill="1" applyBorder="1" applyAlignment="1" applyProtection="1">
      <alignment horizontal="center" vertical="center" wrapText="1" shrinkToFit="1"/>
      <protection locked="0"/>
    </xf>
    <xf numFmtId="0" fontId="77" fillId="2" borderId="126" xfId="4" applyFont="1" applyFill="1" applyBorder="1" applyAlignment="1" applyProtection="1">
      <alignment horizontal="center" vertical="center" wrapText="1" shrinkToFit="1"/>
      <protection locked="0"/>
    </xf>
    <xf numFmtId="0" fontId="77" fillId="2" borderId="78" xfId="4" applyFont="1" applyFill="1" applyBorder="1" applyAlignment="1" applyProtection="1">
      <alignment horizontal="center" vertical="center" wrapText="1" shrinkToFit="1"/>
      <protection locked="0"/>
    </xf>
    <xf numFmtId="0" fontId="77" fillId="2" borderId="77" xfId="4"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shrinkToFit="1"/>
    </xf>
    <xf numFmtId="0" fontId="120" fillId="4" borderId="32" xfId="4" applyFont="1" applyFill="1" applyBorder="1" applyAlignment="1" applyProtection="1">
      <alignment horizontal="center" vertical="center" shrinkToFit="1"/>
    </xf>
    <xf numFmtId="0" fontId="3" fillId="9" borderId="3" xfId="0" applyFont="1" applyFill="1" applyBorder="1" applyAlignment="1" applyProtection="1">
      <alignment horizontal="center" vertical="center" shrinkToFit="1"/>
      <protection locked="0"/>
    </xf>
    <xf numFmtId="0" fontId="3" fillId="0" borderId="47"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77" fillId="9" borderId="112" xfId="4" applyFont="1" applyFill="1" applyBorder="1" applyAlignment="1" applyProtection="1">
      <alignment vertical="top" wrapText="1" shrinkToFit="1"/>
      <protection locked="0"/>
    </xf>
    <xf numFmtId="0" fontId="77" fillId="9" borderId="113" xfId="4" applyFont="1" applyFill="1" applyBorder="1" applyAlignment="1" applyProtection="1">
      <alignment vertical="top" wrapText="1" shrinkToFit="1"/>
      <protection locked="0"/>
    </xf>
    <xf numFmtId="0" fontId="77" fillId="9" borderId="116" xfId="4" applyFont="1" applyFill="1" applyBorder="1" applyAlignment="1" applyProtection="1">
      <alignment vertical="top" wrapText="1" shrinkToFit="1"/>
      <protection locked="0"/>
    </xf>
    <xf numFmtId="0" fontId="3" fillId="0" borderId="1" xfId="0" applyFont="1" applyFill="1" applyBorder="1" applyAlignment="1">
      <alignment horizontal="left" vertical="center" wrapText="1" shrinkToFi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7" fillId="0" borderId="29" xfId="4" applyFont="1" applyFill="1" applyBorder="1" applyAlignment="1">
      <alignment horizontal="center" vertical="center" wrapText="1" shrinkToFit="1"/>
    </xf>
    <xf numFmtId="0" fontId="77" fillId="0" borderId="25" xfId="4" applyFont="1" applyFill="1" applyBorder="1" applyAlignment="1">
      <alignment horizontal="center" vertical="center" wrapText="1" shrinkToFit="1"/>
    </xf>
    <xf numFmtId="0" fontId="77" fillId="0" borderId="34" xfId="4" applyFont="1" applyFill="1" applyBorder="1" applyAlignment="1">
      <alignment horizontal="center" vertical="center" wrapText="1" shrinkToFit="1"/>
    </xf>
    <xf numFmtId="0" fontId="77" fillId="0" borderId="26" xfId="4" applyFont="1" applyFill="1" applyBorder="1" applyAlignment="1">
      <alignment horizontal="center" vertical="center" wrapText="1" shrinkToFit="1"/>
    </xf>
    <xf numFmtId="0" fontId="77" fillId="0" borderId="31" xfId="4" applyFont="1" applyFill="1" applyBorder="1" applyAlignment="1">
      <alignment horizontal="center" vertical="center" wrapText="1" shrinkToFit="1"/>
    </xf>
    <xf numFmtId="0" fontId="77" fillId="0" borderId="27" xfId="4" applyFont="1" applyFill="1" applyBorder="1" applyAlignment="1">
      <alignment horizontal="center" vertical="center" wrapText="1" shrinkToFit="1"/>
    </xf>
    <xf numFmtId="0" fontId="77" fillId="0" borderId="34" xfId="4" applyFont="1" applyFill="1" applyBorder="1" applyAlignment="1">
      <alignment horizontal="center" vertical="center" shrinkToFit="1"/>
    </xf>
    <xf numFmtId="0" fontId="77" fillId="0" borderId="0" xfId="4" applyFont="1" applyFill="1" applyBorder="1" applyAlignment="1">
      <alignment horizontal="center" vertical="center" shrinkToFit="1"/>
    </xf>
    <xf numFmtId="0" fontId="77" fillId="0" borderId="26" xfId="4" applyFont="1" applyFill="1" applyBorder="1" applyAlignment="1">
      <alignment horizontal="center" vertical="center" shrinkToFit="1"/>
    </xf>
    <xf numFmtId="0" fontId="6" fillId="0" borderId="1" xfId="0" applyFont="1" applyFill="1" applyBorder="1" applyAlignment="1">
      <alignment horizontal="left" vertical="top" wrapText="1"/>
    </xf>
    <xf numFmtId="49" fontId="3" fillId="9" borderId="146" xfId="0" applyNumberFormat="1" applyFont="1" applyFill="1" applyBorder="1" applyAlignment="1" applyProtection="1">
      <alignment horizontal="left" vertical="center" wrapText="1" shrinkToFit="1"/>
      <protection locked="0"/>
    </xf>
    <xf numFmtId="49" fontId="3" fillId="9" borderId="240" xfId="0" applyNumberFormat="1" applyFont="1" applyFill="1" applyBorder="1" applyAlignment="1" applyProtection="1">
      <alignment horizontal="left" vertical="center" wrapText="1" shrinkToFit="1"/>
      <protection locked="0"/>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37" xfId="0" applyFont="1" applyFill="1" applyBorder="1" applyAlignment="1" applyProtection="1">
      <alignment horizontal="center" vertical="center" wrapText="1" shrinkToFit="1"/>
      <protection locked="0"/>
    </xf>
    <xf numFmtId="0" fontId="92" fillId="4" borderId="29" xfId="0" applyFont="1" applyFill="1" applyBorder="1" applyAlignment="1" applyProtection="1">
      <alignment horizontal="center" vertical="center" wrapText="1" shrinkToFit="1"/>
    </xf>
    <xf numFmtId="0" fontId="92" fillId="4" borderId="24" xfId="0" applyFont="1" applyFill="1" applyBorder="1" applyAlignment="1" applyProtection="1">
      <alignment horizontal="center" vertical="center" wrapText="1" shrinkToFit="1"/>
    </xf>
    <xf numFmtId="0" fontId="92" fillId="4" borderId="30" xfId="0" applyFont="1" applyFill="1" applyBorder="1" applyAlignment="1" applyProtection="1">
      <alignment horizontal="center" vertical="center" wrapText="1" shrinkToFit="1"/>
    </xf>
    <xf numFmtId="0" fontId="92" fillId="4" borderId="34" xfId="0" applyFont="1" applyFill="1" applyBorder="1" applyAlignment="1" applyProtection="1">
      <alignment horizontal="center" vertical="center" wrapText="1" shrinkToFit="1"/>
    </xf>
    <xf numFmtId="0" fontId="92" fillId="4" borderId="0" xfId="0" applyFont="1" applyFill="1" applyBorder="1" applyAlignment="1" applyProtection="1">
      <alignment horizontal="center" vertical="center" wrapText="1" shrinkToFit="1"/>
    </xf>
    <xf numFmtId="0" fontId="92" fillId="4" borderId="12" xfId="0" applyFont="1" applyFill="1" applyBorder="1" applyAlignment="1" applyProtection="1">
      <alignment horizontal="center" vertical="center" wrapText="1" shrinkToFit="1"/>
    </xf>
    <xf numFmtId="0" fontId="92" fillId="4" borderId="31" xfId="0" applyFont="1" applyFill="1" applyBorder="1" applyAlignment="1" applyProtection="1">
      <alignment horizontal="center" vertical="center" wrapText="1" shrinkToFit="1"/>
    </xf>
    <xf numFmtId="0" fontId="92" fillId="4" borderId="20" xfId="0" applyFont="1" applyFill="1" applyBorder="1" applyAlignment="1" applyProtection="1">
      <alignment horizontal="center" vertical="center" wrapText="1" shrinkToFit="1"/>
    </xf>
    <xf numFmtId="0" fontId="92" fillId="4" borderId="21" xfId="0" applyFont="1" applyFill="1" applyBorder="1" applyAlignment="1" applyProtection="1">
      <alignment horizontal="center" vertical="center" wrapText="1" shrinkToFit="1"/>
    </xf>
    <xf numFmtId="0" fontId="3" fillId="2" borderId="49"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6" fillId="0" borderId="104" xfId="0"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0" fontId="77" fillId="9" borderId="79" xfId="4" applyFont="1" applyFill="1" applyBorder="1" applyAlignment="1" applyProtection="1">
      <alignment horizontal="left" vertical="top" wrapText="1" shrinkToFit="1"/>
      <protection locked="0"/>
    </xf>
    <xf numFmtId="0" fontId="77" fillId="9" borderId="78" xfId="4" applyFont="1" applyFill="1" applyBorder="1" applyAlignment="1" applyProtection="1">
      <alignment horizontal="left" vertical="top" wrapText="1" shrinkToFit="1"/>
      <protection locked="0"/>
    </xf>
    <xf numFmtId="0" fontId="77" fillId="9" borderId="80" xfId="4" applyFont="1" applyFill="1" applyBorder="1" applyAlignment="1" applyProtection="1">
      <alignment horizontal="left" vertical="top" wrapText="1" shrinkToFit="1"/>
      <protection locked="0"/>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29"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77" fillId="9" borderId="128" xfId="4" applyFont="1" applyFill="1" applyBorder="1" applyAlignment="1" applyProtection="1">
      <alignment horizontal="center" vertical="center" wrapText="1" shrinkToFit="1"/>
      <protection locked="0"/>
    </xf>
    <xf numFmtId="0" fontId="77" fillId="9" borderId="129" xfId="4" applyFont="1" applyFill="1" applyBorder="1" applyAlignment="1" applyProtection="1">
      <alignment horizontal="center" vertical="center" wrapText="1" shrinkToFit="1"/>
      <protection locked="0"/>
    </xf>
    <xf numFmtId="0" fontId="77" fillId="9" borderId="130" xfId="4" applyFont="1" applyFill="1" applyBorder="1" applyAlignment="1" applyProtection="1">
      <alignment horizontal="center" vertical="center" wrapText="1" shrinkToFit="1"/>
      <protection locked="0"/>
    </xf>
    <xf numFmtId="0" fontId="77" fillId="9" borderId="128" xfId="4" applyFont="1" applyFill="1" applyBorder="1" applyAlignment="1" applyProtection="1">
      <alignment horizontal="left" vertical="center" wrapText="1" shrinkToFit="1"/>
      <protection locked="0"/>
    </xf>
    <xf numFmtId="0" fontId="77" fillId="9" borderId="130" xfId="4" applyFont="1" applyFill="1" applyBorder="1" applyAlignment="1" applyProtection="1">
      <alignment horizontal="left" vertical="center" wrapText="1" shrinkToFit="1"/>
      <protection locked="0"/>
    </xf>
    <xf numFmtId="0" fontId="77" fillId="9" borderId="106" xfId="4" applyFont="1" applyFill="1" applyBorder="1" applyAlignment="1" applyProtection="1">
      <alignment horizontal="left" vertical="center" wrapText="1" shrinkToFit="1"/>
      <protection locked="0"/>
    </xf>
    <xf numFmtId="0" fontId="3" fillId="0" borderId="5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77" fillId="2" borderId="15" xfId="4" applyFont="1" applyFill="1" applyBorder="1" applyAlignment="1" applyProtection="1">
      <alignment horizontal="center" vertical="center" shrinkToFit="1"/>
      <protection locked="0"/>
    </xf>
    <xf numFmtId="0" fontId="77" fillId="2" borderId="6" xfId="4" applyFont="1" applyFill="1" applyBorder="1" applyAlignment="1" applyProtection="1">
      <alignment horizontal="center" vertical="center" shrinkToFit="1"/>
      <protection locked="0"/>
    </xf>
    <xf numFmtId="0" fontId="3" fillId="0" borderId="34"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26" xfId="0" applyFont="1" applyFill="1" applyBorder="1" applyAlignment="1">
      <alignment horizontal="left" vertical="center" wrapText="1" shrinkToFit="1"/>
    </xf>
    <xf numFmtId="0" fontId="3" fillId="9" borderId="31" xfId="0" applyFont="1" applyFill="1" applyBorder="1" applyAlignment="1" applyProtection="1">
      <alignment horizontal="left" vertical="center" wrapText="1" shrinkToFit="1"/>
      <protection locked="0"/>
    </xf>
    <xf numFmtId="0" fontId="8" fillId="0" borderId="20" xfId="0" applyFont="1" applyFill="1" applyBorder="1" applyAlignment="1">
      <alignment horizontal="left" vertical="center" wrapText="1" shrinkToFit="1"/>
    </xf>
    <xf numFmtId="0" fontId="8" fillId="0" borderId="27"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4"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0" borderId="4" xfId="0" applyFont="1" applyFill="1" applyBorder="1" applyAlignment="1">
      <alignment horizontal="left" vertical="center" shrinkToFit="1"/>
    </xf>
    <xf numFmtId="0" fontId="3" fillId="9" borderId="107" xfId="0" applyFont="1" applyFill="1" applyBorder="1" applyAlignment="1" applyProtection="1">
      <alignment horizontal="center" vertical="center" wrapText="1" shrinkToFit="1"/>
      <protection locked="0"/>
    </xf>
    <xf numFmtId="0" fontId="3" fillId="9" borderId="107" xfId="0" applyFont="1" applyFill="1" applyBorder="1" applyAlignment="1" applyProtection="1">
      <alignment horizontal="left" vertical="center" wrapText="1" shrinkToFit="1"/>
      <protection locked="0"/>
    </xf>
    <xf numFmtId="0" fontId="3" fillId="2" borderId="53"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77" fillId="0" borderId="79" xfId="4" applyFont="1" applyFill="1" applyBorder="1" applyAlignment="1">
      <alignment horizontal="center" vertical="center" wrapText="1" shrinkToFit="1"/>
    </xf>
    <xf numFmtId="0" fontId="77" fillId="0" borderId="78" xfId="4" applyFont="1" applyFill="1" applyBorder="1" applyAlignment="1">
      <alignment horizontal="center" vertical="center" wrapText="1" shrinkToFit="1"/>
    </xf>
    <xf numFmtId="0" fontId="77" fillId="0" borderId="80" xfId="4" applyFont="1" applyFill="1" applyBorder="1" applyAlignment="1">
      <alignment horizontal="center" vertical="center" wrapText="1" shrinkToFit="1"/>
    </xf>
    <xf numFmtId="0" fontId="3" fillId="2" borderId="51"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9" fillId="0" borderId="20" xfId="0" applyFont="1" applyFill="1" applyBorder="1" applyAlignment="1">
      <alignment vertical="center" wrapText="1"/>
    </xf>
    <xf numFmtId="0" fontId="3" fillId="9" borderId="106" xfId="0" applyFont="1" applyFill="1" applyBorder="1" applyAlignment="1" applyProtection="1">
      <alignment horizontal="center" vertical="center" wrapText="1" shrinkToFit="1"/>
      <protection locked="0"/>
    </xf>
    <xf numFmtId="0" fontId="77" fillId="9" borderId="112" xfId="4" applyFont="1" applyFill="1" applyBorder="1" applyAlignment="1" applyProtection="1">
      <alignment horizontal="center" vertical="center" wrapText="1" shrinkToFit="1"/>
      <protection locked="0"/>
    </xf>
    <xf numFmtId="0" fontId="77" fillId="9" borderId="113" xfId="4" applyFont="1" applyFill="1" applyBorder="1" applyAlignment="1" applyProtection="1">
      <alignment horizontal="center" vertical="center" wrapText="1" shrinkToFit="1"/>
      <protection locked="0"/>
    </xf>
    <xf numFmtId="0" fontId="77" fillId="9" borderId="116" xfId="4" applyFont="1" applyFill="1" applyBorder="1" applyAlignment="1" applyProtection="1">
      <alignment horizontal="center" vertical="center" wrapText="1" shrinkToFit="1"/>
      <protection locked="0"/>
    </xf>
    <xf numFmtId="0" fontId="77" fillId="9" borderId="112" xfId="4" applyFont="1" applyFill="1" applyBorder="1" applyAlignment="1" applyProtection="1">
      <alignment horizontal="left" vertical="center" wrapText="1" shrinkToFit="1"/>
      <protection locked="0"/>
    </xf>
    <xf numFmtId="0" fontId="77" fillId="9" borderId="113" xfId="4" applyFont="1" applyFill="1" applyBorder="1" applyAlignment="1" applyProtection="1">
      <alignment horizontal="left" vertical="center" wrapText="1" shrinkToFit="1"/>
      <protection locked="0"/>
    </xf>
    <xf numFmtId="0" fontId="77" fillId="9" borderId="116" xfId="4" applyFont="1" applyFill="1" applyBorder="1" applyAlignment="1" applyProtection="1">
      <alignment horizontal="left" vertical="center" wrapText="1" shrinkToFit="1"/>
      <protection locked="0"/>
    </xf>
    <xf numFmtId="0" fontId="3" fillId="9" borderId="106" xfId="0" applyFont="1" applyFill="1" applyBorder="1" applyAlignment="1" applyProtection="1">
      <alignment horizontal="left" vertical="center" wrapText="1" shrinkToFit="1"/>
      <protection locked="0"/>
    </xf>
    <xf numFmtId="0" fontId="3" fillId="9" borderId="113" xfId="0" applyFont="1" applyFill="1" applyBorder="1" applyAlignment="1" applyProtection="1">
      <alignment horizontal="center" vertical="center" wrapText="1" shrinkToFit="1"/>
      <protection locked="0"/>
    </xf>
    <xf numFmtId="0" fontId="77" fillId="2" borderId="125" xfId="4" applyFont="1" applyFill="1" applyBorder="1" applyAlignment="1" applyProtection="1">
      <alignment horizontal="center" vertical="center" wrapText="1" shrinkToFit="1"/>
      <protection locked="0"/>
    </xf>
    <xf numFmtId="0" fontId="78" fillId="0" borderId="34" xfId="4" applyFont="1" applyFill="1" applyBorder="1" applyAlignment="1">
      <alignment horizontal="left" vertical="center" wrapText="1" shrinkToFit="1"/>
    </xf>
    <xf numFmtId="0" fontId="78" fillId="0" borderId="0" xfId="4" applyFont="1" applyFill="1" applyBorder="1" applyAlignment="1">
      <alignment horizontal="left" vertical="center" wrapText="1" shrinkToFit="1"/>
    </xf>
    <xf numFmtId="0" fontId="78" fillId="0" borderId="26" xfId="4" applyFont="1" applyFill="1" applyBorder="1" applyAlignment="1">
      <alignment horizontal="left" vertical="center" wrapText="1" shrinkToFit="1"/>
    </xf>
    <xf numFmtId="0" fontId="78" fillId="0" borderId="31" xfId="4" applyFont="1" applyFill="1" applyBorder="1" applyAlignment="1">
      <alignment horizontal="left" vertical="center" wrapText="1" shrinkToFit="1"/>
    </xf>
    <xf numFmtId="0" fontId="78" fillId="0" borderId="20" xfId="4" applyFont="1" applyFill="1" applyBorder="1" applyAlignment="1">
      <alignment horizontal="left" vertical="center" wrapText="1" shrinkToFit="1"/>
    </xf>
    <xf numFmtId="0" fontId="78" fillId="0" borderId="27" xfId="4" applyFont="1" applyFill="1" applyBorder="1" applyAlignment="1">
      <alignment horizontal="left" vertical="center" wrapText="1" shrinkToFit="1"/>
    </xf>
    <xf numFmtId="0" fontId="102" fillId="0" borderId="1" xfId="4" applyFont="1" applyFill="1" applyBorder="1" applyAlignment="1">
      <alignment horizontal="center" vertical="center" wrapText="1" shrinkToFit="1"/>
    </xf>
    <xf numFmtId="0" fontId="102" fillId="0" borderId="40" xfId="4" applyFont="1" applyFill="1" applyBorder="1" applyAlignment="1">
      <alignment horizontal="center" vertical="center" wrapText="1" shrinkToFit="1"/>
    </xf>
    <xf numFmtId="0" fontId="77" fillId="0" borderId="1" xfId="4" applyFont="1" applyFill="1" applyBorder="1" applyAlignment="1">
      <alignment horizontal="center" vertical="center" wrapText="1" shrinkToFit="1"/>
    </xf>
    <xf numFmtId="0" fontId="77" fillId="0" borderId="1" xfId="4" applyFont="1" applyFill="1" applyBorder="1" applyAlignment="1">
      <alignment horizontal="center" vertical="center" shrinkToFit="1"/>
    </xf>
    <xf numFmtId="0" fontId="77" fillId="0" borderId="2" xfId="4" applyFont="1" applyFill="1" applyBorder="1" applyAlignment="1">
      <alignment horizontal="left" vertical="center" shrinkToFit="1"/>
    </xf>
    <xf numFmtId="0" fontId="77" fillId="0" borderId="3" xfId="4" applyFont="1" applyFill="1" applyBorder="1" applyAlignment="1">
      <alignment horizontal="left" vertical="center" shrinkToFit="1"/>
    </xf>
    <xf numFmtId="0" fontId="77" fillId="0" borderId="19" xfId="4" applyFont="1" applyFill="1" applyBorder="1" applyAlignment="1">
      <alignment horizontal="left" vertical="center" shrinkToFit="1"/>
    </xf>
    <xf numFmtId="0" fontId="77" fillId="0" borderId="4" xfId="4" applyFont="1" applyFill="1" applyBorder="1" applyAlignment="1">
      <alignment horizontal="center" vertical="center" shrinkToFit="1"/>
    </xf>
    <xf numFmtId="0" fontId="78" fillId="0" borderId="1" xfId="4" applyFont="1" applyFill="1" applyBorder="1" applyAlignment="1">
      <alignment horizontal="center" vertical="center" wrapText="1" shrinkToFit="1"/>
    </xf>
    <xf numFmtId="0" fontId="78" fillId="0" borderId="40" xfId="4" applyFont="1" applyFill="1" applyBorder="1" applyAlignment="1">
      <alignment horizontal="center" vertical="center" wrapText="1" shrinkToFit="1"/>
    </xf>
    <xf numFmtId="0" fontId="3" fillId="9" borderId="175" xfId="0" applyFont="1" applyFill="1" applyBorder="1" applyAlignment="1" applyProtection="1">
      <alignment horizontal="left" vertical="center" wrapText="1" shrinkToFit="1"/>
      <protection locked="0"/>
    </xf>
    <xf numFmtId="0" fontId="3" fillId="9" borderId="113" xfId="0" applyFont="1" applyFill="1" applyBorder="1" applyAlignment="1" applyProtection="1">
      <alignment horizontal="left" vertical="center" wrapText="1" shrinkToFit="1"/>
      <protection locked="0"/>
    </xf>
    <xf numFmtId="0" fontId="3" fillId="9" borderId="83" xfId="0" applyFont="1" applyFill="1" applyBorder="1" applyAlignment="1" applyProtection="1">
      <alignment horizontal="center" vertical="center" wrapText="1" shrinkToFit="1"/>
      <protection locked="0"/>
    </xf>
    <xf numFmtId="0" fontId="3" fillId="9" borderId="129" xfId="0" applyFont="1" applyFill="1" applyBorder="1" applyAlignment="1" applyProtection="1">
      <alignment horizontal="center" vertical="center" wrapText="1" shrinkToFit="1"/>
      <protection locked="0"/>
    </xf>
    <xf numFmtId="0" fontId="77" fillId="0" borderId="24" xfId="4" applyFont="1" applyFill="1" applyBorder="1" applyAlignment="1">
      <alignment horizontal="center" vertical="center" wrapText="1" shrinkToFit="1"/>
    </xf>
    <xf numFmtId="0" fontId="77" fillId="0" borderId="0" xfId="4" applyFont="1" applyFill="1" applyBorder="1" applyAlignment="1">
      <alignment horizontal="center" vertical="center" wrapText="1" shrinkToFit="1"/>
    </xf>
    <xf numFmtId="0" fontId="77" fillId="0" borderId="20" xfId="4" applyFont="1" applyFill="1" applyBorder="1" applyAlignment="1">
      <alignment horizontal="center" vertical="center" wrapText="1" shrinkToFit="1"/>
    </xf>
    <xf numFmtId="0" fontId="77" fillId="0" borderId="2" xfId="4" applyFont="1" applyFill="1" applyBorder="1" applyAlignment="1" applyProtection="1">
      <alignment horizontal="center" vertical="center" wrapText="1" shrinkToFit="1"/>
    </xf>
    <xf numFmtId="0" fontId="77" fillId="0" borderId="3" xfId="4" applyFont="1" applyFill="1" applyBorder="1" applyAlignment="1" applyProtection="1">
      <alignment horizontal="center" vertical="center" wrapText="1" shrinkToFit="1"/>
    </xf>
    <xf numFmtId="0" fontId="77" fillId="0" borderId="4" xfId="4" applyFont="1" applyFill="1" applyBorder="1" applyAlignment="1" applyProtection="1">
      <alignment horizontal="center" vertical="center" wrapText="1" shrinkToFit="1"/>
    </xf>
    <xf numFmtId="0" fontId="77" fillId="0" borderId="1" xfId="4" applyFont="1" applyFill="1" applyBorder="1" applyAlignment="1" applyProtection="1">
      <alignment horizontal="center" vertical="center" wrapText="1" shrinkToFit="1"/>
    </xf>
    <xf numFmtId="0" fontId="94" fillId="9" borderId="112" xfId="4" applyFont="1" applyFill="1" applyBorder="1" applyAlignment="1" applyProtection="1">
      <alignment horizontal="left" vertical="top" wrapText="1" shrinkToFit="1"/>
      <protection locked="0"/>
    </xf>
    <xf numFmtId="0" fontId="94" fillId="9" borderId="113" xfId="4" applyFont="1" applyFill="1" applyBorder="1" applyAlignment="1" applyProtection="1">
      <alignment horizontal="left" vertical="top" wrapText="1" shrinkToFit="1"/>
      <protection locked="0"/>
    </xf>
    <xf numFmtId="0" fontId="94" fillId="9" borderId="116" xfId="4" applyFont="1" applyFill="1" applyBorder="1" applyAlignment="1" applyProtection="1">
      <alignment horizontal="left" vertical="top" wrapText="1" shrinkToFit="1"/>
      <protection locked="0"/>
    </xf>
    <xf numFmtId="0" fontId="77" fillId="9" borderId="104" xfId="4" applyFont="1" applyFill="1" applyBorder="1" applyAlignment="1" applyProtection="1">
      <alignment horizontal="left" vertical="center" wrapText="1" shrinkToFit="1"/>
      <protection locked="0"/>
    </xf>
    <xf numFmtId="0" fontId="94" fillId="0" borderId="2" xfId="4" applyFont="1" applyFill="1" applyBorder="1" applyAlignment="1">
      <alignment horizontal="center" vertical="center" wrapText="1" shrinkToFit="1"/>
    </xf>
    <xf numFmtId="0" fontId="94" fillId="0" borderId="3" xfId="4" applyFont="1" applyFill="1" applyBorder="1" applyAlignment="1">
      <alignment horizontal="center" vertical="center" wrapText="1" shrinkToFit="1"/>
    </xf>
    <xf numFmtId="0" fontId="94" fillId="0" borderId="4" xfId="4" applyFont="1" applyFill="1" applyBorder="1" applyAlignment="1">
      <alignment horizontal="center" vertical="center" wrapText="1" shrinkToFit="1"/>
    </xf>
    <xf numFmtId="0" fontId="94" fillId="0" borderId="2" xfId="4" applyFont="1" applyFill="1" applyBorder="1" applyAlignment="1">
      <alignment horizontal="right" vertical="center" wrapText="1" shrinkToFit="1"/>
    </xf>
    <xf numFmtId="0" fontId="94" fillId="0" borderId="3" xfId="4" applyFont="1" applyFill="1" applyBorder="1" applyAlignment="1">
      <alignment horizontal="right" vertical="center" wrapText="1" shrinkToFit="1"/>
    </xf>
    <xf numFmtId="0" fontId="85" fillId="0" borderId="0" xfId="5" applyProtection="1">
      <alignment vertical="center"/>
      <protection locked="0"/>
    </xf>
    <xf numFmtId="0" fontId="3" fillId="0" borderId="29" xfId="0" applyFont="1" applyFill="1" applyBorder="1" applyAlignment="1">
      <alignment horizontal="left" vertical="top" wrapText="1" shrinkToFit="1"/>
    </xf>
    <xf numFmtId="0" fontId="3" fillId="0" borderId="24" xfId="0" applyFont="1" applyFill="1" applyBorder="1" applyAlignment="1">
      <alignment horizontal="left" vertical="top" wrapText="1" shrinkToFit="1"/>
    </xf>
    <xf numFmtId="0" fontId="3" fillId="0" borderId="25" xfId="0" applyFont="1" applyFill="1" applyBorder="1" applyAlignment="1">
      <alignment horizontal="left" vertical="top" wrapText="1" shrinkToFit="1"/>
    </xf>
    <xf numFmtId="0" fontId="3" fillId="0" borderId="34"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26" xfId="0" applyFont="1" applyFill="1" applyBorder="1" applyAlignment="1">
      <alignment horizontal="left" vertical="top" wrapText="1" shrinkToFi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179" xfId="0" applyBorder="1" applyAlignment="1">
      <alignment horizontal="center" vertical="center"/>
    </xf>
    <xf numFmtId="0" fontId="0" fillId="0" borderId="178" xfId="0" applyBorder="1" applyAlignment="1">
      <alignment horizontal="center" vertical="center"/>
    </xf>
    <xf numFmtId="0" fontId="77" fillId="9" borderId="40" xfId="4" applyFont="1" applyFill="1" applyBorder="1" applyAlignment="1" applyProtection="1">
      <alignment horizontal="left" vertical="center" shrinkToFit="1"/>
      <protection locked="0"/>
    </xf>
    <xf numFmtId="0" fontId="4" fillId="9" borderId="29" xfId="0" applyFont="1" applyFill="1" applyBorder="1" applyAlignment="1" applyProtection="1">
      <alignment horizontal="center" vertical="center" wrapText="1" shrinkToFit="1"/>
      <protection locked="0"/>
    </xf>
    <xf numFmtId="0" fontId="4" fillId="9" borderId="24" xfId="0" applyFont="1" applyFill="1" applyBorder="1" applyAlignment="1" applyProtection="1">
      <alignment horizontal="center" vertical="center" wrapText="1" shrinkToFit="1"/>
      <protection locked="0"/>
    </xf>
    <xf numFmtId="0" fontId="4" fillId="9" borderId="34" xfId="0" applyFont="1" applyFill="1" applyBorder="1" applyAlignment="1" applyProtection="1">
      <alignment horizontal="center" vertical="center" wrapText="1" shrinkToFit="1"/>
      <protection locked="0"/>
    </xf>
    <xf numFmtId="0" fontId="4" fillId="9" borderId="0" xfId="0" applyFont="1" applyFill="1" applyBorder="1" applyAlignment="1" applyProtection="1">
      <alignment horizontal="center" vertical="center" wrapText="1" shrinkToFit="1"/>
      <protection locked="0"/>
    </xf>
    <xf numFmtId="0" fontId="4" fillId="9" borderId="31" xfId="0" applyFont="1" applyFill="1" applyBorder="1" applyAlignment="1" applyProtection="1">
      <alignment horizontal="center" vertical="center" wrapText="1" shrinkToFit="1"/>
      <protection locked="0"/>
    </xf>
    <xf numFmtId="0" fontId="4" fillId="9" borderId="20" xfId="0" applyFont="1" applyFill="1" applyBorder="1" applyAlignment="1" applyProtection="1">
      <alignment horizontal="center" vertical="center" wrapText="1" shrinkToFit="1"/>
      <protection locked="0"/>
    </xf>
    <xf numFmtId="0" fontId="80" fillId="9" borderId="151" xfId="4" applyFont="1" applyFill="1" applyBorder="1" applyAlignment="1" applyProtection="1">
      <alignment horizontal="left" vertical="center" wrapText="1" shrinkToFit="1"/>
      <protection locked="0"/>
    </xf>
    <xf numFmtId="0" fontId="4" fillId="4" borderId="84" xfId="0" applyFont="1" applyFill="1" applyBorder="1" applyAlignment="1" applyProtection="1">
      <alignment horizontal="center" vertical="center" shrinkToFit="1"/>
    </xf>
    <xf numFmtId="0" fontId="4" fillId="4" borderId="85"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27" xfId="0" applyFont="1" applyFill="1" applyBorder="1" applyAlignment="1" applyProtection="1">
      <alignment horizontal="center" vertical="center" shrinkToFit="1"/>
    </xf>
    <xf numFmtId="0" fontId="3" fillId="0" borderId="133" xfId="0" applyFont="1" applyFill="1" applyBorder="1" applyAlignment="1">
      <alignment horizontal="center" vertical="center" shrinkToFit="1"/>
    </xf>
    <xf numFmtId="0" fontId="3" fillId="0" borderId="134" xfId="0" applyFont="1" applyFill="1" applyBorder="1" applyAlignment="1">
      <alignment horizontal="center" vertical="center" shrinkToFit="1"/>
    </xf>
    <xf numFmtId="0" fontId="3" fillId="0" borderId="135" xfId="0" applyFont="1" applyFill="1" applyBorder="1" applyAlignment="1">
      <alignment horizontal="center" vertical="center" shrinkToFit="1"/>
    </xf>
    <xf numFmtId="0" fontId="77" fillId="0" borderId="29" xfId="4" applyFont="1" applyFill="1" applyBorder="1" applyAlignment="1" applyProtection="1">
      <alignment horizontal="left" vertical="center" wrapText="1" shrinkToFit="1"/>
    </xf>
    <xf numFmtId="0" fontId="77" fillId="0" borderId="188" xfId="4" applyFont="1" applyFill="1" applyBorder="1" applyAlignment="1" applyProtection="1">
      <alignment horizontal="left" vertical="center" wrapText="1" shrinkToFit="1"/>
    </xf>
    <xf numFmtId="0" fontId="77" fillId="0" borderId="34" xfId="4" applyFont="1" applyFill="1" applyBorder="1" applyAlignment="1" applyProtection="1">
      <alignment horizontal="left" vertical="center" wrapText="1" shrinkToFit="1"/>
    </xf>
    <xf numFmtId="0" fontId="77" fillId="0" borderId="117" xfId="4" applyFont="1" applyFill="1" applyBorder="1" applyAlignment="1" applyProtection="1">
      <alignment horizontal="left" vertical="center" wrapText="1" shrinkToFit="1"/>
    </xf>
    <xf numFmtId="0" fontId="77" fillId="0" borderId="31" xfId="4" applyFont="1" applyFill="1" applyBorder="1" applyAlignment="1" applyProtection="1">
      <alignment horizontal="left" vertical="center" wrapText="1" shrinkToFit="1"/>
    </xf>
    <xf numFmtId="0" fontId="77" fillId="0" borderId="190" xfId="4" applyFont="1" applyFill="1" applyBorder="1" applyAlignment="1" applyProtection="1">
      <alignment horizontal="left" vertical="center" wrapText="1" shrinkToFit="1"/>
    </xf>
    <xf numFmtId="0" fontId="3" fillId="9" borderId="84" xfId="0" applyFont="1" applyFill="1" applyBorder="1" applyAlignment="1" applyProtection="1">
      <alignment horizontal="left" vertical="center" wrapText="1" shrinkToFit="1"/>
      <protection locked="0"/>
    </xf>
    <xf numFmtId="0" fontId="3" fillId="9" borderId="83" xfId="0" applyFont="1" applyFill="1" applyBorder="1" applyAlignment="1" applyProtection="1">
      <alignment horizontal="left" vertical="center" wrapText="1" shrinkToFit="1"/>
      <protection locked="0"/>
    </xf>
    <xf numFmtId="0" fontId="3" fillId="9" borderId="85" xfId="0" applyFont="1" applyFill="1" applyBorder="1" applyAlignment="1" applyProtection="1">
      <alignment horizontal="left" vertical="center" wrapText="1" shrinkToFit="1"/>
      <protection locked="0"/>
    </xf>
    <xf numFmtId="0" fontId="4" fillId="4" borderId="112" xfId="0" applyFont="1" applyFill="1" applyBorder="1" applyAlignment="1" applyProtection="1">
      <alignment horizontal="center" vertical="center" shrinkToFit="1"/>
    </xf>
    <xf numFmtId="0" fontId="4" fillId="4" borderId="116" xfId="0" applyFont="1" applyFill="1" applyBorder="1" applyAlignment="1" applyProtection="1">
      <alignment horizontal="center" vertical="center" shrinkToFit="1"/>
    </xf>
    <xf numFmtId="0" fontId="6" fillId="9" borderId="112" xfId="0" applyFont="1" applyFill="1" applyBorder="1" applyAlignment="1" applyProtection="1">
      <alignment horizontal="left" vertical="center" wrapText="1" shrinkToFit="1"/>
      <protection locked="0"/>
    </xf>
    <xf numFmtId="0" fontId="6" fillId="9" borderId="113" xfId="0" applyFont="1" applyFill="1" applyBorder="1" applyAlignment="1" applyProtection="1">
      <alignment horizontal="left" vertical="center" wrapText="1" shrinkToFit="1"/>
      <protection locked="0"/>
    </xf>
    <xf numFmtId="0" fontId="6" fillId="9" borderId="116" xfId="0" applyFont="1" applyFill="1" applyBorder="1" applyAlignment="1" applyProtection="1">
      <alignment horizontal="left" vertical="center" wrapText="1" shrinkToFit="1"/>
      <protection locked="0"/>
    </xf>
    <xf numFmtId="0" fontId="2" fillId="4" borderId="112" xfId="0" applyFont="1" applyFill="1" applyBorder="1" applyAlignment="1" applyProtection="1">
      <alignment horizontal="center" vertical="center" shrinkToFit="1"/>
    </xf>
    <xf numFmtId="0" fontId="2" fillId="4" borderId="116" xfId="0" applyFont="1" applyFill="1" applyBorder="1" applyAlignment="1" applyProtection="1">
      <alignment horizontal="center" vertical="center" shrinkToFit="1"/>
    </xf>
    <xf numFmtId="0" fontId="77" fillId="0" borderId="115" xfId="4" applyFont="1" applyFill="1" applyBorder="1" applyAlignment="1" applyProtection="1">
      <alignment horizontal="center" vertical="center" wrapText="1" shrinkToFit="1"/>
    </xf>
    <xf numFmtId="0" fontId="77" fillId="0" borderId="113" xfId="4" applyFont="1" applyFill="1" applyBorder="1" applyAlignment="1" applyProtection="1">
      <alignment horizontal="center" vertical="center" wrapText="1" shrinkToFit="1"/>
    </xf>
    <xf numFmtId="0" fontId="77" fillId="0" borderId="114" xfId="4" applyFont="1" applyFill="1" applyBorder="1" applyAlignment="1" applyProtection="1">
      <alignment horizontal="center" vertical="center" wrapText="1" shrinkToFit="1"/>
    </xf>
    <xf numFmtId="0" fontId="77" fillId="0" borderId="189" xfId="4" applyFont="1" applyFill="1" applyBorder="1" applyAlignment="1" applyProtection="1">
      <alignment horizontal="left" vertical="center" textRotation="255" wrapText="1" shrinkToFit="1"/>
    </xf>
    <xf numFmtId="0" fontId="77" fillId="0" borderId="24" xfId="4" applyFont="1" applyFill="1" applyBorder="1" applyAlignment="1" applyProtection="1">
      <alignment horizontal="left" vertical="center" textRotation="255" wrapText="1" shrinkToFit="1"/>
    </xf>
    <xf numFmtId="0" fontId="77" fillId="0" borderId="121" xfId="4" applyFont="1" applyFill="1" applyBorder="1" applyAlignment="1" applyProtection="1">
      <alignment horizontal="left" vertical="center" textRotation="255" wrapText="1" shrinkToFit="1"/>
    </xf>
    <xf numFmtId="0" fontId="77" fillId="0" borderId="109" xfId="4" applyFont="1" applyFill="1" applyBorder="1" applyAlignment="1" applyProtection="1">
      <alignment horizontal="left" vertical="center" textRotation="255" wrapText="1" shrinkToFit="1"/>
    </xf>
    <xf numFmtId="0" fontId="94" fillId="4" borderId="29" xfId="4" applyFont="1" applyFill="1" applyBorder="1" applyAlignment="1">
      <alignment horizontal="left" vertical="center" wrapText="1" shrinkToFit="1"/>
    </xf>
    <xf numFmtId="0" fontId="94" fillId="4" borderId="25" xfId="4" applyFont="1" applyFill="1" applyBorder="1" applyAlignment="1">
      <alignment horizontal="left" vertical="center" wrapText="1" shrinkToFit="1"/>
    </xf>
    <xf numFmtId="0" fontId="94" fillId="9" borderId="29" xfId="4" applyFont="1" applyFill="1" applyBorder="1" applyAlignment="1" applyProtection="1">
      <alignment horizontal="left" vertical="top" wrapText="1" shrinkToFit="1"/>
      <protection locked="0"/>
    </xf>
    <xf numFmtId="0" fontId="94" fillId="0" borderId="34" xfId="4" applyFont="1" applyFill="1" applyBorder="1" applyAlignment="1">
      <alignment horizontal="left" vertical="center" wrapText="1" shrinkToFit="1"/>
    </xf>
    <xf numFmtId="0" fontId="94" fillId="0" borderId="0" xfId="4" applyFont="1" applyFill="1" applyBorder="1" applyAlignment="1">
      <alignment horizontal="left" vertical="center" wrapText="1" shrinkToFit="1"/>
    </xf>
    <xf numFmtId="0" fontId="94" fillId="0" borderId="26" xfId="4" applyFont="1" applyFill="1" applyBorder="1" applyAlignment="1">
      <alignment horizontal="left" vertical="center" wrapText="1" shrinkToFit="1"/>
    </xf>
    <xf numFmtId="0" fontId="97" fillId="4" borderId="31" xfId="4" applyFont="1" applyFill="1" applyBorder="1" applyAlignment="1">
      <alignment horizontal="left" vertical="top" wrapText="1" shrinkToFit="1"/>
    </xf>
    <xf numFmtId="0" fontId="97" fillId="4" borderId="20" xfId="4" applyFont="1" applyFill="1" applyBorder="1" applyAlignment="1">
      <alignment horizontal="left" vertical="top" wrapText="1" shrinkToFit="1"/>
    </xf>
    <xf numFmtId="0" fontId="97" fillId="4" borderId="27" xfId="4" applyFont="1" applyFill="1" applyBorder="1" applyAlignment="1">
      <alignment horizontal="left" vertical="top" wrapText="1" shrinkToFit="1"/>
    </xf>
    <xf numFmtId="0" fontId="77" fillId="4" borderId="34" xfId="4" applyFont="1" applyFill="1" applyBorder="1" applyAlignment="1">
      <alignment horizontal="center" vertical="center" wrapText="1" shrinkToFit="1"/>
    </xf>
    <xf numFmtId="0" fontId="77" fillId="4" borderId="26" xfId="4" applyFont="1" applyFill="1" applyBorder="1" applyAlignment="1">
      <alignment horizontal="center" vertical="center" wrapText="1" shrinkToFit="1"/>
    </xf>
    <xf numFmtId="0" fontId="77" fillId="4" borderId="31" xfId="4" applyFont="1" applyFill="1" applyBorder="1" applyAlignment="1">
      <alignment horizontal="center" vertical="center" wrapText="1" shrinkToFit="1"/>
    </xf>
    <xf numFmtId="0" fontId="77" fillId="4" borderId="27" xfId="4" applyFont="1" applyFill="1" applyBorder="1" applyAlignment="1">
      <alignment horizontal="center" vertical="center" wrapText="1" shrinkToFit="1"/>
    </xf>
    <xf numFmtId="0" fontId="77" fillId="4" borderId="3" xfId="4" applyFont="1" applyFill="1" applyBorder="1" applyAlignment="1">
      <alignment horizontal="center" vertical="center" wrapText="1" shrinkToFit="1"/>
    </xf>
    <xf numFmtId="0" fontId="77" fillId="4" borderId="4" xfId="4" applyFont="1" applyFill="1" applyBorder="1" applyAlignment="1">
      <alignment horizontal="center" vertical="center" wrapText="1" shrinkToFit="1"/>
    </xf>
    <xf numFmtId="0" fontId="87" fillId="4" borderId="2" xfId="4" applyFont="1" applyFill="1" applyBorder="1" applyAlignment="1">
      <alignment horizontal="center" vertical="center" shrinkToFit="1"/>
    </xf>
    <xf numFmtId="0" fontId="87" fillId="4" borderId="3" xfId="4" applyFont="1" applyFill="1" applyBorder="1" applyAlignment="1">
      <alignment horizontal="center" vertical="center" shrinkToFit="1"/>
    </xf>
    <xf numFmtId="0" fontId="87" fillId="4" borderId="4" xfId="4" applyFont="1" applyFill="1" applyBorder="1" applyAlignment="1">
      <alignment horizontal="center" vertical="center" shrinkToFit="1"/>
    </xf>
    <xf numFmtId="0" fontId="77" fillId="4" borderId="25" xfId="4" applyFont="1" applyFill="1" applyBorder="1" applyAlignment="1">
      <alignment horizontal="center" vertical="center" shrinkToFit="1"/>
    </xf>
    <xf numFmtId="0" fontId="77" fillId="4" borderId="40" xfId="4" applyFont="1" applyFill="1" applyBorder="1" applyAlignment="1">
      <alignment horizontal="center" vertical="center" shrinkToFit="1"/>
    </xf>
    <xf numFmtId="41" fontId="77" fillId="4" borderId="24" xfId="4" applyNumberFormat="1" applyFont="1" applyFill="1" applyBorder="1" applyAlignment="1">
      <alignment horizontal="left" vertical="center" shrinkToFit="1"/>
    </xf>
    <xf numFmtId="41" fontId="77" fillId="4" borderId="25" xfId="4" applyNumberFormat="1" applyFont="1" applyFill="1" applyBorder="1" applyAlignment="1">
      <alignment horizontal="left" vertical="center" shrinkToFit="1"/>
    </xf>
    <xf numFmtId="0" fontId="77" fillId="0" borderId="34" xfId="4" applyFont="1" applyFill="1" applyBorder="1" applyAlignment="1" applyProtection="1">
      <alignment horizontal="left" vertical="center" shrinkToFit="1"/>
    </xf>
    <xf numFmtId="41" fontId="77" fillId="4" borderId="138" xfId="4" applyNumberFormat="1" applyFont="1" applyFill="1" applyBorder="1" applyAlignment="1">
      <alignment horizontal="left" vertical="center" shrinkToFit="1"/>
    </xf>
    <xf numFmtId="41" fontId="77" fillId="4" borderId="181" xfId="4" applyNumberFormat="1" applyFont="1" applyFill="1" applyBorder="1" applyAlignment="1">
      <alignment horizontal="left" vertical="center" shrinkToFit="1"/>
    </xf>
    <xf numFmtId="0" fontId="77" fillId="4" borderId="184" xfId="4" applyFont="1" applyFill="1" applyBorder="1" applyAlignment="1">
      <alignment horizontal="center" vertical="center" shrinkToFit="1"/>
    </xf>
    <xf numFmtId="0" fontId="77" fillId="4" borderId="185" xfId="4" applyFont="1" applyFill="1" applyBorder="1" applyAlignment="1">
      <alignment horizontal="center" vertical="center" shrinkToFit="1"/>
    </xf>
    <xf numFmtId="178" fontId="105" fillId="4" borderId="66" xfId="4" applyNumberFormat="1" applyFont="1" applyFill="1" applyBorder="1" applyAlignment="1">
      <alignment horizontal="right" vertical="center" wrapText="1" shrinkToFit="1"/>
    </xf>
    <xf numFmtId="178" fontId="105" fillId="4" borderId="65" xfId="4" applyNumberFormat="1" applyFont="1" applyFill="1" applyBorder="1" applyAlignment="1">
      <alignment horizontal="right" vertical="center" wrapText="1" shrinkToFit="1"/>
    </xf>
    <xf numFmtId="178" fontId="106" fillId="4" borderId="38" xfId="4" applyNumberFormat="1" applyFont="1" applyFill="1" applyBorder="1" applyAlignment="1">
      <alignment horizontal="right" vertical="center" wrapText="1" shrinkToFit="1"/>
    </xf>
    <xf numFmtId="178" fontId="106" fillId="4" borderId="14" xfId="4" applyNumberFormat="1" applyFont="1" applyFill="1" applyBorder="1" applyAlignment="1">
      <alignment horizontal="right" vertical="center" wrapText="1" shrinkToFit="1"/>
    </xf>
    <xf numFmtId="178" fontId="106" fillId="4" borderId="6" xfId="4" applyNumberFormat="1" applyFont="1" applyFill="1" applyBorder="1" applyAlignment="1">
      <alignment horizontal="right" vertical="center" wrapText="1" shrinkToFit="1"/>
    </xf>
    <xf numFmtId="41" fontId="87" fillId="4" borderId="6" xfId="4" applyNumberFormat="1" applyFont="1" applyFill="1" applyBorder="1" applyAlignment="1">
      <alignment horizontal="left" vertical="center" shrinkToFit="1"/>
    </xf>
    <xf numFmtId="41" fontId="87" fillId="4" borderId="7" xfId="4" applyNumberFormat="1" applyFont="1" applyFill="1" applyBorder="1" applyAlignment="1">
      <alignment horizontal="left" vertical="center" shrinkToFit="1"/>
    </xf>
    <xf numFmtId="0" fontId="78" fillId="4" borderId="20" xfId="4" applyFont="1" applyFill="1" applyBorder="1" applyAlignment="1">
      <alignment horizontal="left" vertical="center" wrapText="1" shrinkToFit="1"/>
    </xf>
    <xf numFmtId="0" fontId="78" fillId="4" borderId="27" xfId="4" applyFont="1" applyFill="1" applyBorder="1" applyAlignment="1">
      <alignment horizontal="left" vertical="center" wrapText="1" shrinkToFit="1"/>
    </xf>
    <xf numFmtId="0" fontId="81" fillId="0" borderId="0" xfId="4" applyFont="1" applyFill="1" applyBorder="1" applyAlignment="1" applyProtection="1">
      <alignment horizontal="left" vertical="center" wrapText="1" shrinkToFit="1"/>
    </xf>
    <xf numFmtId="0" fontId="82" fillId="0" borderId="66" xfId="4" applyFont="1" applyFill="1" applyBorder="1" applyAlignment="1">
      <alignment horizontal="center" vertical="center" wrapText="1" shrinkToFit="1"/>
    </xf>
    <xf numFmtId="0" fontId="82" fillId="0" borderId="65" xfId="4" applyFont="1" applyFill="1" applyBorder="1" applyAlignment="1">
      <alignment horizontal="center" vertical="center" wrapText="1" shrinkToFit="1"/>
    </xf>
    <xf numFmtId="0" fontId="82" fillId="0" borderId="123" xfId="4" applyFont="1" applyFill="1" applyBorder="1" applyAlignment="1">
      <alignment horizontal="center" vertical="center" wrapText="1" shrinkToFit="1"/>
    </xf>
    <xf numFmtId="180" fontId="84" fillId="9" borderId="124" xfId="4" applyNumberFormat="1" applyFont="1" applyFill="1" applyBorder="1" applyAlignment="1" applyProtection="1">
      <alignment horizontal="center" vertical="center" wrapText="1" shrinkToFit="1"/>
      <protection locked="0"/>
    </xf>
    <xf numFmtId="180" fontId="84" fillId="9" borderId="65" xfId="4" applyNumberFormat="1" applyFont="1" applyFill="1" applyBorder="1" applyAlignment="1" applyProtection="1">
      <alignment horizontal="center" vertical="center" wrapText="1" shrinkToFit="1"/>
      <protection locked="0"/>
    </xf>
    <xf numFmtId="180" fontId="84" fillId="9" borderId="64" xfId="4" applyNumberFormat="1" applyFont="1" applyFill="1" applyBorder="1" applyAlignment="1" applyProtection="1">
      <alignment horizontal="center" vertical="center" wrapText="1" shrinkToFit="1"/>
      <protection locked="0"/>
    </xf>
    <xf numFmtId="0" fontId="94" fillId="0" borderId="136" xfId="4" applyFont="1" applyFill="1" applyBorder="1" applyAlignment="1">
      <alignment horizontal="left" vertical="top" wrapText="1" shrinkToFit="1"/>
    </xf>
    <xf numFmtId="0" fontId="94" fillId="0" borderId="3" xfId="4" applyFont="1" applyFill="1" applyBorder="1" applyAlignment="1">
      <alignment horizontal="left" vertical="top" wrapText="1" shrinkToFit="1"/>
    </xf>
    <xf numFmtId="0" fontId="94" fillId="0" borderId="4" xfId="4" applyFont="1" applyFill="1" applyBorder="1" applyAlignment="1">
      <alignment horizontal="left" vertical="top" wrapText="1" shrinkToFit="1"/>
    </xf>
    <xf numFmtId="0" fontId="90" fillId="0" borderId="144" xfId="4" applyFont="1" applyFill="1" applyBorder="1" applyAlignment="1">
      <alignment horizontal="center" vertical="center" wrapText="1" shrinkToFit="1"/>
    </xf>
    <xf numFmtId="0" fontId="90" fillId="0" borderId="145" xfId="4" applyFont="1" applyFill="1" applyBorder="1" applyAlignment="1">
      <alignment horizontal="center" vertical="center" shrinkToFit="1"/>
    </xf>
    <xf numFmtId="0" fontId="77" fillId="0" borderId="145" xfId="4" applyFont="1" applyFill="1" applyBorder="1" applyAlignment="1" applyProtection="1">
      <alignment horizontal="center" vertical="center" wrapText="1" shrinkToFit="1"/>
    </xf>
    <xf numFmtId="0" fontId="77" fillId="4" borderId="146" xfId="4" applyFont="1" applyFill="1" applyBorder="1" applyAlignment="1" applyProtection="1">
      <alignment horizontal="center" vertical="center" wrapText="1" shrinkToFit="1"/>
    </xf>
    <xf numFmtId="0" fontId="3" fillId="0" borderId="4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9" borderId="24" xfId="0" applyFont="1" applyFill="1" applyBorder="1" applyAlignment="1" applyProtection="1">
      <alignment horizontal="center" vertical="center" shrinkToFit="1"/>
      <protection locked="0"/>
    </xf>
    <xf numFmtId="0" fontId="3" fillId="9" borderId="0" xfId="0" applyFont="1" applyFill="1" applyBorder="1" applyAlignment="1" applyProtection="1">
      <alignment horizontal="center" vertical="center" shrinkToFit="1"/>
      <protection locked="0"/>
    </xf>
    <xf numFmtId="0" fontId="6" fillId="0" borderId="39" xfId="0" applyFont="1" applyFill="1" applyBorder="1" applyAlignment="1">
      <alignment horizontal="left" vertical="center" wrapText="1" shrinkToFit="1"/>
    </xf>
    <xf numFmtId="0" fontId="6" fillId="0" borderId="32"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3" fillId="0" borderId="29" xfId="0" applyFont="1" applyFill="1" applyBorder="1" applyAlignment="1">
      <alignment horizontal="center" vertical="center" wrapText="1" shrinkToFit="1"/>
    </xf>
    <xf numFmtId="0" fontId="3" fillId="9" borderId="3" xfId="0" applyFont="1" applyFill="1" applyBorder="1" applyAlignment="1" applyProtection="1">
      <alignment horizontal="center" vertical="center" wrapText="1" shrinkToFit="1"/>
      <protection locked="0"/>
    </xf>
    <xf numFmtId="0" fontId="3" fillId="0" borderId="24"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31" xfId="0" applyFont="1" applyFill="1" applyBorder="1" applyAlignment="1">
      <alignment horizontal="left" vertical="center" shrinkToFit="1"/>
    </xf>
    <xf numFmtId="0" fontId="3" fillId="0" borderId="20" xfId="0" applyFont="1" applyFill="1" applyBorder="1" applyAlignment="1">
      <alignment horizontal="left" vertical="center" shrinkToFit="1"/>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3" fillId="9" borderId="24" xfId="0" applyFont="1" applyFill="1" applyBorder="1" applyAlignment="1" applyProtection="1">
      <alignment horizontal="left" vertical="center" wrapText="1" shrinkToFit="1"/>
      <protection locked="0"/>
    </xf>
    <xf numFmtId="0" fontId="3" fillId="9" borderId="6" xfId="0" applyFont="1" applyFill="1" applyBorder="1" applyAlignment="1" applyProtection="1">
      <alignment horizontal="left" vertical="center" wrapText="1" shrinkToFit="1"/>
      <protection locked="0"/>
    </xf>
    <xf numFmtId="0" fontId="3" fillId="9" borderId="34" xfId="0" applyFont="1" applyFill="1" applyBorder="1" applyAlignment="1" applyProtection="1">
      <alignment horizontal="left" vertical="top" wrapText="1" shrinkToFit="1"/>
      <protection locked="0"/>
    </xf>
    <xf numFmtId="0" fontId="3" fillId="9" borderId="0" xfId="0" applyFont="1" applyFill="1" applyBorder="1" applyAlignment="1" applyProtection="1">
      <alignment horizontal="left" vertical="top" wrapText="1" shrinkToFit="1"/>
      <protection locked="0"/>
    </xf>
    <xf numFmtId="0" fontId="3" fillId="9" borderId="26" xfId="0" applyFont="1" applyFill="1" applyBorder="1" applyAlignment="1" applyProtection="1">
      <alignment horizontal="left" vertical="top" wrapText="1" shrinkToFit="1"/>
      <protection locked="0"/>
    </xf>
    <xf numFmtId="0" fontId="3" fillId="9" borderId="31" xfId="0" applyFont="1" applyFill="1" applyBorder="1" applyAlignment="1" applyProtection="1">
      <alignment horizontal="left" vertical="top" wrapText="1" shrinkToFit="1"/>
      <protection locked="0"/>
    </xf>
    <xf numFmtId="0" fontId="3" fillId="9" borderId="20" xfId="0" applyFont="1" applyFill="1" applyBorder="1" applyAlignment="1" applyProtection="1">
      <alignment horizontal="left" vertical="top" wrapText="1" shrinkToFit="1"/>
      <protection locked="0"/>
    </xf>
    <xf numFmtId="0" fontId="3" fillId="9" borderId="27" xfId="0" applyFont="1" applyFill="1" applyBorder="1" applyAlignment="1" applyProtection="1">
      <alignment horizontal="left" vertical="top" wrapText="1" shrinkToFit="1"/>
      <protection locked="0"/>
    </xf>
    <xf numFmtId="0" fontId="92" fillId="4" borderId="29" xfId="0" applyFont="1" applyFill="1" applyBorder="1" applyAlignment="1">
      <alignment horizontal="left" vertical="center" wrapText="1"/>
    </xf>
    <xf numFmtId="0" fontId="92" fillId="4" borderId="24" xfId="0" applyFont="1" applyFill="1" applyBorder="1" applyAlignment="1">
      <alignment horizontal="left" vertical="center" wrapText="1"/>
    </xf>
    <xf numFmtId="0" fontId="92" fillId="4" borderId="25" xfId="0" applyFont="1" applyFill="1" applyBorder="1" applyAlignment="1">
      <alignment horizontal="left" vertical="center" wrapText="1"/>
    </xf>
    <xf numFmtId="0" fontId="92" fillId="4" borderId="34" xfId="0" applyFont="1" applyFill="1" applyBorder="1" applyAlignment="1">
      <alignment horizontal="left" vertical="center" wrapText="1"/>
    </xf>
    <xf numFmtId="0" fontId="92" fillId="4" borderId="0" xfId="0" applyFont="1" applyFill="1" applyBorder="1" applyAlignment="1">
      <alignment horizontal="left" vertical="center" wrapText="1"/>
    </xf>
    <xf numFmtId="0" fontId="92" fillId="4" borderId="26" xfId="0" applyFont="1" applyFill="1" applyBorder="1" applyAlignment="1">
      <alignment horizontal="left" vertical="center" wrapText="1"/>
    </xf>
    <xf numFmtId="0" fontId="92" fillId="4" borderId="31" xfId="0" applyFont="1" applyFill="1" applyBorder="1" applyAlignment="1">
      <alignment horizontal="left" vertical="center" wrapText="1"/>
    </xf>
    <xf numFmtId="0" fontId="92" fillId="4" borderId="20" xfId="0" applyFont="1" applyFill="1" applyBorder="1" applyAlignment="1">
      <alignment horizontal="left" vertical="center" wrapText="1"/>
    </xf>
    <xf numFmtId="0" fontId="92" fillId="4" borderId="27" xfId="0" applyFont="1" applyFill="1" applyBorder="1" applyAlignment="1">
      <alignment horizontal="left" vertical="center" wrapText="1"/>
    </xf>
    <xf numFmtId="0" fontId="77" fillId="0" borderId="2" xfId="4" applyFont="1" applyFill="1" applyBorder="1" applyAlignment="1">
      <alignment horizontal="center" vertical="center" shrinkToFit="1"/>
    </xf>
    <xf numFmtId="0" fontId="77" fillId="0" borderId="35" xfId="4" applyFont="1" applyFill="1" applyBorder="1" applyAlignment="1">
      <alignment horizontal="left" vertical="center" wrapText="1" shrinkToFit="1"/>
    </xf>
    <xf numFmtId="0" fontId="77" fillId="0" borderId="9" xfId="4" applyFont="1" applyFill="1" applyBorder="1" applyAlignment="1">
      <alignment horizontal="left" vertical="center" wrapText="1" shrinkToFit="1"/>
    </xf>
    <xf numFmtId="0" fontId="77" fillId="0" borderId="36" xfId="4" applyFont="1" applyFill="1" applyBorder="1" applyAlignment="1">
      <alignment horizontal="left" vertical="center" wrapText="1" shrinkToFit="1"/>
    </xf>
    <xf numFmtId="0" fontId="77" fillId="9" borderId="29" xfId="4" applyFont="1" applyFill="1" applyBorder="1" applyAlignment="1" applyProtection="1">
      <alignment horizontal="left" vertical="top" wrapText="1" shrinkToFit="1"/>
      <protection locked="0"/>
    </xf>
    <xf numFmtId="0" fontId="77" fillId="9" borderId="24" xfId="4" applyFont="1" applyFill="1" applyBorder="1" applyAlignment="1" applyProtection="1">
      <alignment horizontal="left" vertical="top" wrapText="1" shrinkToFit="1"/>
      <protection locked="0"/>
    </xf>
    <xf numFmtId="0" fontId="77" fillId="9" borderId="25" xfId="4" applyFont="1" applyFill="1" applyBorder="1" applyAlignment="1" applyProtection="1">
      <alignment horizontal="left" vertical="top" wrapText="1" shrinkToFit="1"/>
      <protection locked="0"/>
    </xf>
    <xf numFmtId="0" fontId="77" fillId="9" borderId="31" xfId="4" applyFont="1" applyFill="1" applyBorder="1" applyAlignment="1" applyProtection="1">
      <alignment horizontal="left" vertical="top" wrapText="1" shrinkToFit="1"/>
      <protection locked="0"/>
    </xf>
    <xf numFmtId="0" fontId="77" fillId="9" borderId="20" xfId="4" applyFont="1" applyFill="1" applyBorder="1" applyAlignment="1" applyProtection="1">
      <alignment horizontal="left" vertical="top" wrapText="1" shrinkToFit="1"/>
      <protection locked="0"/>
    </xf>
    <xf numFmtId="0" fontId="77" fillId="9" borderId="27" xfId="4" applyFont="1" applyFill="1" applyBorder="1" applyAlignment="1" applyProtection="1">
      <alignment horizontal="left" vertical="top" wrapText="1" shrinkToFit="1"/>
      <protection locked="0"/>
    </xf>
    <xf numFmtId="0" fontId="119" fillId="0" borderId="34" xfId="0" applyFont="1" applyFill="1" applyBorder="1" applyAlignment="1" applyProtection="1">
      <alignment horizontal="left" vertical="center" wrapText="1" shrinkToFit="1"/>
    </xf>
    <xf numFmtId="0" fontId="119" fillId="0" borderId="0" xfId="0" applyFont="1" applyFill="1" applyBorder="1" applyAlignment="1" applyProtection="1">
      <alignment horizontal="left" vertical="center" wrapText="1" shrinkToFit="1"/>
    </xf>
    <xf numFmtId="0" fontId="119" fillId="0" borderId="26" xfId="0" applyFont="1" applyFill="1" applyBorder="1" applyAlignment="1" applyProtection="1">
      <alignment horizontal="left" vertical="center" wrapText="1" shrinkToFit="1"/>
    </xf>
    <xf numFmtId="0" fontId="3" fillId="0" borderId="5" xfId="0" applyFont="1" applyFill="1" applyBorder="1" applyAlignment="1" applyProtection="1">
      <alignment horizontal="left" vertical="center" wrapText="1" shrinkToFit="1"/>
    </xf>
    <xf numFmtId="0" fontId="3" fillId="0" borderId="6" xfId="0" applyFont="1" applyFill="1" applyBorder="1" applyAlignment="1" applyProtection="1">
      <alignment horizontal="center" vertical="center" wrapText="1" shrinkToFit="1"/>
    </xf>
    <xf numFmtId="0" fontId="92" fillId="9" borderId="34" xfId="0" applyFont="1" applyFill="1" applyBorder="1" applyAlignment="1" applyProtection="1">
      <alignment horizontal="left" vertical="top" wrapText="1" shrinkToFit="1"/>
      <protection locked="0"/>
    </xf>
    <xf numFmtId="0" fontId="92" fillId="9" borderId="0" xfId="0" applyFont="1" applyFill="1" applyBorder="1" applyAlignment="1" applyProtection="1">
      <alignment horizontal="left" vertical="top" wrapText="1" shrinkToFit="1"/>
      <protection locked="0"/>
    </xf>
    <xf numFmtId="0" fontId="92" fillId="9" borderId="26" xfId="0" applyFont="1" applyFill="1" applyBorder="1" applyAlignment="1" applyProtection="1">
      <alignment horizontal="left" vertical="top" wrapText="1" shrinkToFit="1"/>
      <protection locked="0"/>
    </xf>
    <xf numFmtId="0" fontId="92" fillId="9" borderId="31" xfId="0" applyFont="1" applyFill="1" applyBorder="1" applyAlignment="1" applyProtection="1">
      <alignment horizontal="left" vertical="top" wrapText="1" shrinkToFit="1"/>
      <protection locked="0"/>
    </xf>
    <xf numFmtId="0" fontId="92" fillId="9" borderId="20" xfId="0" applyFont="1" applyFill="1" applyBorder="1" applyAlignment="1" applyProtection="1">
      <alignment horizontal="left" vertical="top" wrapText="1" shrinkToFit="1"/>
      <protection locked="0"/>
    </xf>
    <xf numFmtId="0" fontId="92" fillId="9" borderId="27" xfId="0" applyFont="1" applyFill="1" applyBorder="1" applyAlignment="1" applyProtection="1">
      <alignment horizontal="left" vertical="top" wrapText="1" shrinkToFit="1"/>
      <protection locked="0"/>
    </xf>
    <xf numFmtId="0" fontId="3" fillId="0" borderId="133" xfId="0" applyFont="1" applyFill="1" applyBorder="1" applyAlignment="1">
      <alignment horizontal="left" vertical="center" wrapText="1" shrinkToFit="1"/>
    </xf>
    <xf numFmtId="0" fontId="3" fillId="0" borderId="134" xfId="0" applyFont="1" applyFill="1" applyBorder="1" applyAlignment="1">
      <alignment horizontal="left" vertical="center" wrapText="1" shrinkToFit="1"/>
    </xf>
    <xf numFmtId="0" fontId="3" fillId="0" borderId="135" xfId="0" applyFont="1" applyFill="1" applyBorder="1" applyAlignment="1">
      <alignment horizontal="left" vertical="center" wrapText="1" shrinkToFit="1"/>
    </xf>
    <xf numFmtId="0" fontId="77" fillId="9" borderId="2" xfId="4" applyFont="1" applyFill="1" applyBorder="1" applyAlignment="1" applyProtection="1">
      <alignment horizontal="left" vertical="top" wrapText="1" shrinkToFit="1"/>
      <protection locked="0"/>
    </xf>
    <xf numFmtId="0" fontId="77" fillId="9" borderId="3" xfId="4" applyFont="1" applyFill="1" applyBorder="1" applyAlignment="1" applyProtection="1">
      <alignment horizontal="left" vertical="top" wrapText="1" shrinkToFit="1"/>
      <protection locked="0"/>
    </xf>
    <xf numFmtId="0" fontId="77" fillId="9" borderId="4" xfId="4" applyFont="1" applyFill="1" applyBorder="1" applyAlignment="1" applyProtection="1">
      <alignment horizontal="left" vertical="top" wrapText="1" shrinkToFit="1"/>
      <protection locked="0"/>
    </xf>
    <xf numFmtId="0" fontId="97" fillId="4" borderId="34" xfId="4" applyFont="1" applyFill="1" applyBorder="1" applyAlignment="1">
      <alignment horizontal="center" vertical="center" wrapText="1" shrinkToFit="1"/>
    </xf>
    <xf numFmtId="0" fontId="97" fillId="4" borderId="0" xfId="4" applyFont="1" applyFill="1" applyBorder="1" applyAlignment="1">
      <alignment horizontal="center" vertical="center" wrapText="1" shrinkToFit="1"/>
    </xf>
    <xf numFmtId="0" fontId="97" fillId="4" borderId="31" xfId="4" applyFont="1" applyFill="1" applyBorder="1" applyAlignment="1">
      <alignment horizontal="center" vertical="center" wrapText="1" shrinkToFit="1"/>
    </xf>
    <xf numFmtId="0" fontId="97" fillId="4" borderId="20" xfId="4" applyFont="1" applyFill="1" applyBorder="1" applyAlignment="1">
      <alignment horizontal="center" vertical="center" wrapText="1" shrinkToFit="1"/>
    </xf>
    <xf numFmtId="178" fontId="104" fillId="4" borderId="183" xfId="4" applyNumberFormat="1" applyFont="1" applyFill="1" applyBorder="1" applyAlignment="1">
      <alignment horizontal="right" vertical="center" wrapText="1" shrinkToFit="1"/>
    </xf>
    <xf numFmtId="178" fontId="104" fillId="4" borderId="138" xfId="4" applyNumberFormat="1" applyFont="1" applyFill="1" applyBorder="1" applyAlignment="1">
      <alignment horizontal="right" vertical="center" wrapText="1" shrinkToFit="1"/>
    </xf>
    <xf numFmtId="0" fontId="98" fillId="9" borderId="29" xfId="4" applyFont="1" applyFill="1" applyBorder="1" applyAlignment="1" applyProtection="1">
      <alignment horizontal="left" vertical="top" wrapText="1" shrinkToFit="1"/>
      <protection locked="0"/>
    </xf>
    <xf numFmtId="0" fontId="98" fillId="9" borderId="24" xfId="4" applyFont="1" applyFill="1" applyBorder="1" applyAlignment="1" applyProtection="1">
      <alignment horizontal="left" vertical="top" wrapText="1" shrinkToFit="1"/>
      <protection locked="0"/>
    </xf>
    <xf numFmtId="0" fontId="98" fillId="9" borderId="25" xfId="4" applyFont="1" applyFill="1" applyBorder="1" applyAlignment="1" applyProtection="1">
      <alignment horizontal="left" vertical="top" wrapText="1" shrinkToFit="1"/>
      <protection locked="0"/>
    </xf>
    <xf numFmtId="0" fontId="98" fillId="9" borderId="34" xfId="4" applyFont="1" applyFill="1" applyBorder="1" applyAlignment="1" applyProtection="1">
      <alignment horizontal="left" vertical="top" wrapText="1" shrinkToFit="1"/>
      <protection locked="0"/>
    </xf>
    <xf numFmtId="0" fontId="98" fillId="9" borderId="0" xfId="4" applyFont="1" applyFill="1" applyBorder="1" applyAlignment="1" applyProtection="1">
      <alignment horizontal="left" vertical="top" wrapText="1" shrinkToFit="1"/>
      <protection locked="0"/>
    </xf>
    <xf numFmtId="0" fontId="98" fillId="9" borderId="26" xfId="4" applyFont="1" applyFill="1" applyBorder="1" applyAlignment="1" applyProtection="1">
      <alignment horizontal="left" vertical="top" wrapText="1" shrinkToFit="1"/>
      <protection locked="0"/>
    </xf>
    <xf numFmtId="0" fontId="98" fillId="9" borderId="31" xfId="4" applyFont="1" applyFill="1" applyBorder="1" applyAlignment="1" applyProtection="1">
      <alignment horizontal="left" vertical="top" wrapText="1" shrinkToFit="1"/>
      <protection locked="0"/>
    </xf>
    <xf numFmtId="0" fontId="98" fillId="9" borderId="20" xfId="4" applyFont="1" applyFill="1" applyBorder="1" applyAlignment="1" applyProtection="1">
      <alignment horizontal="left" vertical="top" wrapText="1" shrinkToFit="1"/>
      <protection locked="0"/>
    </xf>
    <xf numFmtId="0" fontId="98" fillId="9" borderId="27" xfId="4" applyFont="1" applyFill="1" applyBorder="1" applyAlignment="1" applyProtection="1">
      <alignment horizontal="left" vertical="top" wrapText="1" shrinkToFit="1"/>
      <protection locked="0"/>
    </xf>
    <xf numFmtId="0" fontId="97" fillId="4" borderId="29" xfId="4" applyFont="1" applyFill="1" applyBorder="1" applyAlignment="1">
      <alignment horizontal="left" vertical="top" wrapText="1" shrinkToFit="1"/>
    </xf>
    <xf numFmtId="0" fontId="97" fillId="4" borderId="24" xfId="4" applyFont="1" applyFill="1" applyBorder="1" applyAlignment="1">
      <alignment horizontal="left" vertical="top" wrapText="1" shrinkToFit="1"/>
    </xf>
    <xf numFmtId="0" fontId="97" fillId="4" borderId="25" xfId="4" applyFont="1" applyFill="1" applyBorder="1" applyAlignment="1">
      <alignment horizontal="left" vertical="top" wrapText="1" shrinkToFit="1"/>
    </xf>
    <xf numFmtId="0" fontId="122" fillId="4" borderId="2" xfId="4" applyFont="1" applyFill="1" applyBorder="1" applyAlignment="1" applyProtection="1">
      <alignment horizontal="left" vertical="top" wrapText="1" shrinkToFit="1"/>
    </xf>
    <xf numFmtId="0" fontId="122" fillId="4" borderId="3" xfId="4" applyFont="1" applyFill="1" applyBorder="1" applyAlignment="1" applyProtection="1">
      <alignment horizontal="left" vertical="top" wrapText="1" shrinkToFit="1"/>
    </xf>
    <xf numFmtId="0" fontId="122" fillId="4" borderId="4" xfId="4" applyFont="1" applyFill="1" applyBorder="1" applyAlignment="1" applyProtection="1">
      <alignment horizontal="left" vertical="top" wrapText="1" shrinkToFit="1"/>
    </xf>
    <xf numFmtId="0" fontId="77" fillId="4" borderId="180" xfId="4" applyFont="1" applyFill="1" applyBorder="1" applyAlignment="1">
      <alignment horizontal="center" vertical="center" shrinkToFit="1"/>
    </xf>
    <xf numFmtId="0" fontId="77" fillId="4" borderId="138" xfId="4" applyFont="1" applyFill="1" applyBorder="1" applyAlignment="1">
      <alignment horizontal="center" vertical="center" shrinkToFit="1"/>
    </xf>
    <xf numFmtId="0" fontId="77" fillId="4" borderId="181" xfId="4" applyFont="1" applyFill="1" applyBorder="1" applyAlignment="1">
      <alignment horizontal="center" vertical="center" shrinkToFit="1"/>
    </xf>
    <xf numFmtId="0" fontId="87" fillId="4" borderId="6" xfId="4" applyFont="1" applyFill="1" applyBorder="1" applyAlignment="1">
      <alignment horizontal="center" vertical="center" shrinkToFit="1"/>
    </xf>
    <xf numFmtId="0" fontId="87" fillId="4" borderId="33" xfId="4" applyFont="1" applyFill="1" applyBorder="1" applyAlignment="1">
      <alignment horizontal="center" vertical="center" shrinkToFit="1"/>
    </xf>
    <xf numFmtId="0" fontId="124" fillId="4" borderId="29" xfId="0" applyFont="1" applyFill="1" applyBorder="1" applyAlignment="1">
      <alignment horizontal="center" vertical="center" wrapText="1" shrinkToFit="1"/>
    </xf>
    <xf numFmtId="0" fontId="124" fillId="4" borderId="24" xfId="0" applyFont="1" applyFill="1" applyBorder="1" applyAlignment="1">
      <alignment horizontal="center" vertical="center" wrapText="1" shrinkToFit="1"/>
    </xf>
    <xf numFmtId="0" fontId="124" fillId="4" borderId="34" xfId="0" applyFont="1" applyFill="1" applyBorder="1" applyAlignment="1">
      <alignment horizontal="center" vertical="center" wrapText="1" shrinkToFit="1"/>
    </xf>
    <xf numFmtId="0" fontId="124" fillId="4" borderId="0" xfId="0" applyFont="1" applyFill="1" applyBorder="1" applyAlignment="1">
      <alignment horizontal="center" vertical="center" wrapText="1" shrinkToFit="1"/>
    </xf>
    <xf numFmtId="0" fontId="92" fillId="4" borderId="1" xfId="0" applyFont="1" applyFill="1" applyBorder="1" applyAlignment="1">
      <alignment horizontal="center" vertical="center" wrapText="1" shrinkToFit="1"/>
    </xf>
    <xf numFmtId="0" fontId="125" fillId="0" borderId="18" xfId="0" applyFont="1" applyBorder="1" applyAlignment="1">
      <alignment horizontal="left" vertical="center"/>
    </xf>
    <xf numFmtId="0" fontId="125" fillId="0" borderId="3" xfId="0" applyFont="1" applyBorder="1" applyAlignment="1">
      <alignment horizontal="left" vertical="center"/>
    </xf>
    <xf numFmtId="0" fontId="125" fillId="0" borderId="19" xfId="0" applyFont="1" applyBorder="1" applyAlignment="1">
      <alignment horizontal="left" vertical="center"/>
    </xf>
    <xf numFmtId="0" fontId="3" fillId="0" borderId="7" xfId="0" applyFont="1" applyFill="1" applyBorder="1" applyAlignment="1" applyProtection="1">
      <alignment horizontal="center" vertical="center" wrapText="1" shrinkToFit="1"/>
    </xf>
    <xf numFmtId="0" fontId="3" fillId="0" borderId="35"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22" xfId="0" applyFont="1" applyFill="1" applyBorder="1" applyAlignment="1">
      <alignment horizontal="left" vertical="center" wrapText="1" shrinkToFit="1"/>
    </xf>
    <xf numFmtId="0" fontId="77" fillId="0" borderId="29" xfId="4" applyFont="1" applyFill="1" applyBorder="1" applyAlignment="1">
      <alignment horizontal="left" vertical="top" wrapText="1" shrinkToFit="1"/>
    </xf>
    <xf numFmtId="0" fontId="77" fillId="0" borderId="24" xfId="4" applyFont="1" applyFill="1" applyBorder="1" applyAlignment="1">
      <alignment horizontal="left" vertical="top" wrapText="1" shrinkToFit="1"/>
    </xf>
    <xf numFmtId="0" fontId="77" fillId="0" borderId="25" xfId="4" applyFont="1" applyFill="1" applyBorder="1" applyAlignment="1">
      <alignment horizontal="left" vertical="top" wrapText="1" shrinkToFit="1"/>
    </xf>
    <xf numFmtId="0" fontId="77" fillId="0" borderId="34" xfId="4" applyFont="1" applyFill="1" applyBorder="1" applyAlignment="1">
      <alignment horizontal="left" vertical="top" wrapText="1" shrinkToFit="1"/>
    </xf>
    <xf numFmtId="0" fontId="77" fillId="0" borderId="0" xfId="4" applyFont="1" applyFill="1" applyBorder="1" applyAlignment="1">
      <alignment horizontal="left" vertical="top" wrapText="1" shrinkToFit="1"/>
    </xf>
    <xf numFmtId="0" fontId="77" fillId="0" borderId="26" xfId="4" applyFont="1" applyFill="1" applyBorder="1" applyAlignment="1">
      <alignment horizontal="left" vertical="top" wrapText="1" shrinkToFit="1"/>
    </xf>
    <xf numFmtId="178" fontId="104" fillId="4" borderId="164" xfId="4" applyNumberFormat="1" applyFont="1" applyFill="1" applyBorder="1" applyAlignment="1">
      <alignment horizontal="right" vertical="center" wrapText="1" shrinkToFit="1"/>
    </xf>
    <xf numFmtId="178" fontId="104" fillId="4" borderId="165" xfId="4" applyNumberFormat="1" applyFont="1" applyFill="1" applyBorder="1" applyAlignment="1">
      <alignment horizontal="right" vertical="center" wrapText="1" shrinkToFit="1"/>
    </xf>
    <xf numFmtId="41" fontId="77" fillId="4" borderId="165" xfId="4" applyNumberFormat="1" applyFont="1" applyFill="1" applyBorder="1" applyAlignment="1">
      <alignment horizontal="left" vertical="center" shrinkToFit="1"/>
    </xf>
    <xf numFmtId="41" fontId="77" fillId="4" borderId="182" xfId="4" applyNumberFormat="1" applyFont="1" applyFill="1" applyBorder="1" applyAlignment="1">
      <alignment horizontal="left" vertical="center" shrinkToFit="1"/>
    </xf>
    <xf numFmtId="0" fontId="77" fillId="4" borderId="147" xfId="4" applyFont="1" applyFill="1" applyBorder="1" applyAlignment="1" applyProtection="1">
      <alignment horizontal="center" vertical="center" wrapText="1" shrinkToFit="1"/>
    </xf>
    <xf numFmtId="0" fontId="94" fillId="4" borderId="153" xfId="4" applyFont="1" applyFill="1" applyBorder="1" applyAlignment="1" applyProtection="1">
      <alignment horizontal="center" vertical="center" wrapText="1" shrinkToFit="1"/>
    </xf>
    <xf numFmtId="0" fontId="94" fillId="4" borderId="154" xfId="4" applyFont="1" applyFill="1" applyBorder="1" applyAlignment="1" applyProtection="1">
      <alignment horizontal="center" vertical="center" wrapText="1" shrinkToFit="1"/>
    </xf>
    <xf numFmtId="0" fontId="6" fillId="4" borderId="150" xfId="0" applyFont="1" applyFill="1" applyBorder="1" applyAlignment="1" applyProtection="1">
      <alignment horizontal="center" vertical="center" wrapText="1" shrinkToFit="1"/>
    </xf>
    <xf numFmtId="0" fontId="3" fillId="9" borderId="151" xfId="0" applyFont="1" applyFill="1" applyBorder="1" applyAlignment="1" applyProtection="1">
      <alignment horizontal="left" vertical="center" wrapText="1" shrinkToFit="1"/>
    </xf>
    <xf numFmtId="0" fontId="3" fillId="9" borderId="238" xfId="0" applyFont="1" applyFill="1" applyBorder="1" applyAlignment="1" applyProtection="1">
      <alignment horizontal="left" vertical="center" wrapText="1" shrinkToFit="1"/>
    </xf>
    <xf numFmtId="0" fontId="77" fillId="2" borderId="161" xfId="4" applyFont="1" applyFill="1" applyBorder="1" applyAlignment="1" applyProtection="1">
      <alignment horizontal="center" vertical="center" wrapText="1" shrinkToFit="1"/>
      <protection locked="0"/>
    </xf>
    <xf numFmtId="0" fontId="77" fillId="2" borderId="162" xfId="4" applyFont="1" applyFill="1" applyBorder="1" applyAlignment="1" applyProtection="1">
      <alignment horizontal="center" vertical="center" wrapText="1" shrinkToFit="1"/>
      <protection locked="0"/>
    </xf>
    <xf numFmtId="0" fontId="77" fillId="2" borderId="163" xfId="4" applyFont="1" applyFill="1" applyBorder="1" applyAlignment="1" applyProtection="1">
      <alignment horizontal="center" vertical="center" wrapText="1" shrinkToFit="1"/>
      <protection locked="0"/>
    </xf>
    <xf numFmtId="0" fontId="80" fillId="9" borderId="150" xfId="4" applyFont="1" applyFill="1" applyBorder="1" applyAlignment="1" applyProtection="1">
      <alignment horizontal="center" vertical="center" wrapText="1" shrinkToFit="1"/>
      <protection locked="0"/>
    </xf>
    <xf numFmtId="0" fontId="80" fillId="9" borderId="151" xfId="4" applyFont="1" applyFill="1" applyBorder="1" applyAlignment="1" applyProtection="1">
      <alignment horizontal="center" vertical="center" wrapText="1" shrinkToFit="1"/>
      <protection locked="0"/>
    </xf>
    <xf numFmtId="0" fontId="85" fillId="0" borderId="3" xfId="5" applyBorder="1" applyProtection="1">
      <alignment vertical="center"/>
      <protection locked="0"/>
    </xf>
    <xf numFmtId="0" fontId="85" fillId="0" borderId="19" xfId="5" applyBorder="1" applyProtection="1">
      <alignment vertical="center"/>
      <protection locked="0"/>
    </xf>
    <xf numFmtId="0" fontId="69" fillId="0" borderId="5" xfId="1" applyFont="1" applyFill="1" applyBorder="1" applyAlignment="1" applyProtection="1">
      <alignment horizontal="center" vertical="center"/>
    </xf>
    <xf numFmtId="0" fontId="69" fillId="0" borderId="6" xfId="1" applyFont="1" applyFill="1" applyBorder="1" applyAlignment="1" applyProtection="1">
      <alignment horizontal="center" vertical="center"/>
    </xf>
    <xf numFmtId="0" fontId="69" fillId="0" borderId="7" xfId="1" applyFont="1" applyFill="1" applyBorder="1" applyAlignment="1" applyProtection="1">
      <alignment horizontal="center" vertical="center"/>
    </xf>
    <xf numFmtId="0" fontId="33" fillId="6" borderId="16" xfId="1" applyFont="1" applyFill="1" applyBorder="1" applyAlignment="1" applyProtection="1">
      <alignment horizontal="left" vertical="center" wrapText="1"/>
    </xf>
    <xf numFmtId="0" fontId="33" fillId="6" borderId="17" xfId="1" applyFont="1" applyFill="1" applyBorder="1" applyAlignment="1" applyProtection="1">
      <alignment horizontal="left" vertical="center"/>
    </xf>
    <xf numFmtId="0" fontId="33" fillId="6" borderId="22" xfId="1" applyFont="1" applyFill="1" applyBorder="1" applyAlignment="1" applyProtection="1">
      <alignment horizontal="left" vertical="center"/>
    </xf>
    <xf numFmtId="0" fontId="33" fillId="6" borderId="90" xfId="1" applyFont="1" applyFill="1" applyBorder="1" applyAlignment="1" applyProtection="1">
      <alignment horizontal="left" vertical="center" wrapText="1"/>
    </xf>
    <xf numFmtId="0" fontId="33" fillId="6" borderId="87" xfId="1" applyFont="1" applyFill="1" applyBorder="1" applyAlignment="1" applyProtection="1">
      <alignment horizontal="left" vertical="center" wrapText="1"/>
    </xf>
    <xf numFmtId="0" fontId="33" fillId="6" borderId="89" xfId="1" applyFont="1" applyFill="1" applyBorder="1" applyAlignment="1" applyProtection="1">
      <alignment horizontal="left" vertical="center" wrapText="1"/>
    </xf>
    <xf numFmtId="176" fontId="20" fillId="6" borderId="63" xfId="1" applyNumberFormat="1" applyFont="1" applyFill="1" applyBorder="1" applyAlignment="1" applyProtection="1">
      <alignment horizontal="center" vertical="center" wrapText="1"/>
    </xf>
    <xf numFmtId="176" fontId="20" fillId="6" borderId="62" xfId="1" applyNumberFormat="1" applyFont="1" applyFill="1" applyBorder="1" applyAlignment="1" applyProtection="1">
      <alignment horizontal="center" vertical="center" wrapText="1"/>
    </xf>
    <xf numFmtId="176" fontId="20" fillId="6" borderId="69" xfId="1" applyNumberFormat="1" applyFont="1" applyFill="1" applyBorder="1" applyAlignment="1" applyProtection="1">
      <alignment horizontal="center" vertical="center" wrapText="1"/>
    </xf>
    <xf numFmtId="177" fontId="31" fillId="0" borderId="29" xfId="1" applyNumberFormat="1" applyFont="1" applyFill="1" applyBorder="1" applyAlignment="1" applyProtection="1">
      <alignment horizontal="center" vertical="center"/>
    </xf>
    <xf numFmtId="177" fontId="31" fillId="0" borderId="25" xfId="1" applyNumberFormat="1" applyFont="1" applyFill="1" applyBorder="1" applyAlignment="1" applyProtection="1">
      <alignment horizontal="center" vertical="center"/>
    </xf>
    <xf numFmtId="0" fontId="20" fillId="5" borderId="15"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0" fontId="20" fillId="5" borderId="7" xfId="1" applyFont="1" applyFill="1" applyBorder="1" applyAlignment="1" applyProtection="1">
      <alignment horizontal="center" vertical="center"/>
    </xf>
    <xf numFmtId="177" fontId="23" fillId="0" borderId="9" xfId="1" applyNumberFormat="1" applyFont="1" applyBorder="1" applyAlignment="1" applyProtection="1">
      <alignment horizontal="center" vertical="center"/>
    </xf>
    <xf numFmtId="0" fontId="23" fillId="0" borderId="9" xfId="1" applyNumberFormat="1" applyFont="1" applyBorder="1" applyAlignment="1" applyProtection="1">
      <alignment horizontal="center" vertical="center"/>
    </xf>
    <xf numFmtId="176" fontId="62" fillId="0" borderId="0" xfId="1" applyNumberFormat="1" applyFont="1" applyBorder="1" applyAlignment="1" applyProtection="1">
      <alignment horizontal="left" wrapText="1"/>
    </xf>
    <xf numFmtId="176" fontId="62" fillId="0" borderId="0" xfId="1" applyNumberFormat="1" applyFont="1" applyBorder="1" applyAlignment="1" applyProtection="1">
      <alignment horizontal="left"/>
    </xf>
    <xf numFmtId="176" fontId="31" fillId="6" borderId="66" xfId="1" applyNumberFormat="1" applyFont="1" applyFill="1" applyBorder="1" applyAlignment="1" applyProtection="1">
      <alignment horizontal="center" vertical="center"/>
    </xf>
    <xf numFmtId="176" fontId="31" fillId="6" borderId="64" xfId="1" applyNumberFormat="1" applyFont="1" applyFill="1" applyBorder="1" applyAlignment="1" applyProtection="1">
      <alignment horizontal="center" vertical="center"/>
    </xf>
    <xf numFmtId="0" fontId="30" fillId="0" borderId="67" xfId="1" applyFont="1" applyBorder="1" applyAlignment="1" applyProtection="1">
      <alignment horizontal="left" vertical="center" wrapText="1"/>
    </xf>
    <xf numFmtId="0" fontId="30" fillId="0" borderId="9" xfId="1" applyFont="1" applyBorder="1" applyAlignment="1" applyProtection="1">
      <alignment horizontal="left" vertical="center" wrapText="1"/>
    </xf>
    <xf numFmtId="0" fontId="131" fillId="6" borderId="86" xfId="1" applyFont="1" applyFill="1" applyBorder="1" applyAlignment="1" applyProtection="1">
      <alignment horizontal="left" vertical="center" wrapText="1"/>
    </xf>
    <xf numFmtId="0" fontId="131" fillId="6" borderId="83" xfId="1" applyFont="1" applyFill="1" applyBorder="1" applyAlignment="1" applyProtection="1">
      <alignment horizontal="left" vertical="center" wrapText="1"/>
    </xf>
    <xf numFmtId="0" fontId="131" fillId="6" borderId="85" xfId="1" applyFont="1" applyFill="1" applyBorder="1" applyAlignment="1" applyProtection="1">
      <alignment horizontal="left" vertical="center" wrapText="1"/>
    </xf>
    <xf numFmtId="0" fontId="33" fillId="5" borderId="15" xfId="1" applyFont="1" applyFill="1" applyBorder="1" applyAlignment="1" applyProtection="1">
      <alignment horizontal="center" vertical="center"/>
    </xf>
    <xf numFmtId="0" fontId="20" fillId="5" borderId="33" xfId="1" applyFont="1" applyFill="1" applyBorder="1" applyAlignment="1" applyProtection="1">
      <alignment horizontal="center" vertical="center"/>
    </xf>
    <xf numFmtId="177" fontId="31" fillId="6" borderId="66" xfId="1" applyNumberFormat="1" applyFont="1" applyFill="1" applyBorder="1" applyAlignment="1" applyProtection="1">
      <alignment horizontal="center" vertical="center" wrapText="1"/>
    </xf>
    <xf numFmtId="177" fontId="31" fillId="6" borderId="64" xfId="1" applyNumberFormat="1" applyFont="1" applyFill="1" applyBorder="1" applyAlignment="1" applyProtection="1">
      <alignment horizontal="center" vertical="center" wrapText="1"/>
    </xf>
    <xf numFmtId="0" fontId="33" fillId="6" borderId="23" xfId="1" applyFont="1" applyFill="1" applyBorder="1" applyAlignment="1" applyProtection="1">
      <alignment horizontal="left" vertical="center" wrapText="1"/>
    </xf>
    <xf numFmtId="0" fontId="33" fillId="6" borderId="24" xfId="1" applyFont="1" applyFill="1" applyBorder="1" applyAlignment="1" applyProtection="1">
      <alignment horizontal="left" vertical="center" wrapText="1"/>
    </xf>
    <xf numFmtId="0" fontId="33" fillId="6" borderId="25" xfId="1" applyFont="1" applyFill="1" applyBorder="1" applyAlignment="1" applyProtection="1">
      <alignment horizontal="left" vertical="center" wrapText="1"/>
    </xf>
    <xf numFmtId="0" fontId="67" fillId="6" borderId="66" xfId="1" applyFont="1" applyFill="1" applyBorder="1" applyAlignment="1" applyProtection="1">
      <alignment horizontal="center" vertical="center"/>
    </xf>
    <xf numFmtId="0" fontId="67" fillId="6" borderId="65" xfId="1" applyFont="1" applyFill="1" applyBorder="1" applyAlignment="1" applyProtection="1">
      <alignment horizontal="center" vertical="center"/>
    </xf>
    <xf numFmtId="0" fontId="67" fillId="6" borderId="64" xfId="1" applyFont="1" applyFill="1" applyBorder="1" applyAlignment="1" applyProtection="1">
      <alignment horizontal="center" vertical="center"/>
    </xf>
    <xf numFmtId="0" fontId="32" fillId="0" borderId="0" xfId="1" applyFont="1" applyBorder="1" applyAlignment="1" applyProtection="1">
      <alignment horizontal="center" vertical="top" wrapText="1"/>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33" xfId="1" applyFont="1" applyFill="1" applyBorder="1" applyAlignment="1" applyProtection="1">
      <alignment horizontal="left" vertical="center"/>
    </xf>
    <xf numFmtId="177" fontId="31" fillId="6" borderId="15" xfId="1" applyNumberFormat="1" applyFont="1" applyFill="1" applyBorder="1" applyAlignment="1" applyProtection="1">
      <alignment horizontal="center" vertical="center"/>
    </xf>
    <xf numFmtId="177" fontId="31" fillId="6" borderId="33" xfId="1" applyNumberFormat="1" applyFont="1" applyFill="1" applyBorder="1" applyAlignment="1" applyProtection="1">
      <alignment horizontal="center" vertical="center"/>
    </xf>
    <xf numFmtId="176" fontId="20" fillId="6" borderId="72" xfId="1" applyNumberFormat="1" applyFont="1" applyFill="1" applyBorder="1" applyAlignment="1" applyProtection="1">
      <alignment horizontal="center" vertical="center"/>
    </xf>
    <xf numFmtId="176" fontId="20" fillId="6" borderId="71" xfId="1" applyNumberFormat="1" applyFont="1" applyFill="1" applyBorder="1" applyAlignment="1" applyProtection="1">
      <alignment horizontal="center" vertical="center"/>
    </xf>
    <xf numFmtId="176" fontId="20" fillId="6" borderId="70" xfId="1" applyNumberFormat="1" applyFont="1" applyFill="1" applyBorder="1" applyAlignment="1" applyProtection="1">
      <alignment horizontal="center" vertical="center"/>
    </xf>
    <xf numFmtId="0" fontId="20" fillId="6" borderId="82" xfId="1" applyFont="1" applyFill="1" applyBorder="1" applyAlignment="1" applyProtection="1">
      <alignment horizontal="center" vertical="center"/>
    </xf>
    <xf numFmtId="0" fontId="20" fillId="6" borderId="76" xfId="1" applyFont="1" applyFill="1" applyBorder="1" applyAlignment="1" applyProtection="1">
      <alignment horizontal="center" vertical="center"/>
    </xf>
    <xf numFmtId="0" fontId="33" fillId="6" borderId="86" xfId="1" applyFont="1" applyFill="1" applyBorder="1" applyAlignment="1" applyProtection="1">
      <alignment horizontal="left" vertical="center" wrapText="1"/>
    </xf>
    <xf numFmtId="0" fontId="33" fillId="6" borderId="83" xfId="1" applyFont="1" applyFill="1" applyBorder="1" applyAlignment="1" applyProtection="1">
      <alignment horizontal="left" vertical="center"/>
    </xf>
    <xf numFmtId="0" fontId="33" fillId="6" borderId="85" xfId="1" applyFont="1" applyFill="1" applyBorder="1" applyAlignment="1" applyProtection="1">
      <alignment horizontal="left" vertical="center"/>
    </xf>
    <xf numFmtId="176" fontId="26" fillId="0" borderId="5" xfId="1" applyNumberFormat="1" applyFont="1" applyFill="1" applyBorder="1" applyAlignment="1" applyProtection="1">
      <alignment horizontal="center" vertical="center" wrapText="1"/>
    </xf>
    <xf numFmtId="176" fontId="26" fillId="0" borderId="7" xfId="1" applyNumberFormat="1" applyFont="1" applyFill="1" applyBorder="1" applyAlignment="1" applyProtection="1">
      <alignment horizontal="center" vertical="center" wrapText="1"/>
    </xf>
    <xf numFmtId="0" fontId="66" fillId="6" borderId="5" xfId="1" applyFont="1" applyFill="1" applyBorder="1" applyAlignment="1" applyProtection="1">
      <alignment horizontal="left" vertical="center" wrapText="1"/>
    </xf>
    <xf numFmtId="0" fontId="66" fillId="6" borderId="6" xfId="1" applyFont="1" applyFill="1" applyBorder="1" applyAlignment="1" applyProtection="1">
      <alignment horizontal="left" vertical="center" wrapText="1"/>
    </xf>
    <xf numFmtId="0" fontId="66" fillId="6" borderId="68" xfId="1" applyFont="1" applyFill="1" applyBorder="1" applyAlignment="1" applyProtection="1">
      <alignment horizontal="left" vertical="center" wrapText="1"/>
    </xf>
    <xf numFmtId="0" fontId="33" fillId="6" borderId="8" xfId="1" applyFont="1" applyFill="1" applyBorder="1" applyAlignment="1" applyProtection="1">
      <alignment vertical="center" wrapText="1"/>
    </xf>
    <xf numFmtId="0" fontId="33" fillId="6" borderId="9" xfId="1" applyFont="1" applyFill="1" applyBorder="1" applyAlignment="1" applyProtection="1">
      <alignment vertical="center" wrapText="1"/>
    </xf>
    <xf numFmtId="0" fontId="33" fillId="6" borderId="36" xfId="1" applyFont="1" applyFill="1" applyBorder="1" applyAlignment="1" applyProtection="1">
      <alignment vertical="center" wrapText="1"/>
    </xf>
    <xf numFmtId="0" fontId="20" fillId="6" borderId="5" xfId="1" applyFont="1" applyFill="1" applyBorder="1" applyAlignment="1" applyProtection="1">
      <alignment horizontal="left" vertical="center" wrapText="1"/>
    </xf>
    <xf numFmtId="0" fontId="20" fillId="6" borderId="6" xfId="1" applyFont="1" applyFill="1" applyBorder="1" applyAlignment="1" applyProtection="1">
      <alignment horizontal="left" vertical="center" wrapText="1"/>
    </xf>
    <xf numFmtId="0" fontId="20" fillId="6" borderId="68" xfId="1" applyFont="1" applyFill="1" applyBorder="1" applyAlignment="1" applyProtection="1">
      <alignment horizontal="left" vertical="center" wrapText="1"/>
    </xf>
    <xf numFmtId="0" fontId="33" fillId="6" borderId="5" xfId="1" applyFont="1" applyFill="1" applyBorder="1" applyAlignment="1" applyProtection="1">
      <alignment horizontal="left" vertical="center" wrapText="1"/>
    </xf>
    <xf numFmtId="0" fontId="33" fillId="6" borderId="6" xfId="1" applyFont="1" applyFill="1" applyBorder="1" applyAlignment="1" applyProtection="1">
      <alignment horizontal="left" vertical="center" wrapText="1"/>
    </xf>
    <xf numFmtId="0" fontId="33" fillId="6" borderId="33" xfId="1" applyFont="1" applyFill="1" applyBorder="1" applyAlignment="1" applyProtection="1">
      <alignment horizontal="left" vertical="center" wrapText="1"/>
    </xf>
    <xf numFmtId="0" fontId="33" fillId="5" borderId="5" xfId="1" applyFont="1" applyFill="1" applyBorder="1" applyAlignment="1" applyProtection="1">
      <alignment vertical="center"/>
    </xf>
    <xf numFmtId="0" fontId="33" fillId="5" borderId="6" xfId="1" applyFont="1" applyFill="1" applyBorder="1" applyAlignment="1" applyProtection="1">
      <alignment vertical="center"/>
    </xf>
    <xf numFmtId="0" fontId="33" fillId="5" borderId="33" xfId="1" applyFont="1" applyFill="1" applyBorder="1" applyAlignment="1" applyProtection="1">
      <alignment vertical="center"/>
    </xf>
    <xf numFmtId="0" fontId="61" fillId="0" borderId="14" xfId="1" applyFont="1" applyBorder="1" applyAlignment="1" applyProtection="1">
      <alignment horizontal="left" vertical="center" wrapText="1"/>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33" xfId="1" applyFont="1" applyFill="1" applyBorder="1" applyAlignment="1" applyProtection="1">
      <alignment horizontal="left" vertical="center"/>
    </xf>
    <xf numFmtId="0" fontId="53" fillId="0" borderId="0" xfId="0" applyFont="1" applyAlignment="1" applyProtection="1">
      <alignment horizontal="left" vertical="center" shrinkToFit="1"/>
    </xf>
    <xf numFmtId="0" fontId="0" fillId="0" borderId="208" xfId="0" applyBorder="1" applyAlignment="1" applyProtection="1">
      <alignment horizontal="center" vertical="center" textRotation="255"/>
    </xf>
    <xf numFmtId="0" fontId="0" fillId="0" borderId="211" xfId="0" applyBorder="1" applyAlignment="1" applyProtection="1">
      <alignment horizontal="center" vertical="center" textRotation="255"/>
    </xf>
    <xf numFmtId="0" fontId="0" fillId="0" borderId="166" xfId="0" applyBorder="1" applyAlignment="1" applyProtection="1">
      <alignment horizontal="center" vertical="center" textRotation="255"/>
    </xf>
    <xf numFmtId="0" fontId="76" fillId="0" borderId="149" xfId="9" applyBorder="1" applyAlignment="1">
      <alignment vertical="center" textRotation="255"/>
    </xf>
    <xf numFmtId="0" fontId="109" fillId="0" borderId="0" xfId="9" applyFont="1" applyProtection="1">
      <alignment vertical="center"/>
      <protection locked="0"/>
    </xf>
    <xf numFmtId="0" fontId="110" fillId="12" borderId="194" xfId="9" applyFont="1" applyFill="1" applyBorder="1" applyAlignment="1">
      <alignment horizontal="center" vertical="center"/>
    </xf>
    <xf numFmtId="0" fontId="110" fillId="12" borderId="195" xfId="9" applyFont="1" applyFill="1" applyBorder="1" applyAlignment="1">
      <alignment horizontal="center" vertical="center"/>
    </xf>
    <xf numFmtId="0" fontId="110" fillId="12" borderId="196" xfId="9" applyFont="1" applyFill="1" applyBorder="1" applyAlignment="1">
      <alignment horizontal="center" vertical="center"/>
    </xf>
    <xf numFmtId="0" fontId="110" fillId="12" borderId="197" xfId="9" applyFont="1" applyFill="1" applyBorder="1" applyAlignment="1">
      <alignment horizontal="center" vertical="center"/>
    </xf>
    <xf numFmtId="182" fontId="110" fillId="12" borderId="198" xfId="9" applyNumberFormat="1" applyFont="1" applyFill="1" applyBorder="1" applyAlignment="1">
      <alignment horizontal="center" vertical="center"/>
    </xf>
    <xf numFmtId="182" fontId="110" fillId="12" borderId="204" xfId="9" applyNumberFormat="1" applyFont="1" applyFill="1" applyBorder="1" applyAlignment="1">
      <alignment horizontal="center" vertical="center"/>
    </xf>
    <xf numFmtId="0" fontId="110" fillId="12" borderId="199" xfId="9" applyFont="1" applyFill="1" applyBorder="1" applyAlignment="1">
      <alignment horizontal="center" vertical="center"/>
    </xf>
    <xf numFmtId="0" fontId="111" fillId="0" borderId="0" xfId="9" applyFont="1">
      <alignment vertical="center"/>
    </xf>
    <xf numFmtId="0" fontId="112" fillId="12" borderId="200" xfId="9" applyFont="1" applyFill="1" applyBorder="1" applyAlignment="1">
      <alignment horizontal="center" vertical="center" wrapText="1"/>
    </xf>
    <xf numFmtId="0" fontId="113" fillId="12" borderId="201" xfId="9" applyFont="1" applyFill="1" applyBorder="1" applyAlignment="1">
      <alignment horizontal="center" vertical="center" wrapText="1"/>
    </xf>
    <xf numFmtId="0" fontId="76" fillId="0" borderId="146" xfId="9" applyBorder="1" applyAlignment="1">
      <alignment vertical="center" textRotation="255"/>
    </xf>
    <xf numFmtId="0" fontId="16" fillId="7" borderId="0" xfId="2" applyFill="1" applyAlignment="1" applyProtection="1">
      <alignment vertical="center"/>
    </xf>
    <xf numFmtId="0" fontId="16" fillId="0" borderId="11" xfId="2" applyFill="1" applyBorder="1" applyAlignment="1" applyProtection="1">
      <alignment horizontal="left" vertical="center" wrapText="1"/>
      <protection locked="0"/>
    </xf>
    <xf numFmtId="0" fontId="16" fillId="0" borderId="26" xfId="2" applyFill="1" applyBorder="1" applyAlignment="1" applyProtection="1">
      <alignment horizontal="left" vertical="center" wrapText="1"/>
      <protection locked="0"/>
    </xf>
    <xf numFmtId="38" fontId="41" fillId="0" borderId="34" xfId="3" applyFont="1" applyFill="1" applyBorder="1" applyAlignment="1" applyProtection="1">
      <alignment horizontal="right" vertical="center"/>
      <protection locked="0"/>
    </xf>
    <xf numFmtId="0" fontId="16" fillId="0" borderId="26" xfId="2" applyFill="1" applyBorder="1" applyAlignment="1" applyProtection="1">
      <alignment horizontal="right" vertical="center"/>
    </xf>
    <xf numFmtId="38" fontId="41" fillId="0" borderId="57" xfId="3" applyFont="1" applyFill="1" applyBorder="1" applyAlignment="1" applyProtection="1">
      <alignment horizontal="center" vertical="center"/>
      <protection locked="0"/>
    </xf>
    <xf numFmtId="0" fontId="16" fillId="0" borderId="8" xfId="2" applyFill="1" applyBorder="1" applyAlignment="1" applyProtection="1">
      <alignment horizontal="left" vertical="center" wrapText="1"/>
      <protection locked="0"/>
    </xf>
    <xf numFmtId="0" fontId="16" fillId="0" borderId="36" xfId="2" applyFill="1" applyBorder="1" applyAlignment="1" applyProtection="1">
      <alignment horizontal="left" vertical="center" wrapText="1"/>
      <protection locked="0"/>
    </xf>
    <xf numFmtId="0" fontId="16" fillId="0" borderId="13" xfId="2" applyFill="1" applyBorder="1" applyAlignment="1" applyProtection="1">
      <alignment horizontal="left" vertical="center" wrapText="1"/>
      <protection locked="0"/>
    </xf>
    <xf numFmtId="0" fontId="16" fillId="0" borderId="28" xfId="2" applyFill="1" applyBorder="1" applyAlignment="1" applyProtection="1">
      <alignment horizontal="left" vertical="center" wrapText="1"/>
      <protection locked="0"/>
    </xf>
    <xf numFmtId="38" fontId="41" fillId="0" borderId="35" xfId="3" applyFont="1" applyFill="1" applyBorder="1" applyAlignment="1" applyProtection="1">
      <alignment horizontal="right" vertical="center"/>
      <protection locked="0"/>
    </xf>
    <xf numFmtId="38" fontId="41" fillId="0" borderId="38" xfId="3" applyFont="1" applyFill="1" applyBorder="1" applyAlignment="1" applyProtection="1">
      <alignment horizontal="right" vertical="center"/>
      <protection locked="0"/>
    </xf>
    <xf numFmtId="0" fontId="16" fillId="0" borderId="36" xfId="2" applyFill="1" applyBorder="1" applyAlignment="1" applyProtection="1">
      <alignment horizontal="right" vertical="center"/>
    </xf>
    <xf numFmtId="0" fontId="16" fillId="0" borderId="28" xfId="2" applyFill="1" applyBorder="1" applyAlignment="1" applyProtection="1">
      <alignment horizontal="right" vertical="center"/>
    </xf>
    <xf numFmtId="38" fontId="41" fillId="0" borderId="60" xfId="3" applyFont="1" applyFill="1" applyBorder="1" applyAlignment="1" applyProtection="1">
      <alignment horizontal="center" vertical="center"/>
      <protection locked="0"/>
    </xf>
    <xf numFmtId="38" fontId="41" fillId="0" borderId="91" xfId="3" applyFont="1" applyFill="1" applyBorder="1" applyAlignment="1" applyProtection="1">
      <alignment horizontal="center" vertical="center"/>
      <protection locked="0"/>
    </xf>
    <xf numFmtId="0" fontId="44" fillId="0" borderId="0" xfId="2" applyFont="1" applyAlignment="1" applyProtection="1">
      <alignment horizontal="left" vertical="center"/>
    </xf>
    <xf numFmtId="0" fontId="43" fillId="0" borderId="0" xfId="2" applyFont="1" applyAlignment="1" applyProtection="1">
      <alignment horizontal="left" vertical="center"/>
    </xf>
    <xf numFmtId="0" fontId="42" fillId="0" borderId="0" xfId="2" applyFont="1" applyAlignment="1" applyProtection="1">
      <alignment horizontal="left" vertical="center"/>
    </xf>
    <xf numFmtId="0" fontId="16" fillId="0" borderId="20" xfId="2" applyBorder="1" applyAlignment="1" applyProtection="1">
      <alignment horizontal="left" vertical="center" shrinkToFit="1"/>
      <protection hidden="1"/>
    </xf>
    <xf numFmtId="0" fontId="16" fillId="0" borderId="55" xfId="2" applyBorder="1" applyAlignment="1" applyProtection="1">
      <alignment horizontal="center" vertical="center"/>
    </xf>
    <xf numFmtId="0" fontId="16" fillId="0" borderId="93" xfId="2" applyBorder="1" applyAlignment="1" applyProtection="1">
      <alignment horizontal="center" vertical="center"/>
    </xf>
    <xf numFmtId="0" fontId="14" fillId="2" borderId="37" xfId="0" applyFont="1" applyFill="1" applyBorder="1" applyAlignment="1" applyProtection="1">
      <alignment horizontal="left" vertical="center"/>
      <protection locked="0"/>
    </xf>
    <xf numFmtId="0" fontId="14" fillId="0" borderId="37"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72"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14" fillId="2" borderId="37"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14" fillId="0" borderId="42" xfId="0" applyFont="1" applyBorder="1" applyAlignment="1" applyProtection="1">
      <alignment horizontal="left" vertical="center"/>
    </xf>
    <xf numFmtId="0" fontId="14" fillId="0" borderId="37"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45" xfId="0" applyFont="1" applyBorder="1" applyAlignment="1" applyProtection="1">
      <alignment horizontal="left" vertical="center"/>
    </xf>
    <xf numFmtId="0" fontId="14" fillId="0" borderId="5" xfId="0" applyFont="1" applyBorder="1" applyAlignment="1" applyProtection="1">
      <alignment horizontal="left" vertical="center" wrapText="1"/>
    </xf>
    <xf numFmtId="0" fontId="14" fillId="0" borderId="0" xfId="0" applyFont="1" applyFill="1" applyAlignment="1" applyProtection="1">
      <alignment horizontal="left" vertical="center"/>
    </xf>
    <xf numFmtId="0" fontId="14" fillId="0" borderId="37" xfId="0" applyFont="1" applyFill="1" applyBorder="1" applyAlignment="1" applyProtection="1">
      <alignment horizontal="left" vertical="center"/>
    </xf>
    <xf numFmtId="0" fontId="14" fillId="2" borderId="1"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2" fillId="9" borderId="1" xfId="0" applyFont="1" applyFill="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9" borderId="39" xfId="0" applyFont="1" applyFill="1" applyBorder="1" applyAlignment="1" applyProtection="1">
      <alignment horizontal="left" vertical="center"/>
      <protection locked="0"/>
    </xf>
    <xf numFmtId="0" fontId="2" fillId="9" borderId="40" xfId="0" applyFont="1" applyFill="1" applyBorder="1" applyAlignment="1" applyProtection="1">
      <alignment horizontal="left" vertical="center"/>
      <protection locked="0"/>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177" fontId="31" fillId="2" borderId="139" xfId="1" applyNumberFormat="1" applyFont="1" applyFill="1" applyBorder="1" applyAlignment="1" applyProtection="1">
      <alignment horizontal="center" vertical="center"/>
      <protection locked="0"/>
    </xf>
    <xf numFmtId="177" fontId="31" fillId="2" borderId="141" xfId="1" applyNumberFormat="1" applyFont="1" applyFill="1" applyBorder="1" applyAlignment="1" applyProtection="1">
      <alignment horizontal="center" vertical="center"/>
      <protection locked="0"/>
    </xf>
    <xf numFmtId="176" fontId="127" fillId="2" borderId="139" xfId="1" applyNumberFormat="1" applyFont="1" applyFill="1" applyBorder="1" applyAlignment="1" applyProtection="1">
      <alignment horizontal="left" vertical="top" wrapText="1"/>
      <protection locked="0"/>
    </xf>
    <xf numFmtId="0" fontId="128" fillId="2" borderId="226" xfId="1" applyFont="1" applyFill="1" applyBorder="1" applyProtection="1">
      <alignment vertical="center"/>
      <protection locked="0"/>
    </xf>
    <xf numFmtId="0" fontId="128" fillId="2" borderId="167" xfId="1" applyFont="1" applyFill="1" applyBorder="1" applyProtection="1">
      <alignment vertical="center"/>
      <protection locked="0"/>
    </xf>
    <xf numFmtId="177" fontId="31" fillId="2" borderId="128" xfId="1" applyNumberFormat="1" applyFont="1" applyFill="1" applyBorder="1" applyAlignment="1" applyProtection="1">
      <alignment horizontal="center" vertical="center"/>
      <protection locked="0"/>
    </xf>
    <xf numFmtId="177" fontId="31" fillId="2" borderId="130" xfId="1" applyNumberFormat="1" applyFont="1" applyFill="1" applyBorder="1" applyAlignment="1" applyProtection="1">
      <alignment horizontal="center" vertical="center"/>
      <protection locked="0"/>
    </xf>
    <xf numFmtId="176" fontId="127" fillId="2" borderId="34" xfId="1" applyNumberFormat="1" applyFont="1" applyFill="1" applyBorder="1" applyAlignment="1" applyProtection="1">
      <alignment horizontal="left" vertical="top" wrapText="1"/>
      <protection locked="0"/>
    </xf>
    <xf numFmtId="0" fontId="128" fillId="2" borderId="0" xfId="1" applyFont="1" applyFill="1" applyBorder="1" applyProtection="1">
      <alignment vertical="center"/>
      <protection locked="0"/>
    </xf>
    <xf numFmtId="0" fontId="128" fillId="2" borderId="12" xfId="1" applyFont="1" applyFill="1" applyBorder="1" applyProtection="1">
      <alignment vertical="center"/>
      <protection locked="0"/>
    </xf>
    <xf numFmtId="177" fontId="31" fillId="2" borderId="88" xfId="1" applyNumberFormat="1" applyFont="1" applyFill="1" applyBorder="1" applyAlignment="1" applyProtection="1">
      <alignment horizontal="center" vertical="center" wrapText="1"/>
      <protection locked="0"/>
    </xf>
    <xf numFmtId="177" fontId="31" fillId="2" borderId="89" xfId="1" applyNumberFormat="1" applyFont="1" applyFill="1" applyBorder="1" applyAlignment="1" applyProtection="1">
      <alignment horizontal="center" vertical="center" wrapText="1"/>
      <protection locked="0"/>
    </xf>
    <xf numFmtId="176" fontId="127" fillId="2" borderId="108" xfId="1" applyNumberFormat="1" applyFont="1" applyFill="1" applyBorder="1" applyAlignment="1" applyProtection="1">
      <alignment horizontal="left" vertical="top" wrapText="1"/>
      <protection locked="0"/>
    </xf>
    <xf numFmtId="0" fontId="128" fillId="2" borderId="109" xfId="1" applyFont="1" applyFill="1" applyBorder="1" applyProtection="1">
      <alignment vertical="center"/>
      <protection locked="0"/>
    </xf>
    <xf numFmtId="0" fontId="128" fillId="2" borderId="232" xfId="1" applyFont="1" applyFill="1" applyBorder="1" applyProtection="1">
      <alignment vertical="center"/>
      <protection locked="0"/>
    </xf>
    <xf numFmtId="177" fontId="31" fillId="2" borderId="79" xfId="1" applyNumberFormat="1" applyFont="1" applyFill="1" applyBorder="1" applyAlignment="1" applyProtection="1">
      <alignment horizontal="center" vertical="center" wrapText="1"/>
      <protection locked="0"/>
    </xf>
    <xf numFmtId="177" fontId="31" fillId="2" borderId="80" xfId="1" applyNumberFormat="1" applyFont="1" applyFill="1" applyBorder="1" applyAlignment="1" applyProtection="1">
      <alignment horizontal="center" vertical="center" wrapText="1"/>
      <protection locked="0"/>
    </xf>
    <xf numFmtId="176" fontId="127" fillId="2" borderId="79" xfId="1" applyNumberFormat="1" applyFont="1" applyFill="1" applyBorder="1" applyAlignment="1" applyProtection="1">
      <alignment horizontal="left" vertical="top" wrapText="1"/>
      <protection locked="0"/>
    </xf>
    <xf numFmtId="0" fontId="128" fillId="2" borderId="78" xfId="1" applyFont="1" applyFill="1" applyBorder="1" applyProtection="1">
      <alignment vertical="center"/>
      <protection locked="0"/>
    </xf>
    <xf numFmtId="0" fontId="128" fillId="2" borderId="77" xfId="1" applyFont="1" applyFill="1" applyBorder="1" applyProtection="1">
      <alignment vertical="center"/>
      <protection locked="0"/>
    </xf>
    <xf numFmtId="177" fontId="31" fillId="2" borderId="84" xfId="1" applyNumberFormat="1" applyFont="1" applyFill="1" applyBorder="1" applyAlignment="1" applyProtection="1">
      <alignment horizontal="center" vertical="center" wrapText="1"/>
      <protection locked="0"/>
    </xf>
    <xf numFmtId="177" fontId="31" fillId="2" borderId="85" xfId="1" applyNumberFormat="1" applyFont="1" applyFill="1" applyBorder="1" applyAlignment="1" applyProtection="1">
      <alignment horizontal="center" vertical="center" wrapText="1"/>
      <protection locked="0"/>
    </xf>
    <xf numFmtId="177" fontId="31" fillId="2" borderId="31" xfId="1" applyNumberFormat="1" applyFont="1" applyFill="1" applyBorder="1" applyAlignment="1" applyProtection="1">
      <alignment horizontal="center" vertical="center" wrapText="1"/>
      <protection locked="0"/>
    </xf>
    <xf numFmtId="177" fontId="31" fillId="2" borderId="27" xfId="1" applyNumberFormat="1" applyFont="1" applyFill="1" applyBorder="1" applyAlignment="1" applyProtection="1">
      <alignment horizontal="center" vertical="center" wrapText="1"/>
      <protection locked="0"/>
    </xf>
    <xf numFmtId="176" fontId="127" fillId="2" borderId="142" xfId="1" applyNumberFormat="1" applyFont="1" applyFill="1" applyBorder="1" applyAlignment="1" applyProtection="1">
      <alignment horizontal="left" vertical="top" wrapText="1"/>
      <protection locked="0"/>
    </xf>
    <xf numFmtId="0" fontId="128" fillId="2" borderId="74" xfId="1" applyFont="1" applyFill="1" applyBorder="1" applyProtection="1">
      <alignment vertical="center"/>
      <protection locked="0"/>
    </xf>
    <xf numFmtId="0" fontId="128" fillId="2" borderId="143" xfId="1" applyFont="1" applyFill="1" applyBorder="1" applyProtection="1">
      <alignment vertical="center"/>
      <protection locked="0"/>
    </xf>
    <xf numFmtId="177" fontId="31" fillId="2" borderId="15" xfId="1" applyNumberFormat="1" applyFont="1" applyFill="1" applyBorder="1" applyAlignment="1" applyProtection="1">
      <alignment horizontal="center" vertical="center" wrapText="1"/>
      <protection locked="0"/>
    </xf>
    <xf numFmtId="177" fontId="31" fillId="2" borderId="33" xfId="1" applyNumberFormat="1" applyFont="1" applyFill="1" applyBorder="1" applyAlignment="1" applyProtection="1">
      <alignment horizontal="center" vertical="center" wrapText="1"/>
      <protection locked="0"/>
    </xf>
    <xf numFmtId="176" fontId="127" fillId="2" borderId="15" xfId="1" applyNumberFormat="1" applyFont="1" applyFill="1" applyBorder="1" applyAlignment="1" applyProtection="1">
      <alignment horizontal="left" vertical="top" wrapText="1"/>
      <protection locked="0"/>
    </xf>
    <xf numFmtId="0" fontId="128" fillId="2" borderId="6" xfId="1" applyFont="1" applyFill="1" applyBorder="1" applyProtection="1">
      <alignment vertical="center"/>
      <protection locked="0"/>
    </xf>
    <xf numFmtId="0" fontId="128" fillId="2" borderId="7" xfId="1" applyFont="1" applyFill="1" applyBorder="1" applyProtection="1">
      <alignment vertical="center"/>
      <protection locked="0"/>
    </xf>
    <xf numFmtId="176" fontId="31" fillId="2" borderId="139" xfId="1" applyNumberFormat="1" applyFont="1" applyFill="1" applyBorder="1" applyAlignment="1" applyProtection="1">
      <alignment horizontal="center" vertical="center"/>
      <protection locked="0"/>
    </xf>
    <xf numFmtId="176" fontId="31" fillId="2" borderId="141" xfId="1" applyNumberFormat="1" applyFont="1" applyFill="1" applyBorder="1" applyAlignment="1" applyProtection="1">
      <alignment horizontal="center" vertical="center"/>
      <protection locked="0"/>
    </xf>
    <xf numFmtId="176" fontId="31" fillId="2" borderId="79" xfId="1" applyNumberFormat="1" applyFont="1" applyFill="1" applyBorder="1" applyAlignment="1" applyProtection="1">
      <alignment horizontal="center" vertical="center"/>
      <protection locked="0"/>
    </xf>
    <xf numFmtId="176" fontId="31" fillId="2" borderId="80" xfId="1" applyNumberFormat="1" applyFont="1" applyFill="1" applyBorder="1" applyAlignment="1" applyProtection="1">
      <alignment horizontal="center" vertical="center"/>
      <protection locked="0"/>
    </xf>
    <xf numFmtId="176" fontId="31" fillId="2" borderId="227" xfId="1" applyNumberFormat="1" applyFont="1" applyFill="1" applyBorder="1" applyAlignment="1" applyProtection="1">
      <alignment horizontal="center" vertical="center"/>
      <protection locked="0"/>
    </xf>
    <xf numFmtId="176" fontId="31" fillId="2" borderId="228" xfId="1" applyNumberFormat="1" applyFont="1" applyFill="1" applyBorder="1" applyAlignment="1" applyProtection="1">
      <alignment horizontal="center" vertical="center"/>
      <protection locked="0"/>
    </xf>
    <xf numFmtId="176" fontId="127" fillId="2" borderId="35" xfId="1" applyNumberFormat="1" applyFont="1" applyFill="1" applyBorder="1" applyAlignment="1" applyProtection="1">
      <alignment horizontal="left" vertical="top" wrapText="1"/>
      <protection locked="0"/>
    </xf>
    <xf numFmtId="0" fontId="128" fillId="2" borderId="9" xfId="1" applyFont="1" applyFill="1" applyBorder="1" applyProtection="1">
      <alignment vertical="center"/>
      <protection locked="0"/>
    </xf>
    <xf numFmtId="0" fontId="128" fillId="2" borderId="10" xfId="1" applyFont="1" applyFill="1" applyBorder="1" applyProtection="1">
      <alignment vertical="center"/>
      <protection locked="0"/>
    </xf>
    <xf numFmtId="176" fontId="127" fillId="2" borderId="128" xfId="1" applyNumberFormat="1" applyFont="1" applyFill="1" applyBorder="1" applyAlignment="1" applyProtection="1">
      <alignment horizontal="left" vertical="top" wrapText="1"/>
      <protection locked="0"/>
    </xf>
    <xf numFmtId="0" fontId="128" fillId="2" borderId="129" xfId="1" applyFont="1" applyFill="1" applyBorder="1" applyProtection="1">
      <alignment vertical="center"/>
      <protection locked="0"/>
    </xf>
    <xf numFmtId="0" fontId="128" fillId="2" borderId="140" xfId="1" applyFont="1" applyFill="1" applyBorder="1" applyProtection="1">
      <alignment vertical="center"/>
      <protection locked="0"/>
    </xf>
    <xf numFmtId="176" fontId="31" fillId="2" borderId="84" xfId="1" applyNumberFormat="1" applyFont="1" applyFill="1" applyBorder="1" applyAlignment="1" applyProtection="1">
      <alignment horizontal="center" vertical="center"/>
      <protection locked="0"/>
    </xf>
    <xf numFmtId="176" fontId="31" fillId="2" borderId="85" xfId="1" applyNumberFormat="1" applyFont="1" applyFill="1" applyBorder="1" applyAlignment="1" applyProtection="1">
      <alignment horizontal="center" vertical="center"/>
      <protection locked="0"/>
    </xf>
    <xf numFmtId="0" fontId="131" fillId="4" borderId="0" xfId="1" applyFont="1" applyFill="1" applyBorder="1" applyProtection="1">
      <alignment vertical="center"/>
    </xf>
    <xf numFmtId="0" fontId="66" fillId="4" borderId="0" xfId="1" applyFont="1" applyFill="1" applyBorder="1" applyAlignment="1" applyProtection="1">
      <alignment vertical="top" wrapText="1"/>
    </xf>
    <xf numFmtId="0" fontId="33" fillId="4" borderId="0" xfId="1" applyFont="1" applyFill="1" applyBorder="1" applyAlignment="1" applyProtection="1">
      <alignment horizontal="left" vertical="top" wrapText="1"/>
    </xf>
    <xf numFmtId="0" fontId="67" fillId="4" borderId="0" xfId="1" applyFont="1" applyFill="1" applyBorder="1" applyAlignment="1" applyProtection="1">
      <alignment horizontal="left" vertical="distributed" wrapText="1"/>
    </xf>
    <xf numFmtId="0" fontId="131" fillId="4" borderId="0" xfId="1" applyFont="1" applyFill="1" applyProtection="1">
      <alignment vertical="center"/>
    </xf>
    <xf numFmtId="0" fontId="131" fillId="0" borderId="0" xfId="1" applyFont="1" applyProtection="1">
      <alignment vertical="center"/>
    </xf>
    <xf numFmtId="0" fontId="60" fillId="4" borderId="0" xfId="1" applyFont="1" applyFill="1" applyAlignment="1" applyProtection="1">
      <alignment horizontal="center" vertical="center" wrapText="1"/>
    </xf>
    <xf numFmtId="0" fontId="60" fillId="4" borderId="12" xfId="1" applyFont="1" applyFill="1" applyBorder="1" applyAlignment="1" applyProtection="1">
      <alignment horizontal="center" vertical="center" wrapText="1"/>
    </xf>
    <xf numFmtId="0" fontId="60" fillId="4" borderId="46" xfId="1" applyFont="1" applyFill="1" applyBorder="1" applyAlignment="1" applyProtection="1">
      <alignment horizontal="center" vertical="center"/>
    </xf>
    <xf numFmtId="0" fontId="69" fillId="4" borderId="5" xfId="1" applyFont="1" applyFill="1" applyBorder="1" applyAlignment="1" applyProtection="1">
      <alignment horizontal="center" vertical="center"/>
    </xf>
    <xf numFmtId="0" fontId="69" fillId="4" borderId="6" xfId="1" applyFont="1" applyFill="1" applyBorder="1" applyAlignment="1" applyProtection="1">
      <alignment horizontal="center" vertical="center"/>
    </xf>
    <xf numFmtId="0" fontId="69" fillId="4" borderId="7" xfId="1" applyFont="1" applyFill="1" applyBorder="1" applyAlignment="1" applyProtection="1">
      <alignment horizontal="center" vertical="center"/>
    </xf>
    <xf numFmtId="0" fontId="61" fillId="4" borderId="14" xfId="1" applyFont="1" applyFill="1" applyBorder="1" applyAlignment="1" applyProtection="1">
      <alignment horizontal="left" vertical="center" wrapText="1"/>
    </xf>
    <xf numFmtId="0" fontId="54" fillId="4" borderId="0" xfId="1" applyFont="1" applyFill="1" applyBorder="1" applyAlignment="1" applyProtection="1">
      <alignment horizontal="left" vertical="center" wrapText="1"/>
    </xf>
    <xf numFmtId="0" fontId="33" fillId="5" borderId="5" xfId="1" applyFont="1" applyFill="1" applyBorder="1" applyAlignment="1" applyProtection="1">
      <alignment horizontal="left" vertical="center"/>
    </xf>
    <xf numFmtId="0" fontId="33" fillId="5" borderId="6" xfId="1" applyFont="1" applyFill="1" applyBorder="1" applyAlignment="1" applyProtection="1">
      <alignment horizontal="left" vertical="center"/>
    </xf>
    <xf numFmtId="0" fontId="33" fillId="5" borderId="33" xfId="1" applyFont="1" applyFill="1" applyBorder="1" applyAlignment="1" applyProtection="1">
      <alignment horizontal="left" vertical="center"/>
    </xf>
    <xf numFmtId="0" fontId="33" fillId="5" borderId="33" xfId="1" applyFont="1" applyFill="1" applyBorder="1" applyAlignment="1" applyProtection="1">
      <alignment horizontal="center" vertical="center"/>
    </xf>
    <xf numFmtId="0" fontId="33" fillId="5" borderId="6" xfId="1" applyFont="1" applyFill="1" applyBorder="1" applyAlignment="1" applyProtection="1">
      <alignment horizontal="center" vertical="center"/>
    </xf>
    <xf numFmtId="0" fontId="33" fillId="5" borderId="7" xfId="1" applyFont="1" applyFill="1" applyBorder="1" applyAlignment="1" applyProtection="1">
      <alignment horizontal="center" vertical="center"/>
    </xf>
    <xf numFmtId="0" fontId="67" fillId="0" borderId="0" xfId="1" applyFont="1" applyBorder="1" applyAlignment="1" applyProtection="1">
      <alignment horizontal="left" vertical="distributed" wrapText="1"/>
    </xf>
    <xf numFmtId="0" fontId="131" fillId="4" borderId="12" xfId="1" applyFont="1" applyFill="1" applyBorder="1" applyProtection="1">
      <alignment vertical="center"/>
    </xf>
    <xf numFmtId="177" fontId="132" fillId="0" borderId="35" xfId="1" applyNumberFormat="1" applyFont="1" applyFill="1" applyBorder="1" applyAlignment="1" applyProtection="1">
      <alignment horizontal="center" vertical="center"/>
    </xf>
    <xf numFmtId="177" fontId="132" fillId="0" borderId="36" xfId="1" applyNumberFormat="1" applyFont="1" applyFill="1" applyBorder="1" applyAlignment="1" applyProtection="1">
      <alignment horizontal="center" vertical="center"/>
    </xf>
    <xf numFmtId="176" fontId="33" fillId="0" borderId="35" xfId="1" applyNumberFormat="1" applyFont="1" applyBorder="1" applyAlignment="1" applyProtection="1">
      <alignment horizontal="left" vertical="top" wrapText="1"/>
    </xf>
    <xf numFmtId="0" fontId="16" fillId="0" borderId="9" xfId="1" applyFont="1" applyBorder="1" applyProtection="1">
      <alignment vertical="center"/>
    </xf>
    <xf numFmtId="0" fontId="16" fillId="0" borderId="10" xfId="1" applyFont="1" applyBorder="1" applyProtection="1">
      <alignment vertical="center"/>
    </xf>
    <xf numFmtId="0" fontId="33" fillId="6" borderId="18" xfId="1" applyFont="1" applyFill="1" applyBorder="1" applyAlignment="1" applyProtection="1">
      <alignment horizontal="left" vertical="center"/>
    </xf>
    <xf numFmtId="0" fontId="33" fillId="6" borderId="3" xfId="1" applyFont="1" applyFill="1" applyBorder="1" applyAlignment="1" applyProtection="1">
      <alignment horizontal="left" vertical="center"/>
    </xf>
    <xf numFmtId="0" fontId="33" fillId="6" borderId="4" xfId="1" applyFont="1" applyFill="1" applyBorder="1" applyAlignment="1" applyProtection="1">
      <alignment horizontal="left" vertical="center"/>
    </xf>
    <xf numFmtId="177" fontId="132" fillId="0" borderId="2" xfId="1" applyNumberFormat="1" applyFont="1" applyFill="1" applyBorder="1" applyAlignment="1" applyProtection="1">
      <alignment horizontal="center" vertical="center"/>
    </xf>
    <xf numFmtId="177" fontId="132" fillId="0" borderId="4" xfId="1" applyNumberFormat="1" applyFont="1" applyFill="1" applyBorder="1" applyAlignment="1" applyProtection="1">
      <alignment horizontal="center" vertical="center"/>
    </xf>
    <xf numFmtId="176" fontId="33" fillId="0" borderId="2" xfId="1" applyNumberFormat="1" applyFont="1" applyBorder="1" applyAlignment="1" applyProtection="1">
      <alignment horizontal="left" vertical="top" wrapText="1"/>
    </xf>
    <xf numFmtId="176" fontId="33" fillId="0" borderId="3" xfId="1" applyNumberFormat="1" applyFont="1" applyBorder="1" applyAlignment="1" applyProtection="1">
      <alignment horizontal="left" vertical="top"/>
    </xf>
    <xf numFmtId="176" fontId="33" fillId="0" borderId="19" xfId="1" applyNumberFormat="1" applyFont="1" applyBorder="1" applyAlignment="1" applyProtection="1">
      <alignment horizontal="left" vertical="top"/>
    </xf>
    <xf numFmtId="0" fontId="33" fillId="0" borderId="0" xfId="1" applyFont="1" applyBorder="1" applyAlignment="1" applyProtection="1">
      <alignment horizontal="left" vertical="top" wrapText="1"/>
    </xf>
    <xf numFmtId="0" fontId="33" fillId="6" borderId="23" xfId="1" applyFont="1" applyFill="1" applyBorder="1" applyAlignment="1" applyProtection="1">
      <alignment vertical="center"/>
    </xf>
    <xf numFmtId="0" fontId="33" fillId="6" borderId="24" xfId="1" applyFont="1" applyFill="1" applyBorder="1" applyAlignment="1" applyProtection="1">
      <alignment horizontal="left" vertical="center"/>
    </xf>
    <xf numFmtId="0" fontId="33" fillId="6" borderId="25" xfId="1" applyFont="1" applyFill="1" applyBorder="1" applyAlignment="1" applyProtection="1">
      <alignment horizontal="left" vertical="center"/>
    </xf>
    <xf numFmtId="177" fontId="132" fillId="0" borderId="29" xfId="1" applyNumberFormat="1" applyFont="1" applyFill="1" applyBorder="1" applyAlignment="1" applyProtection="1">
      <alignment horizontal="center" vertical="center"/>
    </xf>
    <xf numFmtId="177" fontId="132" fillId="0" borderId="25" xfId="1" applyNumberFormat="1" applyFont="1" applyFill="1" applyBorder="1" applyAlignment="1" applyProtection="1">
      <alignment horizontal="center" vertical="center"/>
    </xf>
    <xf numFmtId="176" fontId="33" fillId="6" borderId="63" xfId="1" applyNumberFormat="1" applyFont="1" applyFill="1" applyBorder="1" applyAlignment="1" applyProtection="1">
      <alignment horizontal="center" vertical="center" wrapText="1"/>
    </xf>
    <xf numFmtId="176" fontId="33" fillId="6" borderId="62" xfId="1" applyNumberFormat="1" applyFont="1" applyFill="1" applyBorder="1" applyAlignment="1" applyProtection="1">
      <alignment horizontal="center" vertical="center" wrapText="1"/>
    </xf>
    <xf numFmtId="176" fontId="33" fillId="6" borderId="69" xfId="1" applyNumberFormat="1" applyFont="1" applyFill="1" applyBorder="1" applyAlignment="1" applyProtection="1">
      <alignment horizontal="center" vertical="center" wrapText="1"/>
    </xf>
    <xf numFmtId="0" fontId="33" fillId="6" borderId="82" xfId="1" applyFont="1" applyFill="1" applyBorder="1" applyAlignment="1" applyProtection="1">
      <alignment horizontal="center" vertical="center"/>
    </xf>
    <xf numFmtId="177" fontId="132" fillId="0" borderId="88" xfId="1" applyNumberFormat="1" applyFont="1" applyFill="1" applyBorder="1" applyAlignment="1" applyProtection="1">
      <alignment horizontal="center" vertical="center" wrapText="1"/>
    </xf>
    <xf numFmtId="177" fontId="132" fillId="0" borderId="89" xfId="1" applyNumberFormat="1" applyFont="1" applyFill="1" applyBorder="1" applyAlignment="1" applyProtection="1">
      <alignment horizontal="center" vertical="center" wrapText="1"/>
    </xf>
    <xf numFmtId="176" fontId="33" fillId="0" borderId="88" xfId="1" applyNumberFormat="1" applyFont="1" applyBorder="1" applyAlignment="1" applyProtection="1">
      <alignment horizontal="left" vertical="center" wrapText="1"/>
    </xf>
    <xf numFmtId="176" fontId="33" fillId="0" borderId="87" xfId="1" applyNumberFormat="1" applyFont="1" applyBorder="1" applyAlignment="1" applyProtection="1">
      <alignment horizontal="left" vertical="center"/>
    </xf>
    <xf numFmtId="176" fontId="33" fillId="0" borderId="241" xfId="1" applyNumberFormat="1" applyFont="1" applyBorder="1" applyAlignment="1" applyProtection="1">
      <alignment horizontal="left" vertical="center"/>
    </xf>
    <xf numFmtId="9" fontId="131" fillId="0" borderId="0" xfId="10" applyFont="1" applyProtection="1">
      <alignment vertical="center"/>
    </xf>
    <xf numFmtId="0" fontId="33" fillId="6" borderId="81" xfId="1" applyFont="1" applyFill="1" applyBorder="1" applyAlignment="1" applyProtection="1">
      <alignment horizontal="left" vertical="center"/>
    </xf>
    <xf numFmtId="0" fontId="33" fillId="6" borderId="78" xfId="1" applyFont="1" applyFill="1" applyBorder="1" applyAlignment="1" applyProtection="1">
      <alignment horizontal="justify" vertical="center" wrapText="1"/>
    </xf>
    <xf numFmtId="0" fontId="33" fillId="6" borderId="80" xfId="1" applyFont="1" applyFill="1" applyBorder="1" applyAlignment="1" applyProtection="1">
      <alignment horizontal="justify" vertical="center" wrapText="1"/>
    </xf>
    <xf numFmtId="177" fontId="132" fillId="0" borderId="79" xfId="1" applyNumberFormat="1" applyFont="1" applyFill="1" applyBorder="1" applyAlignment="1" applyProtection="1">
      <alignment horizontal="center" vertical="center" wrapText="1"/>
    </xf>
    <xf numFmtId="177" fontId="132" fillId="0" borderId="80" xfId="1" applyNumberFormat="1" applyFont="1" applyFill="1" applyBorder="1" applyAlignment="1" applyProtection="1">
      <alignment horizontal="center" vertical="center" wrapText="1"/>
    </xf>
    <xf numFmtId="176" fontId="33" fillId="0" borderId="79" xfId="1" applyNumberFormat="1" applyFont="1" applyBorder="1" applyAlignment="1" applyProtection="1">
      <alignment horizontal="left" vertical="center"/>
    </xf>
    <xf numFmtId="176" fontId="33" fillId="0" borderId="78" xfId="1" applyNumberFormat="1" applyFont="1" applyBorder="1" applyAlignment="1" applyProtection="1">
      <alignment horizontal="left" vertical="center"/>
    </xf>
    <xf numFmtId="176" fontId="33" fillId="0" borderId="77" xfId="1" applyNumberFormat="1" applyFont="1" applyBorder="1" applyAlignment="1" applyProtection="1">
      <alignment horizontal="left" vertical="center"/>
    </xf>
    <xf numFmtId="0" fontId="54" fillId="0" borderId="0" xfId="1" applyFont="1" applyBorder="1" applyAlignment="1" applyProtection="1">
      <alignment horizontal="left" vertical="center" wrapText="1"/>
    </xf>
    <xf numFmtId="176" fontId="33" fillId="0" borderId="79" xfId="1" applyNumberFormat="1" applyFont="1" applyBorder="1" applyAlignment="1" applyProtection="1">
      <alignment horizontal="left" vertical="center" wrapText="1"/>
    </xf>
    <xf numFmtId="0" fontId="33" fillId="5" borderId="0" xfId="1" applyFont="1" applyFill="1" applyBorder="1" applyAlignment="1" applyProtection="1">
      <alignment horizontal="center" vertical="center"/>
    </xf>
    <xf numFmtId="176" fontId="33" fillId="0" borderId="84" xfId="1" applyNumberFormat="1" applyFont="1" applyBorder="1" applyAlignment="1" applyProtection="1">
      <alignment horizontal="left" vertical="center"/>
    </xf>
    <xf numFmtId="176" fontId="33" fillId="0" borderId="83" xfId="1" applyNumberFormat="1" applyFont="1" applyBorder="1" applyAlignment="1" applyProtection="1">
      <alignment horizontal="left" vertical="center"/>
    </xf>
    <xf numFmtId="176" fontId="33" fillId="0" borderId="242" xfId="1" applyNumberFormat="1" applyFont="1" applyBorder="1" applyAlignment="1" applyProtection="1">
      <alignment horizontal="left" vertical="center"/>
    </xf>
    <xf numFmtId="176" fontId="33" fillId="0" borderId="0" xfId="1" applyNumberFormat="1" applyFont="1" applyBorder="1" applyAlignment="1" applyProtection="1">
      <alignment horizontal="left" vertical="top"/>
    </xf>
    <xf numFmtId="176" fontId="33" fillId="6" borderId="0" xfId="1" applyNumberFormat="1" applyFont="1" applyFill="1" applyBorder="1" applyAlignment="1" applyProtection="1">
      <alignment horizontal="center" vertical="center" wrapText="1"/>
    </xf>
    <xf numFmtId="0" fontId="33" fillId="6" borderId="83" xfId="1" applyFont="1" applyFill="1" applyBorder="1" applyAlignment="1" applyProtection="1">
      <alignment horizontal="left" vertical="center" wrapText="1"/>
    </xf>
    <xf numFmtId="0" fontId="33" fillId="6" borderId="85" xfId="1" applyFont="1" applyFill="1" applyBorder="1" applyAlignment="1" applyProtection="1">
      <alignment horizontal="left" vertical="center" wrapText="1"/>
    </xf>
    <xf numFmtId="177" fontId="132" fillId="0" borderId="84" xfId="1" applyNumberFormat="1" applyFont="1" applyFill="1" applyBorder="1" applyAlignment="1" applyProtection="1">
      <alignment horizontal="center" vertical="center" wrapText="1"/>
    </xf>
    <xf numFmtId="177" fontId="132" fillId="0" borderId="85" xfId="1" applyNumberFormat="1" applyFont="1" applyFill="1" applyBorder="1" applyAlignment="1" applyProtection="1">
      <alignment horizontal="center" vertical="center" wrapText="1"/>
    </xf>
    <xf numFmtId="176" fontId="33" fillId="0" borderId="84" xfId="1" applyNumberFormat="1" applyFont="1" applyBorder="1" applyAlignment="1" applyProtection="1">
      <alignment horizontal="left" vertical="center" wrapText="1"/>
    </xf>
    <xf numFmtId="0" fontId="33" fillId="6" borderId="76" xfId="1" applyFont="1" applyFill="1" applyBorder="1" applyAlignment="1" applyProtection="1">
      <alignment horizontal="center" vertical="center"/>
    </xf>
    <xf numFmtId="0" fontId="33" fillId="6" borderId="75" xfId="1" applyFont="1" applyFill="1" applyBorder="1" applyAlignment="1" applyProtection="1">
      <alignment horizontal="left" vertical="center"/>
    </xf>
    <xf numFmtId="0" fontId="33" fillId="6" borderId="74" xfId="1" applyFont="1" applyFill="1" applyBorder="1" applyAlignment="1" applyProtection="1">
      <alignment horizontal="justify" vertical="center" wrapText="1"/>
    </xf>
    <xf numFmtId="0" fontId="33" fillId="6" borderId="73" xfId="1" applyFont="1" applyFill="1" applyBorder="1" applyAlignment="1" applyProtection="1">
      <alignment horizontal="justify" vertical="center" wrapText="1"/>
    </xf>
    <xf numFmtId="177" fontId="132" fillId="0" borderId="31" xfId="1" applyNumberFormat="1" applyFont="1" applyFill="1" applyBorder="1" applyAlignment="1" applyProtection="1">
      <alignment horizontal="center" vertical="center" wrapText="1"/>
    </xf>
    <xf numFmtId="177" fontId="132" fillId="0" borderId="27" xfId="1" applyNumberFormat="1" applyFont="1" applyFill="1" applyBorder="1" applyAlignment="1" applyProtection="1">
      <alignment horizontal="center" vertical="center" wrapText="1"/>
    </xf>
    <xf numFmtId="176" fontId="33" fillId="0" borderId="31" xfId="1" applyNumberFormat="1" applyFont="1" applyBorder="1" applyAlignment="1" applyProtection="1">
      <alignment horizontal="left" vertical="center"/>
    </xf>
    <xf numFmtId="176" fontId="33" fillId="0" borderId="20" xfId="1" applyNumberFormat="1" applyFont="1" applyBorder="1" applyAlignment="1" applyProtection="1">
      <alignment horizontal="left" vertical="center"/>
    </xf>
    <xf numFmtId="176" fontId="33" fillId="0" borderId="21" xfId="1" applyNumberFormat="1" applyFont="1" applyBorder="1" applyAlignment="1" applyProtection="1">
      <alignment horizontal="left" vertical="center"/>
    </xf>
    <xf numFmtId="177" fontId="132" fillId="6" borderId="15" xfId="1" applyNumberFormat="1" applyFont="1" applyFill="1" applyBorder="1" applyAlignment="1" applyProtection="1">
      <alignment horizontal="center" vertical="center"/>
    </xf>
    <xf numFmtId="177" fontId="132" fillId="6" borderId="33" xfId="1" applyNumberFormat="1" applyFont="1" applyFill="1" applyBorder="1" applyAlignment="1" applyProtection="1">
      <alignment horizontal="center" vertical="center"/>
    </xf>
    <xf numFmtId="176" fontId="33" fillId="6" borderId="72" xfId="1" applyNumberFormat="1" applyFont="1" applyFill="1" applyBorder="1" applyAlignment="1" applyProtection="1">
      <alignment horizontal="center" vertical="center"/>
    </xf>
    <xf numFmtId="176" fontId="33" fillId="6" borderId="71" xfId="1" applyNumberFormat="1" applyFont="1" applyFill="1" applyBorder="1" applyAlignment="1" applyProtection="1">
      <alignment horizontal="center" vertical="center"/>
    </xf>
    <xf numFmtId="176" fontId="33" fillId="6" borderId="70" xfId="1" applyNumberFormat="1" applyFont="1" applyFill="1" applyBorder="1" applyAlignment="1" applyProtection="1">
      <alignment horizontal="center" vertical="center"/>
    </xf>
    <xf numFmtId="0" fontId="33" fillId="4" borderId="6" xfId="1" applyFont="1" applyFill="1" applyBorder="1" applyAlignment="1" applyProtection="1">
      <alignment horizontal="left" vertical="center"/>
    </xf>
    <xf numFmtId="177" fontId="33" fillId="4" borderId="0" xfId="1" applyNumberFormat="1" applyFont="1" applyFill="1" applyBorder="1" applyAlignment="1" applyProtection="1">
      <alignment horizontal="left" vertical="center"/>
    </xf>
    <xf numFmtId="176" fontId="33" fillId="4" borderId="0" xfId="1" applyNumberFormat="1" applyFont="1" applyFill="1" applyBorder="1" applyAlignment="1" applyProtection="1">
      <alignment horizontal="center" vertical="center"/>
    </xf>
    <xf numFmtId="177" fontId="132" fillId="0" borderId="15" xfId="1" applyNumberFormat="1" applyFont="1" applyFill="1" applyBorder="1" applyAlignment="1" applyProtection="1">
      <alignment horizontal="center" vertical="center" wrapText="1"/>
    </xf>
    <xf numFmtId="177" fontId="132" fillId="0" borderId="33" xfId="1" applyNumberFormat="1" applyFont="1" applyFill="1" applyBorder="1" applyAlignment="1" applyProtection="1">
      <alignment horizontal="center" vertical="center" wrapText="1"/>
    </xf>
    <xf numFmtId="176" fontId="33" fillId="4" borderId="15" xfId="1" applyNumberFormat="1" applyFont="1" applyFill="1" applyBorder="1" applyAlignment="1" applyProtection="1">
      <alignment horizontal="left" vertical="center" wrapText="1"/>
    </xf>
    <xf numFmtId="176" fontId="33" fillId="4" borderId="6" xfId="1" applyNumberFormat="1" applyFont="1" applyFill="1" applyBorder="1" applyAlignment="1" applyProtection="1">
      <alignment horizontal="left" vertical="center"/>
    </xf>
    <xf numFmtId="176" fontId="33" fillId="4" borderId="7" xfId="1" applyNumberFormat="1" applyFont="1" applyFill="1" applyBorder="1" applyAlignment="1" applyProtection="1">
      <alignment horizontal="left" vertical="center"/>
    </xf>
    <xf numFmtId="177" fontId="132" fillId="4" borderId="0" xfId="1" applyNumberFormat="1" applyFont="1" applyFill="1" applyBorder="1" applyAlignment="1" applyProtection="1">
      <alignment horizontal="left" vertical="top" wrapText="1"/>
    </xf>
    <xf numFmtId="0" fontId="33" fillId="6" borderId="68" xfId="1" applyFont="1" applyFill="1" applyBorder="1" applyAlignment="1" applyProtection="1">
      <alignment horizontal="left" vertical="center" wrapText="1"/>
    </xf>
    <xf numFmtId="177" fontId="132" fillId="6" borderId="66" xfId="1" applyNumberFormat="1" applyFont="1" applyFill="1" applyBorder="1" applyAlignment="1" applyProtection="1">
      <alignment horizontal="center" vertical="center" wrapText="1"/>
    </xf>
    <xf numFmtId="177" fontId="132" fillId="6" borderId="64" xfId="1" applyNumberFormat="1" applyFont="1" applyFill="1" applyBorder="1" applyAlignment="1" applyProtection="1">
      <alignment horizontal="center" vertical="center" wrapText="1"/>
    </xf>
    <xf numFmtId="176" fontId="33" fillId="4" borderId="59" xfId="1" applyNumberFormat="1" applyFont="1" applyFill="1" applyBorder="1" applyAlignment="1" applyProtection="1">
      <alignment horizontal="center" vertical="center"/>
    </xf>
    <xf numFmtId="176" fontId="33" fillId="6" borderId="0" xfId="1" applyNumberFormat="1" applyFont="1" applyFill="1" applyBorder="1" applyAlignment="1" applyProtection="1">
      <alignment horizontal="center" vertical="center"/>
    </xf>
    <xf numFmtId="0" fontId="64" fillId="4" borderId="0" xfId="1" applyFont="1" applyFill="1" applyBorder="1" applyProtection="1">
      <alignment vertical="center"/>
    </xf>
    <xf numFmtId="176" fontId="64" fillId="4" borderId="0" xfId="1" applyNumberFormat="1" applyFont="1" applyFill="1" applyBorder="1" applyAlignment="1" applyProtection="1">
      <alignment horizontal="center" vertical="center"/>
    </xf>
    <xf numFmtId="0" fontId="61" fillId="4" borderId="0" xfId="1" applyFont="1" applyFill="1" applyBorder="1" applyAlignment="1" applyProtection="1">
      <alignment horizontal="left" vertical="center"/>
    </xf>
    <xf numFmtId="0" fontId="64" fillId="4" borderId="0" xfId="1" applyFont="1" applyFill="1" applyBorder="1" applyAlignment="1" applyProtection="1">
      <alignment horizontal="left" vertical="center"/>
    </xf>
    <xf numFmtId="0" fontId="64" fillId="4" borderId="0" xfId="1" applyFont="1" applyFill="1" applyBorder="1" applyAlignment="1" applyProtection="1">
      <alignment horizontal="center" vertical="center"/>
    </xf>
    <xf numFmtId="176" fontId="33" fillId="4" borderId="0" xfId="1" applyNumberFormat="1" applyFont="1" applyFill="1" applyBorder="1" applyAlignment="1" applyProtection="1">
      <alignment horizontal="left" vertical="top"/>
    </xf>
    <xf numFmtId="0" fontId="65" fillId="4" borderId="14" xfId="1" applyFont="1" applyFill="1" applyBorder="1" applyAlignment="1" applyProtection="1">
      <alignment vertical="center"/>
    </xf>
    <xf numFmtId="0" fontId="33" fillId="6" borderId="8" xfId="1" applyFont="1" applyFill="1" applyBorder="1" applyAlignment="1" applyProtection="1">
      <alignment horizontal="left" vertical="center" wrapText="1"/>
    </xf>
    <xf numFmtId="0" fontId="33" fillId="6" borderId="9" xfId="1" applyFont="1" applyFill="1" applyBorder="1" applyAlignment="1" applyProtection="1">
      <alignment horizontal="left" vertical="center" wrapText="1"/>
    </xf>
    <xf numFmtId="0" fontId="33" fillId="6" borderId="36" xfId="1" applyFont="1" applyFill="1" applyBorder="1" applyAlignment="1" applyProtection="1">
      <alignment horizontal="left" vertical="center" wrapText="1"/>
    </xf>
    <xf numFmtId="176" fontId="132" fillId="0" borderId="35" xfId="1" applyNumberFormat="1" applyFont="1" applyFill="1" applyBorder="1" applyAlignment="1" applyProtection="1">
      <alignment horizontal="center" vertical="center"/>
    </xf>
    <xf numFmtId="176" fontId="132" fillId="0" borderId="36" xfId="1" applyNumberFormat="1" applyFont="1" applyFill="1" applyBorder="1" applyAlignment="1" applyProtection="1">
      <alignment horizontal="center" vertical="center"/>
    </xf>
    <xf numFmtId="176" fontId="33" fillId="0" borderId="35" xfId="1" applyNumberFormat="1" applyFont="1" applyFill="1" applyBorder="1" applyAlignment="1" applyProtection="1">
      <alignment horizontal="left" vertical="center" wrapText="1"/>
    </xf>
    <xf numFmtId="176" fontId="33" fillId="0" borderId="9" xfId="1" applyNumberFormat="1" applyFont="1" applyFill="1" applyBorder="1" applyAlignment="1" applyProtection="1">
      <alignment horizontal="left" vertical="center" wrapText="1"/>
    </xf>
    <xf numFmtId="176" fontId="33" fillId="0" borderId="10" xfId="1" applyNumberFormat="1" applyFont="1" applyFill="1" applyBorder="1" applyAlignment="1" applyProtection="1">
      <alignment horizontal="left" vertical="center" wrapText="1"/>
    </xf>
    <xf numFmtId="176" fontId="132" fillId="0" borderId="29" xfId="1" applyNumberFormat="1" applyFont="1" applyFill="1" applyBorder="1" applyAlignment="1" applyProtection="1">
      <alignment horizontal="center" vertical="center"/>
    </xf>
    <xf numFmtId="176" fontId="132" fillId="0" borderId="25" xfId="1" applyNumberFormat="1" applyFont="1" applyFill="1" applyBorder="1" applyAlignment="1" applyProtection="1">
      <alignment horizontal="center" vertical="center"/>
    </xf>
    <xf numFmtId="176" fontId="33" fillId="0" borderId="2" xfId="1" applyNumberFormat="1" applyFont="1" applyFill="1" applyBorder="1" applyAlignment="1" applyProtection="1">
      <alignment horizontal="left" vertical="center" wrapText="1"/>
    </xf>
    <xf numFmtId="176" fontId="33" fillId="0" borderId="3" xfId="1" applyNumberFormat="1" applyFont="1" applyFill="1" applyBorder="1" applyAlignment="1" applyProtection="1">
      <alignment horizontal="left" vertical="center"/>
    </xf>
    <xf numFmtId="176" fontId="33" fillId="0" borderId="19" xfId="1" applyNumberFormat="1" applyFont="1" applyFill="1" applyBorder="1" applyAlignment="1" applyProtection="1">
      <alignment horizontal="left" vertical="center"/>
    </xf>
    <xf numFmtId="176" fontId="33" fillId="0" borderId="63" xfId="1" applyNumberFormat="1" applyFont="1" applyFill="1" applyBorder="1" applyAlignment="1" applyProtection="1">
      <alignment horizontal="left" vertical="top"/>
    </xf>
    <xf numFmtId="176" fontId="33" fillId="0" borderId="62" xfId="1" applyNumberFormat="1" applyFont="1" applyFill="1" applyBorder="1" applyAlignment="1" applyProtection="1">
      <alignment horizontal="left" vertical="top"/>
    </xf>
    <xf numFmtId="176" fontId="33" fillId="0" borderId="69" xfId="1" applyNumberFormat="1" applyFont="1" applyFill="1" applyBorder="1" applyAlignment="1" applyProtection="1">
      <alignment horizontal="left" vertical="top"/>
    </xf>
    <xf numFmtId="176" fontId="132" fillId="6" borderId="66" xfId="1" applyNumberFormat="1" applyFont="1" applyFill="1" applyBorder="1" applyAlignment="1" applyProtection="1">
      <alignment horizontal="center" vertical="center"/>
    </xf>
    <xf numFmtId="176" fontId="132" fillId="6" borderId="64" xfId="1" applyNumberFormat="1" applyFont="1" applyFill="1" applyBorder="1" applyAlignment="1" applyProtection="1">
      <alignment horizontal="center" vertical="center"/>
    </xf>
    <xf numFmtId="0" fontId="133" fillId="0" borderId="67" xfId="1" applyFont="1" applyBorder="1" applyAlignment="1" applyProtection="1">
      <alignment horizontal="left" vertical="center" wrapText="1"/>
    </xf>
    <xf numFmtId="0" fontId="133" fillId="0" borderId="9" xfId="1" applyFont="1" applyBorder="1" applyAlignment="1" applyProtection="1">
      <alignment horizontal="left" vertical="center" wrapText="1"/>
    </xf>
    <xf numFmtId="0" fontId="134" fillId="4" borderId="0" xfId="1" applyFont="1" applyFill="1" applyBorder="1" applyAlignment="1" applyProtection="1">
      <alignment horizontal="left" vertical="top" wrapText="1"/>
    </xf>
    <xf numFmtId="0" fontId="61" fillId="4" borderId="0" xfId="1" applyFont="1" applyFill="1" applyBorder="1" applyAlignment="1" applyProtection="1">
      <alignment vertical="top"/>
    </xf>
    <xf numFmtId="0" fontId="65" fillId="4" borderId="0" xfId="1" applyFont="1" applyFill="1" applyBorder="1" applyAlignment="1" applyProtection="1">
      <alignment vertical="top"/>
    </xf>
    <xf numFmtId="0" fontId="33" fillId="4" borderId="0" xfId="1" applyFont="1" applyFill="1" applyBorder="1" applyAlignment="1" applyProtection="1">
      <alignment horizontal="justify" vertical="center" wrapText="1"/>
    </xf>
    <xf numFmtId="176" fontId="33" fillId="4" borderId="0" xfId="1" applyNumberFormat="1" applyFont="1" applyFill="1" applyBorder="1" applyAlignment="1" applyProtection="1">
      <alignment horizontal="right"/>
    </xf>
    <xf numFmtId="176" fontId="62" fillId="4" borderId="0" xfId="1" applyNumberFormat="1" applyFont="1" applyFill="1" applyBorder="1" applyAlignment="1" applyProtection="1">
      <alignment horizontal="left" wrapText="1"/>
    </xf>
    <xf numFmtId="176" fontId="62" fillId="4" borderId="0" xfId="1" applyNumberFormat="1" applyFont="1" applyFill="1" applyBorder="1" applyAlignment="1" applyProtection="1">
      <alignment horizontal="left"/>
    </xf>
    <xf numFmtId="0" fontId="131" fillId="4" borderId="58" xfId="1" applyFont="1" applyFill="1" applyBorder="1" applyProtection="1">
      <alignment vertical="center"/>
    </xf>
    <xf numFmtId="0" fontId="33" fillId="4" borderId="59" xfId="1" applyFont="1" applyFill="1" applyBorder="1" applyAlignment="1" applyProtection="1">
      <alignment horizontal="center" vertical="center"/>
    </xf>
    <xf numFmtId="176" fontId="117" fillId="0" borderId="5" xfId="1" applyNumberFormat="1" applyFont="1" applyFill="1" applyBorder="1" applyAlignment="1" applyProtection="1">
      <alignment horizontal="center" vertical="center" wrapText="1"/>
    </xf>
    <xf numFmtId="176" fontId="117" fillId="0" borderId="7" xfId="1" applyNumberFormat="1" applyFont="1" applyFill="1" applyBorder="1" applyAlignment="1" applyProtection="1">
      <alignment horizontal="center" vertical="center" wrapText="1"/>
    </xf>
    <xf numFmtId="0" fontId="66" fillId="4" borderId="0" xfId="1" applyFont="1" applyFill="1" applyBorder="1" applyAlignment="1" applyProtection="1">
      <alignment vertical="center"/>
    </xf>
    <xf numFmtId="178" fontId="136" fillId="4" borderId="46" xfId="1" applyNumberFormat="1" applyFont="1" applyFill="1" applyBorder="1" applyAlignment="1" applyProtection="1">
      <alignment vertical="center"/>
    </xf>
    <xf numFmtId="0" fontId="136" fillId="4" borderId="11" xfId="1" applyFont="1" applyFill="1" applyBorder="1" applyAlignment="1" applyProtection="1">
      <alignment horizontal="left" vertical="center"/>
    </xf>
    <xf numFmtId="176" fontId="33" fillId="0" borderId="0" xfId="1" applyNumberFormat="1" applyFont="1" applyFill="1" applyBorder="1" applyAlignment="1" applyProtection="1">
      <alignment horizontal="left" vertical="top"/>
    </xf>
    <xf numFmtId="0" fontId="131" fillId="4" borderId="0" xfId="1" applyFont="1" applyFill="1" applyAlignment="1" applyProtection="1">
      <alignment vertical="top"/>
    </xf>
    <xf numFmtId="177" fontId="23" fillId="4" borderId="9" xfId="1" applyNumberFormat="1" applyFont="1" applyFill="1" applyBorder="1" applyAlignment="1" applyProtection="1">
      <alignment horizontal="center" vertical="center"/>
    </xf>
    <xf numFmtId="0" fontId="23" fillId="4" borderId="9" xfId="1" applyNumberFormat="1" applyFont="1" applyFill="1" applyBorder="1" applyAlignment="1" applyProtection="1">
      <alignment horizontal="center" vertical="center"/>
    </xf>
    <xf numFmtId="0" fontId="8" fillId="0" borderId="0" xfId="1" applyFont="1" applyBorder="1" applyAlignment="1" applyProtection="1">
      <alignment horizontal="left" vertical="center" wrapText="1"/>
    </xf>
    <xf numFmtId="0" fontId="134" fillId="0" borderId="0" xfId="1" applyFont="1" applyBorder="1" applyAlignment="1" applyProtection="1">
      <alignment horizontal="left" vertical="top" wrapText="1"/>
    </xf>
    <xf numFmtId="176" fontId="33" fillId="0" borderId="0" xfId="1" applyNumberFormat="1" applyFont="1" applyBorder="1" applyAlignment="1" applyProtection="1">
      <alignment horizontal="right"/>
    </xf>
    <xf numFmtId="0" fontId="136" fillId="0" borderId="0" xfId="1" applyFont="1" applyBorder="1" applyAlignment="1" applyProtection="1">
      <alignment horizontal="center" vertical="center"/>
    </xf>
    <xf numFmtId="0" fontId="131" fillId="0" borderId="0" xfId="1" applyFont="1" applyBorder="1" applyProtection="1">
      <alignment vertical="center"/>
    </xf>
  </cellXfs>
  <cellStyles count="11">
    <cellStyle name="パーセント" xfId="8" builtinId="5"/>
    <cellStyle name="パーセント 2" xfId="10" xr:uid="{2EBDDDCD-C160-411C-9C6B-A2825A9AF7FA}"/>
    <cellStyle name="ハイパーリンク" xfId="5" builtinId="8"/>
    <cellStyle name="桁区切り" xfId="7" builtinId="6"/>
    <cellStyle name="桁区切り 2" xfId="3" xr:uid="{00000000-0005-0000-0000-000003000000}"/>
    <cellStyle name="標準" xfId="0" builtinId="0"/>
    <cellStyle name="標準 2" xfId="1" xr:uid="{00000000-0005-0000-0000-000005000000}"/>
    <cellStyle name="標準 2 2" xfId="2" xr:uid="{00000000-0005-0000-0000-000006000000}"/>
    <cellStyle name="標準 3" xfId="4" xr:uid="{00000000-0005-0000-0000-000007000000}"/>
    <cellStyle name="標準 4" xfId="9" xr:uid="{00000000-0005-0000-0000-000008000000}"/>
    <cellStyle name="標準 6" xfId="6" xr:uid="{00000000-0005-0000-0000-000009000000}"/>
  </cellStyles>
  <dxfs count="20">
    <dxf>
      <fill>
        <patternFill>
          <bgColor rgb="FFFFFF99"/>
        </patternFill>
      </fill>
    </dxf>
    <dxf>
      <fill>
        <patternFill>
          <bgColor rgb="FFFFFF99"/>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s>
  <tableStyles count="0" defaultTableStyle="TableStyleMedium2" defaultPivotStyle="PivotStyleLight16"/>
  <colors>
    <mruColors>
      <color rgb="FFFFFF99"/>
      <color rgb="FFCCFF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3</a:t>
            </a:r>
            <a:r>
              <a:rPr lang="ja-JP"/>
              <a:t>年間の費目</a:t>
            </a:r>
            <a:r>
              <a:rPr lang="ja-JP" altLang="en-US"/>
              <a:t>の構成</a:t>
            </a:r>
            <a:endParaRPr lang="ja-JP"/>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bar"/>
        <c:grouping val="stacked"/>
        <c:varyColors val="0"/>
        <c:ser>
          <c:idx val="0"/>
          <c:order val="0"/>
          <c:tx>
            <c:strRef>
              <c:f>【参考】全体予算!$C$5</c:f>
              <c:strCache>
                <c:ptCount val="1"/>
                <c:pt idx="0">
                  <c:v>要望額調書（1年目）</c:v>
                </c:pt>
              </c:strCache>
            </c:strRef>
          </c:tx>
          <c:spPr>
            <a:solidFill>
              <a:schemeClr val="accent1"/>
            </a:solidFill>
            <a:ln>
              <a:noFill/>
            </a:ln>
            <a:effectLst/>
          </c:spPr>
          <c:invertIfNegative val="0"/>
          <c:cat>
            <c:strRef>
              <c:f>(【参考】全体予算!$B$6:$B$7,【参考】全体予算!$B$9:$B$20,【参考】全体予算!$B$22)</c:f>
              <c:strCache>
                <c:ptCount val="15"/>
                <c:pt idx="0">
                  <c:v>謝金</c:v>
                </c:pt>
                <c:pt idx="1">
                  <c:v>旅費</c:v>
                </c:pt>
                <c:pt idx="2">
                  <c:v>　賃金（正職員）</c:v>
                </c:pt>
                <c:pt idx="3">
                  <c:v>　賃金（アルバイト）</c:v>
                </c:pt>
                <c:pt idx="4">
                  <c:v>　家賃</c:v>
                </c:pt>
                <c:pt idx="5">
                  <c:v>　光熱水費</c:v>
                </c:pt>
                <c:pt idx="6">
                  <c:v>　備品購入費</c:v>
                </c:pt>
                <c:pt idx="7">
                  <c:v>　消耗品費</c:v>
                </c:pt>
                <c:pt idx="8">
                  <c:v>　借料損料</c:v>
                </c:pt>
                <c:pt idx="9">
                  <c:v>　印刷製本費</c:v>
                </c:pt>
                <c:pt idx="10">
                  <c:v>　通信運搬費</c:v>
                </c:pt>
                <c:pt idx="11">
                  <c:v>　委託費</c:v>
                </c:pt>
                <c:pt idx="12">
                  <c:v>　雑役務費</c:v>
                </c:pt>
                <c:pt idx="13">
                  <c:v>　保険料</c:v>
                </c:pt>
                <c:pt idx="14">
                  <c:v> Ｂ その他の費用</c:v>
                </c:pt>
              </c:strCache>
            </c:strRef>
          </c:cat>
          <c:val>
            <c:numRef>
              <c:f>(【参考】全体予算!$C$6:$C$7,【参考】全体予算!$C$9:$C$20,【参考】全体予算!$C$22)</c:f>
              <c:numCache>
                <c:formatCode>#,##0_);[Red]\(#,##0\)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07DB-4927-91DF-1DCCCD58867C}"/>
            </c:ext>
          </c:extLst>
        </c:ser>
        <c:ser>
          <c:idx val="1"/>
          <c:order val="1"/>
          <c:tx>
            <c:strRef>
              <c:f>【参考】全体予算!$D$5</c:f>
              <c:strCache>
                <c:ptCount val="1"/>
                <c:pt idx="0">
                  <c:v>要望額調書（2年目）</c:v>
                </c:pt>
              </c:strCache>
            </c:strRef>
          </c:tx>
          <c:spPr>
            <a:solidFill>
              <a:schemeClr val="accent2"/>
            </a:solidFill>
            <a:ln>
              <a:noFill/>
            </a:ln>
            <a:effectLst/>
          </c:spPr>
          <c:invertIfNegative val="0"/>
          <c:cat>
            <c:strRef>
              <c:f>(【参考】全体予算!$B$6:$B$7,【参考】全体予算!$B$9:$B$20,【参考】全体予算!$B$22)</c:f>
              <c:strCache>
                <c:ptCount val="15"/>
                <c:pt idx="0">
                  <c:v>謝金</c:v>
                </c:pt>
                <c:pt idx="1">
                  <c:v>旅費</c:v>
                </c:pt>
                <c:pt idx="2">
                  <c:v>　賃金（正職員）</c:v>
                </c:pt>
                <c:pt idx="3">
                  <c:v>　賃金（アルバイト）</c:v>
                </c:pt>
                <c:pt idx="4">
                  <c:v>　家賃</c:v>
                </c:pt>
                <c:pt idx="5">
                  <c:v>　光熱水費</c:v>
                </c:pt>
                <c:pt idx="6">
                  <c:v>　備品購入費</c:v>
                </c:pt>
                <c:pt idx="7">
                  <c:v>　消耗品費</c:v>
                </c:pt>
                <c:pt idx="8">
                  <c:v>　借料損料</c:v>
                </c:pt>
                <c:pt idx="9">
                  <c:v>　印刷製本費</c:v>
                </c:pt>
                <c:pt idx="10">
                  <c:v>　通信運搬費</c:v>
                </c:pt>
                <c:pt idx="11">
                  <c:v>　委託費</c:v>
                </c:pt>
                <c:pt idx="12">
                  <c:v>　雑役務費</c:v>
                </c:pt>
                <c:pt idx="13">
                  <c:v>　保険料</c:v>
                </c:pt>
                <c:pt idx="14">
                  <c:v> Ｂ その他の費用</c:v>
                </c:pt>
              </c:strCache>
            </c:strRef>
          </c:cat>
          <c:val>
            <c:numRef>
              <c:f>(【参考】全体予算!$D$6:$D$7,【参考】全体予算!$D$9:$D$20,【参考】全体予算!$D$22)</c:f>
              <c:numCache>
                <c:formatCode>#,##0_);[Red]\(#,##0\)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07DB-4927-91DF-1DCCCD58867C}"/>
            </c:ext>
          </c:extLst>
        </c:ser>
        <c:ser>
          <c:idx val="2"/>
          <c:order val="2"/>
          <c:tx>
            <c:strRef>
              <c:f>【参考】全体予算!$E$5</c:f>
              <c:strCache>
                <c:ptCount val="1"/>
                <c:pt idx="0">
                  <c:v>要望額調書（3年目）</c:v>
                </c:pt>
              </c:strCache>
            </c:strRef>
          </c:tx>
          <c:spPr>
            <a:solidFill>
              <a:schemeClr val="accent3"/>
            </a:solidFill>
            <a:ln>
              <a:noFill/>
            </a:ln>
            <a:effectLst/>
          </c:spPr>
          <c:invertIfNegative val="0"/>
          <c:cat>
            <c:strRef>
              <c:f>(【参考】全体予算!$B$6:$B$7,【参考】全体予算!$B$9:$B$20,【参考】全体予算!$B$22)</c:f>
              <c:strCache>
                <c:ptCount val="15"/>
                <c:pt idx="0">
                  <c:v>謝金</c:v>
                </c:pt>
                <c:pt idx="1">
                  <c:v>旅費</c:v>
                </c:pt>
                <c:pt idx="2">
                  <c:v>　賃金（正職員）</c:v>
                </c:pt>
                <c:pt idx="3">
                  <c:v>　賃金（アルバイト）</c:v>
                </c:pt>
                <c:pt idx="4">
                  <c:v>　家賃</c:v>
                </c:pt>
                <c:pt idx="5">
                  <c:v>　光熱水費</c:v>
                </c:pt>
                <c:pt idx="6">
                  <c:v>　備品購入費</c:v>
                </c:pt>
                <c:pt idx="7">
                  <c:v>　消耗品費</c:v>
                </c:pt>
                <c:pt idx="8">
                  <c:v>　借料損料</c:v>
                </c:pt>
                <c:pt idx="9">
                  <c:v>　印刷製本費</c:v>
                </c:pt>
                <c:pt idx="10">
                  <c:v>　通信運搬費</c:v>
                </c:pt>
                <c:pt idx="11">
                  <c:v>　委託費</c:v>
                </c:pt>
                <c:pt idx="12">
                  <c:v>　雑役務費</c:v>
                </c:pt>
                <c:pt idx="13">
                  <c:v>　保険料</c:v>
                </c:pt>
                <c:pt idx="14">
                  <c:v> Ｂ その他の費用</c:v>
                </c:pt>
              </c:strCache>
            </c:strRef>
          </c:cat>
          <c:val>
            <c:numRef>
              <c:f>(【参考】全体予算!$E$6:$E$7,【参考】全体予算!$E$9:$E$20,【参考】全体予算!$E$22)</c:f>
              <c:numCache>
                <c:formatCode>#,##0_);[Red]\(#,##0\)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07DB-4927-91DF-1DCCCD58867C}"/>
            </c:ext>
          </c:extLst>
        </c:ser>
        <c:dLbls>
          <c:showLegendKey val="0"/>
          <c:showVal val="0"/>
          <c:showCatName val="0"/>
          <c:showSerName val="0"/>
          <c:showPercent val="0"/>
          <c:showBubbleSize val="0"/>
        </c:dLbls>
        <c:gapWidth val="39"/>
        <c:overlap val="27"/>
        <c:axId val="330466176"/>
        <c:axId val="330462648"/>
      </c:barChart>
      <c:catAx>
        <c:axId val="330466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ja-JP"/>
          </a:p>
        </c:txPr>
        <c:crossAx val="330462648"/>
        <c:crosses val="autoZero"/>
        <c:auto val="1"/>
        <c:lblAlgn val="ctr"/>
        <c:lblOffset val="100"/>
        <c:noMultiLvlLbl val="0"/>
      </c:catAx>
      <c:valAx>
        <c:axId val="33046264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0466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55</xdr:col>
      <xdr:colOff>78554</xdr:colOff>
      <xdr:row>5</xdr:row>
      <xdr:rowOff>162037</xdr:rowOff>
    </xdr:from>
    <xdr:to>
      <xdr:col>80</xdr:col>
      <xdr:colOff>104560</xdr:colOff>
      <xdr:row>11</xdr:row>
      <xdr:rowOff>180078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91874" y="1365997"/>
          <a:ext cx="3264506" cy="167158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110377</xdr:colOff>
      <xdr:row>37</xdr:row>
      <xdr:rowOff>139513</xdr:rowOff>
    </xdr:from>
    <xdr:to>
      <xdr:col>82</xdr:col>
      <xdr:colOff>2024</xdr:colOff>
      <xdr:row>42</xdr:row>
      <xdr:rowOff>229160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730627" y="11312338"/>
          <a:ext cx="3606397" cy="1661272"/>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119678</xdr:colOff>
      <xdr:row>81</xdr:row>
      <xdr:rowOff>15240</xdr:rowOff>
    </xdr:from>
    <xdr:to>
      <xdr:col>83</xdr:col>
      <xdr:colOff>11325</xdr:colOff>
      <xdr:row>84</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892078" y="22966680"/>
          <a:ext cx="3259687" cy="160782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58</xdr:col>
      <xdr:colOff>118222</xdr:colOff>
      <xdr:row>162</xdr:row>
      <xdr:rowOff>0</xdr:rowOff>
    </xdr:from>
    <xdr:to>
      <xdr:col>84</xdr:col>
      <xdr:colOff>9869</xdr:colOff>
      <xdr:row>166</xdr:row>
      <xdr:rowOff>233082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0024222" y="44462700"/>
          <a:ext cx="3606397" cy="138560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381000</xdr:colOff>
      <xdr:row>200</xdr:row>
      <xdr:rowOff>121920</xdr:rowOff>
    </xdr:from>
    <xdr:to>
      <xdr:col>78</xdr:col>
      <xdr:colOff>115052</xdr:colOff>
      <xdr:row>203</xdr:row>
      <xdr:rowOff>1188720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353300" y="77556360"/>
          <a:ext cx="3254492" cy="16383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372688</xdr:colOff>
      <xdr:row>279</xdr:row>
      <xdr:rowOff>255617</xdr:rowOff>
    </xdr:from>
    <xdr:to>
      <xdr:col>81</xdr:col>
      <xdr:colOff>31232</xdr:colOff>
      <xdr:row>281</xdr:row>
      <xdr:rowOff>527818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548948" y="109534037"/>
          <a:ext cx="4337224" cy="168952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47625</xdr:colOff>
      <xdr:row>136</xdr:row>
      <xdr:rowOff>142875</xdr:rowOff>
    </xdr:from>
    <xdr:to>
      <xdr:col>84</xdr:col>
      <xdr:colOff>76952</xdr:colOff>
      <xdr:row>139</xdr:row>
      <xdr:rowOff>548732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096500" y="38481000"/>
          <a:ext cx="3601202" cy="170125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68580</xdr:colOff>
      <xdr:row>131</xdr:row>
      <xdr:rowOff>38100</xdr:rowOff>
    </xdr:from>
    <xdr:to>
      <xdr:col>48</xdr:col>
      <xdr:colOff>632460</xdr:colOff>
      <xdr:row>134</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324600" y="36118800"/>
          <a:ext cx="563880" cy="378714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594360</xdr:colOff>
      <xdr:row>132</xdr:row>
      <xdr:rowOff>144780</xdr:rowOff>
    </xdr:from>
    <xdr:to>
      <xdr:col>55</xdr:col>
      <xdr:colOff>121920</xdr:colOff>
      <xdr:row>133</xdr:row>
      <xdr:rowOff>1112520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850380" y="50452020"/>
          <a:ext cx="784860" cy="1379220"/>
        </a:xfrm>
        <a:prstGeom prst="roundRect">
          <a:avLst/>
        </a:prstGeom>
        <a:solidFill>
          <a:schemeClr val="bg1"/>
        </a:solid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r>
            <a:rPr kumimoji="1" lang="ja-JP" altLang="en-US" sz="1100">
              <a:solidFill>
                <a:sysClr val="windowText" lastClr="000000"/>
              </a:solidFill>
              <a:latin typeface="+mj-ea"/>
              <a:ea typeface="+mj-ea"/>
            </a:rPr>
            <a:t>該当がある場合に記載してください。</a:t>
          </a:r>
        </a:p>
      </xdr:txBody>
    </xdr:sp>
    <xdr:clientData/>
  </xdr:twoCellAnchor>
  <xdr:twoCellAnchor>
    <xdr:from>
      <xdr:col>49</xdr:col>
      <xdr:colOff>459105</xdr:colOff>
      <xdr:row>146</xdr:row>
      <xdr:rowOff>295275</xdr:rowOff>
    </xdr:from>
    <xdr:to>
      <xdr:col>81</xdr:col>
      <xdr:colOff>83820</xdr:colOff>
      <xdr:row>150</xdr:row>
      <xdr:rowOff>152492</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431405" y="56599455"/>
          <a:ext cx="3533775" cy="136597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205740</xdr:colOff>
      <xdr:row>230</xdr:row>
      <xdr:rowOff>200198</xdr:rowOff>
    </xdr:from>
    <xdr:to>
      <xdr:col>75</xdr:col>
      <xdr:colOff>0</xdr:colOff>
      <xdr:row>233</xdr:row>
      <xdr:rowOff>335280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7178040" y="90207638"/>
          <a:ext cx="2926080" cy="1902922"/>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217715</xdr:colOff>
      <xdr:row>33</xdr:row>
      <xdr:rowOff>305226</xdr:rowOff>
    </xdr:from>
    <xdr:to>
      <xdr:col>9</xdr:col>
      <xdr:colOff>18506</xdr:colOff>
      <xdr:row>34</xdr:row>
      <xdr:rowOff>642255</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890568" y="18514785"/>
          <a:ext cx="1347203" cy="807676"/>
          <a:chOff x="6224086" y="59192653"/>
          <a:chExt cx="2124065" cy="297132"/>
        </a:xfrm>
      </xdr:grpSpPr>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217715</xdr:colOff>
      <xdr:row>33</xdr:row>
      <xdr:rowOff>305226</xdr:rowOff>
    </xdr:from>
    <xdr:to>
      <xdr:col>9</xdr:col>
      <xdr:colOff>18506</xdr:colOff>
      <xdr:row>34</xdr:row>
      <xdr:rowOff>642255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890568" y="17752785"/>
          <a:ext cx="1347203" cy="807676"/>
          <a:chOff x="6224086" y="59192653"/>
          <a:chExt cx="2124065" cy="297132"/>
        </a:xfrm>
      </xdr:grpSpPr>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217715</xdr:colOff>
      <xdr:row>33</xdr:row>
      <xdr:rowOff>305226</xdr:rowOff>
    </xdr:from>
    <xdr:to>
      <xdr:col>9</xdr:col>
      <xdr:colOff>18506</xdr:colOff>
      <xdr:row>34</xdr:row>
      <xdr:rowOff>642255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890568" y="17797608"/>
          <a:ext cx="1347203" cy="807676"/>
          <a:chOff x="6224086" y="59192653"/>
          <a:chExt cx="2124065" cy="297132"/>
        </a:xfrm>
      </xdr:grpSpPr>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217715</xdr:colOff>
      <xdr:row>33</xdr:row>
      <xdr:rowOff>305226</xdr:rowOff>
    </xdr:from>
    <xdr:to>
      <xdr:col>9</xdr:col>
      <xdr:colOff>18506</xdr:colOff>
      <xdr:row>34</xdr:row>
      <xdr:rowOff>642255</xdr:rowOff>
    </xdr:to>
    <xdr:grpSp>
      <xdr:nvGrpSpPr>
        <xdr:cNvPr id="2" name="グループ化 1">
          <a:extLst>
            <a:ext uri="{FF2B5EF4-FFF2-40B4-BE49-F238E27FC236}">
              <a16:creationId xmlns:a16="http://schemas.microsoft.com/office/drawing/2014/main" id="{5374A0FD-90DF-4D60-ADB3-A4E4112E1312}"/>
            </a:ext>
          </a:extLst>
        </xdr:cNvPr>
        <xdr:cNvGrpSpPr/>
      </xdr:nvGrpSpPr>
      <xdr:grpSpPr>
        <a:xfrm>
          <a:off x="5075465" y="19612401"/>
          <a:ext cx="1343841" cy="879954"/>
          <a:chOff x="6224086" y="59192653"/>
          <a:chExt cx="2124065" cy="297132"/>
        </a:xfrm>
      </xdr:grpSpPr>
      <xdr:cxnSp macro="">
        <xdr:nvCxnSpPr>
          <xdr:cNvPr id="3" name="直線矢印コネクタ 2">
            <a:extLst>
              <a:ext uri="{FF2B5EF4-FFF2-40B4-BE49-F238E27FC236}">
                <a16:creationId xmlns:a16="http://schemas.microsoft.com/office/drawing/2014/main" id="{F0B85403-A55D-4323-8498-C6D18C954C7C}"/>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54ADDADD-CE70-481D-A7DB-773D3D615EE4}"/>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12</xdr:col>
      <xdr:colOff>421822</xdr:colOff>
      <xdr:row>0</xdr:row>
      <xdr:rowOff>122464</xdr:rowOff>
    </xdr:from>
    <xdr:to>
      <xdr:col>15</xdr:col>
      <xdr:colOff>180710</xdr:colOff>
      <xdr:row>4</xdr:row>
      <xdr:rowOff>11205</xdr:rowOff>
    </xdr:to>
    <xdr:sp macro="" textlink="">
      <xdr:nvSpPr>
        <xdr:cNvPr id="5" name="AutoShape 5">
          <a:extLst>
            <a:ext uri="{FF2B5EF4-FFF2-40B4-BE49-F238E27FC236}">
              <a16:creationId xmlns:a16="http://schemas.microsoft.com/office/drawing/2014/main" id="{7B03A99C-71F3-4438-B4C9-CA4B48D9CD23}"/>
            </a:ext>
          </a:extLst>
        </xdr:cNvPr>
        <xdr:cNvSpPr>
          <a:spLocks/>
        </xdr:cNvSpPr>
      </xdr:nvSpPr>
      <xdr:spPr bwMode="auto">
        <a:xfrm>
          <a:off x="10642147" y="122464"/>
          <a:ext cx="1816288" cy="1327016"/>
        </a:xfrm>
        <a:prstGeom prst="borderCallout2">
          <a:avLst>
            <a:gd name="adj1" fmla="val 88341"/>
            <a:gd name="adj2" fmla="val -1152"/>
            <a:gd name="adj3" fmla="val 169267"/>
            <a:gd name="adj4" fmla="val -21799"/>
            <a:gd name="adj5" fmla="val 169490"/>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1086970</xdr:colOff>
      <xdr:row>4</xdr:row>
      <xdr:rowOff>0</xdr:rowOff>
    </xdr:from>
    <xdr:to>
      <xdr:col>12</xdr:col>
      <xdr:colOff>13604</xdr:colOff>
      <xdr:row>6</xdr:row>
      <xdr:rowOff>0</xdr:rowOff>
    </xdr:to>
    <xdr:sp macro="" textlink="">
      <xdr:nvSpPr>
        <xdr:cNvPr id="6" name="角丸四角形 6">
          <a:extLst>
            <a:ext uri="{FF2B5EF4-FFF2-40B4-BE49-F238E27FC236}">
              <a16:creationId xmlns:a16="http://schemas.microsoft.com/office/drawing/2014/main" id="{348948A3-3CAF-449B-BC01-4028A39B7EB6}"/>
            </a:ext>
          </a:extLst>
        </xdr:cNvPr>
        <xdr:cNvSpPr/>
      </xdr:nvSpPr>
      <xdr:spPr>
        <a:xfrm>
          <a:off x="3449170" y="1438275"/>
          <a:ext cx="6784759" cy="1771650"/>
        </a:xfrm>
        <a:prstGeom prst="roundRect">
          <a:avLst>
            <a:gd name="adj" fmla="val 10338"/>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7</xdr:row>
      <xdr:rowOff>0</xdr:rowOff>
    </xdr:from>
    <xdr:to>
      <xdr:col>12</xdr:col>
      <xdr:colOff>43543</xdr:colOff>
      <xdr:row>19</xdr:row>
      <xdr:rowOff>40821</xdr:rowOff>
    </xdr:to>
    <xdr:sp macro="" textlink="">
      <xdr:nvSpPr>
        <xdr:cNvPr id="7" name="角丸四角形 7">
          <a:extLst>
            <a:ext uri="{FF2B5EF4-FFF2-40B4-BE49-F238E27FC236}">
              <a16:creationId xmlns:a16="http://schemas.microsoft.com/office/drawing/2014/main" id="{EEFA8E3C-44ED-44CA-8426-A68A29E1BAB0}"/>
            </a:ext>
          </a:extLst>
        </xdr:cNvPr>
        <xdr:cNvSpPr/>
      </xdr:nvSpPr>
      <xdr:spPr>
        <a:xfrm>
          <a:off x="3448051" y="3867150"/>
          <a:ext cx="6815817" cy="9022896"/>
        </a:xfrm>
        <a:prstGeom prst="roundRect">
          <a:avLst>
            <a:gd name="adj" fmla="val 2835"/>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20</xdr:row>
      <xdr:rowOff>141514</xdr:rowOff>
    </xdr:from>
    <xdr:to>
      <xdr:col>12</xdr:col>
      <xdr:colOff>54427</xdr:colOff>
      <xdr:row>22</xdr:row>
      <xdr:rowOff>54428</xdr:rowOff>
    </xdr:to>
    <xdr:sp macro="" textlink="">
      <xdr:nvSpPr>
        <xdr:cNvPr id="8" name="角丸四角形 8">
          <a:extLst>
            <a:ext uri="{FF2B5EF4-FFF2-40B4-BE49-F238E27FC236}">
              <a16:creationId xmlns:a16="http://schemas.microsoft.com/office/drawing/2014/main" id="{C2605A46-1C66-4BE9-8324-BC8F6B0C24CF}"/>
            </a:ext>
          </a:extLst>
        </xdr:cNvPr>
        <xdr:cNvSpPr/>
      </xdr:nvSpPr>
      <xdr:spPr>
        <a:xfrm>
          <a:off x="3448050" y="13647964"/>
          <a:ext cx="6826702" cy="95113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27</xdr:row>
      <xdr:rowOff>340178</xdr:rowOff>
    </xdr:from>
    <xdr:to>
      <xdr:col>7</xdr:col>
      <xdr:colOff>1</xdr:colOff>
      <xdr:row>31</xdr:row>
      <xdr:rowOff>13606</xdr:rowOff>
    </xdr:to>
    <xdr:sp macro="" textlink="">
      <xdr:nvSpPr>
        <xdr:cNvPr id="9" name="角丸四角形 9">
          <a:extLst>
            <a:ext uri="{FF2B5EF4-FFF2-40B4-BE49-F238E27FC236}">
              <a16:creationId xmlns:a16="http://schemas.microsoft.com/office/drawing/2014/main" id="{592DFFA9-5716-40F0-B3E9-0EBF3751C726}"/>
            </a:ext>
          </a:extLst>
        </xdr:cNvPr>
        <xdr:cNvSpPr/>
      </xdr:nvSpPr>
      <xdr:spPr>
        <a:xfrm>
          <a:off x="3448051" y="16504103"/>
          <a:ext cx="1409700" cy="2045153"/>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10886</xdr:colOff>
      <xdr:row>34</xdr:row>
      <xdr:rowOff>0</xdr:rowOff>
    </xdr:from>
    <xdr:to>
      <xdr:col>6</xdr:col>
      <xdr:colOff>739588</xdr:colOff>
      <xdr:row>35</xdr:row>
      <xdr:rowOff>19958</xdr:rowOff>
    </xdr:to>
    <xdr:sp macro="" textlink="">
      <xdr:nvSpPr>
        <xdr:cNvPr id="10" name="角丸四角形 11">
          <a:extLst>
            <a:ext uri="{FF2B5EF4-FFF2-40B4-BE49-F238E27FC236}">
              <a16:creationId xmlns:a16="http://schemas.microsoft.com/office/drawing/2014/main" id="{6C4FCC45-6BB5-48C8-98D1-78BFB830F634}"/>
            </a:ext>
          </a:extLst>
        </xdr:cNvPr>
        <xdr:cNvSpPr/>
      </xdr:nvSpPr>
      <xdr:spPr>
        <a:xfrm>
          <a:off x="3458936" y="19850100"/>
          <a:ext cx="1385927" cy="677183"/>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661146</xdr:colOff>
      <xdr:row>34</xdr:row>
      <xdr:rowOff>16489</xdr:rowOff>
    </xdr:from>
    <xdr:to>
      <xdr:col>9</xdr:col>
      <xdr:colOff>738627</xdr:colOff>
      <xdr:row>35</xdr:row>
      <xdr:rowOff>34526</xdr:rowOff>
    </xdr:to>
    <xdr:sp macro="" textlink="">
      <xdr:nvSpPr>
        <xdr:cNvPr id="11" name="角丸四角形 12">
          <a:extLst>
            <a:ext uri="{FF2B5EF4-FFF2-40B4-BE49-F238E27FC236}">
              <a16:creationId xmlns:a16="http://schemas.microsoft.com/office/drawing/2014/main" id="{99BEC7EE-41AB-468A-826D-9DB438DA0E06}"/>
            </a:ext>
          </a:extLst>
        </xdr:cNvPr>
        <xdr:cNvSpPr/>
      </xdr:nvSpPr>
      <xdr:spPr>
        <a:xfrm>
          <a:off x="6404721" y="19866589"/>
          <a:ext cx="734706" cy="675262"/>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13</xdr:col>
      <xdr:colOff>33618</xdr:colOff>
      <xdr:row>30</xdr:row>
      <xdr:rowOff>206829</xdr:rowOff>
    </xdr:from>
    <xdr:to>
      <xdr:col>20</xdr:col>
      <xdr:colOff>280147</xdr:colOff>
      <xdr:row>34</xdr:row>
      <xdr:rowOff>44823</xdr:rowOff>
    </xdr:to>
    <xdr:sp macro="" textlink="">
      <xdr:nvSpPr>
        <xdr:cNvPr id="12" name="AutoShape 5">
          <a:extLst>
            <a:ext uri="{FF2B5EF4-FFF2-40B4-BE49-F238E27FC236}">
              <a16:creationId xmlns:a16="http://schemas.microsoft.com/office/drawing/2014/main" id="{121AA7D3-EE83-4BB8-A175-37C2140C51BB}"/>
            </a:ext>
          </a:extLst>
        </xdr:cNvPr>
        <xdr:cNvSpPr>
          <a:spLocks/>
        </xdr:cNvSpPr>
      </xdr:nvSpPr>
      <xdr:spPr bwMode="auto">
        <a:xfrm>
          <a:off x="10939743" y="18085254"/>
          <a:ext cx="5047129" cy="1809669"/>
        </a:xfrm>
        <a:prstGeom prst="borderCallout2">
          <a:avLst>
            <a:gd name="adj1" fmla="val 37372"/>
            <a:gd name="adj2" fmla="val 1244"/>
            <a:gd name="adj3" fmla="val 51698"/>
            <a:gd name="adj4" fmla="val -13572"/>
            <a:gd name="adj5" fmla="val 52697"/>
            <a:gd name="adj6" fmla="val -13256"/>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600" b="1">
              <a:solidFill>
                <a:schemeClr val="bg1"/>
              </a:solidFill>
              <a:latin typeface="+mn-lt"/>
              <a:ea typeface="+mn-ea"/>
              <a:cs typeface="+mn-cs"/>
            </a:rPr>
            <a:t>＜メッセージが</a:t>
          </a:r>
          <a:r>
            <a:rPr kumimoji="1" lang="ja-JP" altLang="en-US" sz="1600" b="1">
              <a:solidFill>
                <a:schemeClr val="bg1"/>
              </a:solidFill>
              <a:latin typeface="+mn-lt"/>
              <a:ea typeface="+mn-ea"/>
              <a:cs typeface="+mn-cs"/>
            </a:rPr>
            <a:t>表示された</a:t>
          </a:r>
          <a:r>
            <a:rPr kumimoji="1" lang="ja-JP" altLang="ja-JP" sz="1600" b="1">
              <a:solidFill>
                <a:schemeClr val="bg1"/>
              </a:solidFill>
              <a:latin typeface="+mn-lt"/>
              <a:ea typeface="+mn-ea"/>
              <a:cs typeface="+mn-cs"/>
            </a:rPr>
            <a:t>場合＞</a:t>
          </a:r>
          <a:endParaRPr kumimoji="1" lang="en-US" altLang="ja-JP" sz="1600" b="1">
            <a:solidFill>
              <a:schemeClr val="bg1"/>
            </a:solidFill>
            <a:latin typeface="+mn-lt"/>
            <a:ea typeface="+mn-ea"/>
            <a:cs typeface="+mn-cs"/>
          </a:endParaRPr>
        </a:p>
        <a:p>
          <a:pPr algn="l" rtl="0">
            <a:defRPr sz="1000"/>
          </a:pPr>
          <a:endParaRPr kumimoji="1" lang="en-US" altLang="ja-JP" sz="1200" b="1">
            <a:solidFill>
              <a:schemeClr val="bg1"/>
            </a:solidFill>
            <a:latin typeface="+mn-lt"/>
            <a:ea typeface="+mn-ea"/>
            <a:cs typeface="+mn-cs"/>
          </a:endParaRPr>
        </a:p>
        <a:p>
          <a:pPr algn="l" rtl="0">
            <a:defRPr sz="1000"/>
          </a:pPr>
          <a:r>
            <a:rPr kumimoji="1" lang="ja-JP" altLang="en-US" sz="1200" b="1">
              <a:solidFill>
                <a:schemeClr val="bg1"/>
              </a:solidFill>
              <a:latin typeface="+mn-lt"/>
              <a:ea typeface="+mn-ea"/>
              <a:cs typeface="+mn-cs"/>
            </a:rPr>
            <a:t>●</a:t>
          </a:r>
          <a:r>
            <a:rPr kumimoji="1" lang="ja-JP" altLang="ja-JP" sz="1200" b="1">
              <a:solidFill>
                <a:schemeClr val="bg1"/>
              </a:solidFill>
              <a:latin typeface="+mn-lt"/>
              <a:ea typeface="+mn-ea"/>
              <a:cs typeface="+mn-cs"/>
            </a:rPr>
            <a:t>「</a:t>
          </a:r>
          <a:r>
            <a:rPr kumimoji="1" lang="ja-JP" altLang="en-US" sz="1200" b="1">
              <a:solidFill>
                <a:schemeClr val="bg1"/>
              </a:solidFill>
              <a:latin typeface="+mn-lt"/>
              <a:ea typeface="+mn-ea"/>
              <a:cs typeface="+mn-cs"/>
            </a:rPr>
            <a:t>Ｂの値より大きくしてください</a:t>
          </a:r>
          <a:r>
            <a:rPr kumimoji="1" lang="ja-JP" altLang="ja-JP" sz="1200" b="1">
              <a:solidFill>
                <a:schemeClr val="bg1"/>
              </a:solidFill>
              <a:latin typeface="+mn-lt"/>
              <a:ea typeface="+mn-ea"/>
              <a:cs typeface="+mn-cs"/>
            </a:rPr>
            <a:t>」と</a:t>
          </a:r>
          <a:r>
            <a:rPr kumimoji="1" lang="ja-JP" altLang="en-US" sz="1200" b="1">
              <a:solidFill>
                <a:schemeClr val="bg1"/>
              </a:solidFill>
              <a:latin typeface="+mn-lt"/>
              <a:ea typeface="+mn-ea"/>
              <a:cs typeface="+mn-cs"/>
            </a:rPr>
            <a:t>表示される</a:t>
          </a:r>
          <a:r>
            <a:rPr kumimoji="1" lang="ja-JP" altLang="ja-JP" sz="1200" b="1">
              <a:solidFill>
                <a:schemeClr val="bg1"/>
              </a:solidFill>
              <a:latin typeface="+mn-lt"/>
              <a:ea typeface="+mn-ea"/>
              <a:cs typeface="+mn-cs"/>
            </a:rPr>
            <a:t>場合</a:t>
          </a:r>
          <a:endParaRPr kumimoji="1" lang="en-US" altLang="ja-JP" sz="1200" b="1">
            <a:solidFill>
              <a:schemeClr val="bg1"/>
            </a:solidFill>
            <a:latin typeface="+mn-lt"/>
            <a:ea typeface="+mn-ea"/>
            <a:cs typeface="+mn-cs"/>
          </a:endParaRPr>
        </a:p>
        <a:p>
          <a:pPr algn="l" rtl="0">
            <a:defRPr sz="1000"/>
          </a:pPr>
          <a:r>
            <a:rPr kumimoji="1" lang="ja-JP" altLang="en-US" sz="1200">
              <a:solidFill>
                <a:schemeClr val="bg1"/>
              </a:solidFill>
              <a:latin typeface="+mn-lt"/>
              <a:ea typeface="+mn-ea"/>
              <a:cs typeface="+mn-cs"/>
            </a:rPr>
            <a:t>　「Ｂ  その他の費用」又は「</a:t>
          </a:r>
          <a:r>
            <a:rPr kumimoji="1" lang="ja-JP" altLang="en-US" sz="1200" baseline="0">
              <a:solidFill>
                <a:schemeClr val="bg1"/>
              </a:solidFill>
              <a:latin typeface="+mn-lt"/>
              <a:ea typeface="+mn-ea"/>
              <a:cs typeface="+mn-cs"/>
            </a:rPr>
            <a:t> </a:t>
          </a:r>
          <a:r>
            <a:rPr kumimoji="1" lang="ja-JP" altLang="en-US" sz="1200">
              <a:solidFill>
                <a:schemeClr val="bg1"/>
              </a:solidFill>
              <a:latin typeface="+mn-lt"/>
              <a:ea typeface="+mn-ea"/>
              <a:cs typeface="+mn-cs"/>
            </a:rPr>
            <a:t>Ｄ  収入合計」の金額を調整し、</a:t>
          </a:r>
          <a:endParaRPr kumimoji="1" lang="en-US" altLang="ja-JP" sz="12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200">
              <a:solidFill>
                <a:schemeClr val="bg1"/>
              </a:solidFill>
              <a:latin typeface="+mn-lt"/>
              <a:ea typeface="+mn-ea"/>
              <a:cs typeface="+mn-cs"/>
            </a:rPr>
            <a:t>となるようにしてください。</a:t>
          </a:r>
          <a:endParaRPr kumimoji="1" lang="en-US" altLang="ja-JP" sz="1200">
            <a:solidFill>
              <a:schemeClr val="bg1"/>
            </a:solidFill>
            <a:latin typeface="+mn-lt"/>
            <a:ea typeface="+mn-ea"/>
            <a:cs typeface="+mn-cs"/>
          </a:endParaRPr>
        </a:p>
      </xdr:txBody>
    </xdr:sp>
    <xdr:clientData/>
  </xdr:twoCellAnchor>
  <xdr:twoCellAnchor>
    <xdr:from>
      <xdr:col>3</xdr:col>
      <xdr:colOff>268620</xdr:colOff>
      <xdr:row>35</xdr:row>
      <xdr:rowOff>140554</xdr:rowOff>
    </xdr:from>
    <xdr:to>
      <xdr:col>10</xdr:col>
      <xdr:colOff>1165412</xdr:colOff>
      <xdr:row>43</xdr:row>
      <xdr:rowOff>67235</xdr:rowOff>
    </xdr:to>
    <xdr:sp macro="" textlink="">
      <xdr:nvSpPr>
        <xdr:cNvPr id="13" name="AutoShape 5">
          <a:extLst>
            <a:ext uri="{FF2B5EF4-FFF2-40B4-BE49-F238E27FC236}">
              <a16:creationId xmlns:a16="http://schemas.microsoft.com/office/drawing/2014/main" id="{801B5FAB-0A54-4A6C-9683-3188EC6B5A91}"/>
            </a:ext>
          </a:extLst>
        </xdr:cNvPr>
        <xdr:cNvSpPr>
          <a:spLocks/>
        </xdr:cNvSpPr>
      </xdr:nvSpPr>
      <xdr:spPr bwMode="auto">
        <a:xfrm>
          <a:off x="1878345" y="20647879"/>
          <a:ext cx="6526067" cy="2612731"/>
        </a:xfrm>
        <a:prstGeom prst="borderCallout2">
          <a:avLst>
            <a:gd name="adj1" fmla="val 1040"/>
            <a:gd name="adj2" fmla="val 49369"/>
            <a:gd name="adj3" fmla="val -8326"/>
            <a:gd name="adj4" fmla="val 46511"/>
            <a:gd name="adj5" fmla="val -10194"/>
            <a:gd name="adj6" fmla="val 46210"/>
          </a:avLst>
        </a:prstGeom>
        <a:solidFill>
          <a:schemeClr val="accent1"/>
        </a:solidFill>
        <a:ln w="5715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ctr" anchorCtr="0" upright="1"/>
        <a:lstStyle/>
        <a:p>
          <a:pPr algn="ctr" rtl="0">
            <a:defRPr sz="1000"/>
          </a:pPr>
          <a:r>
            <a:rPr lang="ja-JP" altLang="en-US" sz="1600" b="1" i="0" u="none" strike="noStrike" baseline="0">
              <a:solidFill>
                <a:schemeClr val="bg1"/>
              </a:solidFill>
              <a:latin typeface="ＭＳ ゴシック"/>
              <a:ea typeface="ＭＳ ゴシック"/>
              <a:cs typeface="+mn-cs"/>
            </a:rPr>
            <a:t>自動的に表示されます。</a:t>
          </a:r>
          <a:endParaRPr lang="en-US" altLang="ja-JP" sz="1400" b="1" i="0" u="none" strike="noStrike" baseline="0">
            <a:solidFill>
              <a:schemeClr val="bg1"/>
            </a:solidFill>
            <a:latin typeface="ＭＳ ゴシック"/>
            <a:ea typeface="ＭＳ ゴシック"/>
            <a:cs typeface="+mn-cs"/>
          </a:endParaRPr>
        </a:p>
        <a:p>
          <a:pPr algn="l" rtl="0">
            <a:defRPr sz="1000"/>
          </a:pPr>
          <a:r>
            <a:rPr kumimoji="1" lang="ja-JP" altLang="en-US" sz="1400">
              <a:solidFill>
                <a:schemeClr val="bg1"/>
              </a:solidFill>
              <a:latin typeface="+mn-lt"/>
              <a:ea typeface="+mn-ea"/>
              <a:cs typeface="+mn-cs"/>
            </a:rPr>
            <a:t>メッセージが表示される</a:t>
          </a:r>
          <a:r>
            <a:rPr kumimoji="1" lang="ja-JP" altLang="ja-JP" sz="1400">
              <a:solidFill>
                <a:schemeClr val="bg1"/>
              </a:solidFill>
              <a:latin typeface="+mn-lt"/>
              <a:ea typeface="+mn-ea"/>
              <a:cs typeface="+mn-cs"/>
            </a:rPr>
            <a:t>場合</a:t>
          </a:r>
          <a:r>
            <a:rPr kumimoji="1" lang="ja-JP" altLang="en-US" sz="1400">
              <a:solidFill>
                <a:schemeClr val="bg1"/>
              </a:solidFill>
              <a:latin typeface="+mn-lt"/>
              <a:ea typeface="+mn-ea"/>
              <a:cs typeface="+mn-cs"/>
            </a:rPr>
            <a:t>は、以下の調整が必要です。</a:t>
          </a:r>
          <a:endParaRPr kumimoji="1" lang="en-US" altLang="ja-JP" sz="1200">
            <a:solidFill>
              <a:schemeClr val="bg1"/>
            </a:solidFill>
            <a:latin typeface="+mn-lt"/>
            <a:ea typeface="+mn-ea"/>
            <a:cs typeface="+mn-cs"/>
          </a:endParaRPr>
        </a:p>
        <a:p>
          <a:r>
            <a:rPr kumimoji="1" lang="ja-JP" altLang="ja-JP" sz="1600" b="1">
              <a:solidFill>
                <a:schemeClr val="bg1"/>
              </a:solidFill>
              <a:latin typeface="+mn-lt"/>
              <a:ea typeface="+mn-ea"/>
              <a:cs typeface="+mn-cs"/>
            </a:rPr>
            <a:t>＜メッセージが</a:t>
          </a:r>
          <a:r>
            <a:rPr kumimoji="1" lang="ja-JP" altLang="en-US" sz="1600" b="1">
              <a:solidFill>
                <a:schemeClr val="bg1"/>
              </a:solidFill>
              <a:latin typeface="+mn-lt"/>
              <a:ea typeface="+mn-ea"/>
              <a:cs typeface="+mn-cs"/>
            </a:rPr>
            <a:t>表示された</a:t>
          </a:r>
          <a:r>
            <a:rPr kumimoji="1" lang="ja-JP" altLang="ja-JP" sz="1600" b="1">
              <a:solidFill>
                <a:schemeClr val="bg1"/>
              </a:solidFill>
              <a:latin typeface="+mn-lt"/>
              <a:ea typeface="+mn-ea"/>
              <a:cs typeface="+mn-cs"/>
            </a:rPr>
            <a:t>場合</a:t>
          </a:r>
          <a:r>
            <a:rPr kumimoji="1" lang="ja-JP" altLang="en-US" sz="1600" b="1">
              <a:solidFill>
                <a:schemeClr val="bg1"/>
              </a:solidFill>
              <a:latin typeface="+mn-lt"/>
              <a:ea typeface="+mn-ea"/>
              <a:cs typeface="+mn-cs"/>
            </a:rPr>
            <a:t>の対応</a:t>
          </a:r>
          <a:r>
            <a:rPr kumimoji="1" lang="ja-JP" altLang="ja-JP" sz="1600" b="1">
              <a:solidFill>
                <a:schemeClr val="bg1"/>
              </a:solidFill>
              <a:latin typeface="+mn-lt"/>
              <a:ea typeface="+mn-ea"/>
              <a:cs typeface="+mn-cs"/>
            </a:rPr>
            <a:t>＞</a:t>
          </a:r>
          <a:endParaRPr kumimoji="1" lang="en-US" altLang="ja-JP" sz="1400">
            <a:solidFill>
              <a:schemeClr val="bg1"/>
            </a:solidFill>
            <a:latin typeface="+mn-lt"/>
            <a:ea typeface="+mn-ea"/>
            <a:cs typeface="+mn-cs"/>
          </a:endParaRPr>
        </a:p>
        <a:p>
          <a:r>
            <a:rPr kumimoji="1" lang="ja-JP" altLang="ja-JP" sz="1800">
              <a:solidFill>
                <a:schemeClr val="bg1"/>
              </a:solidFill>
              <a:latin typeface="+mn-lt"/>
              <a:ea typeface="+mn-ea"/>
              <a:cs typeface="+mn-cs"/>
            </a:rPr>
            <a:t>●</a:t>
          </a:r>
          <a:r>
            <a:rPr kumimoji="1" lang="ja-JP" altLang="ja-JP" sz="1800" b="1">
              <a:solidFill>
                <a:schemeClr val="bg1"/>
              </a:solidFill>
              <a:latin typeface="+mn-lt"/>
              <a:ea typeface="+mn-ea"/>
              <a:cs typeface="+mn-cs"/>
            </a:rPr>
            <a:t>「限度額の範囲としてください」</a:t>
          </a:r>
          <a:r>
            <a:rPr kumimoji="1" lang="ja-JP" altLang="en-US" sz="1800" b="1">
              <a:solidFill>
                <a:schemeClr val="bg1"/>
              </a:solidFill>
              <a:latin typeface="+mn-lt"/>
              <a:ea typeface="+mn-ea"/>
              <a:cs typeface="+mn-cs"/>
            </a:rPr>
            <a:t>　</a:t>
          </a:r>
          <a:r>
            <a:rPr kumimoji="1" lang="ja-JP" altLang="ja-JP" sz="1800" b="1">
              <a:solidFill>
                <a:schemeClr val="bg1"/>
              </a:solidFill>
              <a:latin typeface="+mn-lt"/>
              <a:ea typeface="+mn-ea"/>
              <a:cs typeface="+mn-cs"/>
            </a:rPr>
            <a:t>と表示される場合</a:t>
          </a:r>
          <a:endParaRPr kumimoji="1" lang="en-US" altLang="ja-JP" sz="1800" b="1">
            <a:solidFill>
              <a:schemeClr val="bg1"/>
            </a:solidFill>
            <a:latin typeface="+mn-lt"/>
            <a:ea typeface="+mn-ea"/>
            <a:cs typeface="+mn-cs"/>
          </a:endParaRPr>
        </a:p>
        <a:p>
          <a:r>
            <a:rPr kumimoji="1" lang="ja-JP" altLang="ja-JP" sz="1600">
              <a:solidFill>
                <a:schemeClr val="bg1"/>
              </a:solidFill>
              <a:latin typeface="+mn-lt"/>
              <a:ea typeface="+mn-ea"/>
              <a:cs typeface="+mn-cs"/>
            </a:rPr>
            <a:t>⇒助成金額の最小値は</a:t>
          </a:r>
          <a:r>
            <a:rPr kumimoji="1" lang="en-US" altLang="ja-JP" sz="1600">
              <a:solidFill>
                <a:schemeClr val="bg1"/>
              </a:solidFill>
              <a:latin typeface="+mn-lt"/>
              <a:ea typeface="+mn-ea"/>
              <a:cs typeface="+mn-cs"/>
            </a:rPr>
            <a:t>500</a:t>
          </a:r>
          <a:r>
            <a:rPr kumimoji="1" lang="ja-JP" altLang="ja-JP" sz="1600">
              <a:solidFill>
                <a:schemeClr val="bg1"/>
              </a:solidFill>
              <a:latin typeface="+mn-lt"/>
              <a:ea typeface="+mn-ea"/>
              <a:cs typeface="+mn-cs"/>
            </a:rPr>
            <a:t>千円、最大値は</a:t>
          </a:r>
          <a:r>
            <a:rPr kumimoji="1" lang="en-US" altLang="ja-JP" sz="1600">
              <a:solidFill>
                <a:schemeClr val="bg1"/>
              </a:solidFill>
              <a:latin typeface="+mn-lt"/>
              <a:ea typeface="+mn-ea"/>
              <a:cs typeface="+mn-cs"/>
            </a:rPr>
            <a:t>20,000</a:t>
          </a:r>
          <a:r>
            <a:rPr kumimoji="1" lang="ja-JP" altLang="ja-JP" sz="1600">
              <a:solidFill>
                <a:schemeClr val="bg1"/>
              </a:solidFill>
              <a:latin typeface="+mn-lt"/>
              <a:ea typeface="+mn-ea"/>
              <a:cs typeface="+mn-cs"/>
            </a:rPr>
            <a:t>千円です。</a:t>
          </a:r>
          <a:endParaRPr kumimoji="1" lang="en-US" altLang="ja-JP" sz="1600">
            <a:solidFill>
              <a:schemeClr val="bg1"/>
            </a:solidFill>
            <a:latin typeface="+mn-lt"/>
            <a:ea typeface="+mn-ea"/>
            <a:cs typeface="+mn-cs"/>
          </a:endParaRPr>
        </a:p>
        <a:p>
          <a:r>
            <a:rPr kumimoji="1" lang="en-US" altLang="ja-JP" sz="1600">
              <a:solidFill>
                <a:schemeClr val="bg1"/>
              </a:solidFill>
              <a:latin typeface="+mn-lt"/>
              <a:ea typeface="+mn-ea"/>
              <a:cs typeface="+mn-cs"/>
            </a:rPr>
            <a:t>C</a:t>
          </a:r>
          <a:r>
            <a:rPr kumimoji="1" lang="ja-JP" altLang="ja-JP" sz="1600">
              <a:solidFill>
                <a:schemeClr val="bg1"/>
              </a:solidFill>
              <a:latin typeface="+mn-lt"/>
              <a:ea typeface="+mn-ea"/>
              <a:cs typeface="+mn-cs"/>
            </a:rPr>
            <a:t>－</a:t>
          </a:r>
          <a:r>
            <a:rPr kumimoji="1" lang="en-US" altLang="ja-JP" sz="1600">
              <a:solidFill>
                <a:schemeClr val="bg1"/>
              </a:solidFill>
              <a:latin typeface="+mn-lt"/>
              <a:ea typeface="+mn-ea"/>
              <a:cs typeface="+mn-cs"/>
            </a:rPr>
            <a:t>D</a:t>
          </a:r>
          <a:r>
            <a:rPr kumimoji="1" lang="ja-JP" altLang="ja-JP" sz="1600">
              <a:solidFill>
                <a:schemeClr val="bg1"/>
              </a:solidFill>
              <a:latin typeface="+mn-lt"/>
              <a:ea typeface="+mn-ea"/>
              <a:cs typeface="+mn-cs"/>
            </a:rPr>
            <a:t>が</a:t>
          </a:r>
          <a:r>
            <a:rPr kumimoji="1" lang="en-US" altLang="ja-JP" sz="1600">
              <a:solidFill>
                <a:schemeClr val="bg1"/>
              </a:solidFill>
              <a:latin typeface="+mn-lt"/>
              <a:ea typeface="+mn-ea"/>
              <a:cs typeface="+mn-cs"/>
            </a:rPr>
            <a:t>500</a:t>
          </a:r>
          <a:r>
            <a:rPr kumimoji="1" lang="ja-JP" altLang="ja-JP" sz="1600">
              <a:solidFill>
                <a:schemeClr val="bg1"/>
              </a:solidFill>
              <a:latin typeface="+mn-lt"/>
              <a:ea typeface="+mn-ea"/>
              <a:cs typeface="+mn-cs"/>
            </a:rPr>
            <a:t>千円から</a:t>
          </a:r>
          <a:r>
            <a:rPr kumimoji="1" lang="en-US" altLang="ja-JP" sz="1600">
              <a:solidFill>
                <a:schemeClr val="bg1"/>
              </a:solidFill>
              <a:latin typeface="+mn-lt"/>
              <a:ea typeface="+mn-ea"/>
              <a:cs typeface="+mn-cs"/>
            </a:rPr>
            <a:t>20,000</a:t>
          </a:r>
          <a:r>
            <a:rPr kumimoji="1" lang="ja-JP" altLang="ja-JP" sz="1600">
              <a:solidFill>
                <a:schemeClr val="bg1"/>
              </a:solidFill>
              <a:latin typeface="+mn-lt"/>
              <a:ea typeface="+mn-ea"/>
              <a:cs typeface="+mn-cs"/>
            </a:rPr>
            <a:t>千円の間の値になるようにしてください。</a:t>
          </a:r>
          <a:endParaRPr kumimoji="1" lang="en-US" altLang="ja-JP" sz="1400">
            <a:solidFill>
              <a:schemeClr val="bg1"/>
            </a:solidFill>
            <a:latin typeface="+mn-lt"/>
            <a:ea typeface="+mn-ea"/>
            <a:cs typeface="+mn-cs"/>
          </a:endParaRPr>
        </a:p>
        <a:p>
          <a:r>
            <a:rPr kumimoji="1" lang="ja-JP" altLang="ja-JP" sz="1800">
              <a:solidFill>
                <a:schemeClr val="bg1"/>
              </a:solidFill>
              <a:latin typeface="+mn-lt"/>
              <a:ea typeface="+mn-ea"/>
              <a:cs typeface="+mn-cs"/>
            </a:rPr>
            <a:t>●</a:t>
          </a:r>
          <a:r>
            <a:rPr kumimoji="1" lang="ja-JP" altLang="ja-JP" sz="1800" b="1">
              <a:solidFill>
                <a:schemeClr val="bg1"/>
              </a:solidFill>
              <a:latin typeface="+mn-lt"/>
              <a:ea typeface="+mn-ea"/>
              <a:cs typeface="+mn-cs"/>
            </a:rPr>
            <a:t>「委託比率が</a:t>
          </a:r>
          <a:r>
            <a:rPr kumimoji="1" lang="en-US" altLang="ja-JP" sz="1800" b="1">
              <a:solidFill>
                <a:schemeClr val="bg1"/>
              </a:solidFill>
              <a:latin typeface="+mn-lt"/>
              <a:ea typeface="+mn-ea"/>
              <a:cs typeface="+mn-cs"/>
            </a:rPr>
            <a:t>50</a:t>
          </a:r>
          <a:r>
            <a:rPr kumimoji="1" lang="ja-JP" altLang="ja-JP" sz="1800" b="1">
              <a:solidFill>
                <a:schemeClr val="bg1"/>
              </a:solidFill>
              <a:latin typeface="+mn-lt"/>
              <a:ea typeface="+mn-ea"/>
              <a:cs typeface="+mn-cs"/>
            </a:rPr>
            <a:t>％以上」</a:t>
          </a:r>
          <a:r>
            <a:rPr kumimoji="1" lang="ja-JP" altLang="en-US" sz="1800" b="1">
              <a:solidFill>
                <a:schemeClr val="bg1"/>
              </a:solidFill>
              <a:latin typeface="+mn-lt"/>
              <a:ea typeface="+mn-ea"/>
              <a:cs typeface="+mn-cs"/>
            </a:rPr>
            <a:t>　</a:t>
          </a:r>
          <a:r>
            <a:rPr kumimoji="1" lang="ja-JP" altLang="ja-JP" sz="1800" b="1">
              <a:solidFill>
                <a:schemeClr val="bg1"/>
              </a:solidFill>
              <a:latin typeface="+mn-lt"/>
              <a:ea typeface="+mn-ea"/>
              <a:cs typeface="+mn-cs"/>
            </a:rPr>
            <a:t>と表示される場合</a:t>
          </a:r>
          <a:endParaRPr kumimoji="1" lang="en-US" altLang="ja-JP" sz="1800" b="1">
            <a:solidFill>
              <a:schemeClr val="bg1"/>
            </a:solidFill>
            <a:latin typeface="+mn-lt"/>
            <a:ea typeface="+mn-ea"/>
            <a:cs typeface="+mn-cs"/>
          </a:endParaRPr>
        </a:p>
        <a:p>
          <a:r>
            <a:rPr kumimoji="1" lang="ja-JP" altLang="ja-JP" sz="1600">
              <a:solidFill>
                <a:schemeClr val="bg1"/>
              </a:solidFill>
              <a:latin typeface="+mn-lt"/>
              <a:ea typeface="+mn-ea"/>
              <a:cs typeface="+mn-cs"/>
            </a:rPr>
            <a:t>⇒委託費の金額を調整し、</a:t>
          </a:r>
          <a:r>
            <a:rPr kumimoji="1" lang="ja-JP" altLang="ja-JP" sz="1600" b="1">
              <a:solidFill>
                <a:schemeClr val="bg1"/>
              </a:solidFill>
              <a:latin typeface="+mn-lt"/>
              <a:ea typeface="+mn-ea"/>
              <a:cs typeface="+mn-cs"/>
            </a:rPr>
            <a:t>委託比率を５０％未満</a:t>
          </a:r>
          <a:r>
            <a:rPr kumimoji="1" lang="ja-JP" altLang="ja-JP" sz="1600">
              <a:solidFill>
                <a:schemeClr val="bg1"/>
              </a:solidFill>
              <a:latin typeface="+mn-lt"/>
              <a:ea typeface="+mn-ea"/>
              <a:cs typeface="+mn-cs"/>
            </a:rPr>
            <a:t>としてください</a:t>
          </a:r>
          <a:r>
            <a:rPr kumimoji="1" lang="ja-JP" altLang="ja-JP" sz="1200">
              <a:solidFill>
                <a:schemeClr val="bg1"/>
              </a:solidFill>
              <a:latin typeface="+mn-lt"/>
              <a:ea typeface="+mn-ea"/>
              <a:cs typeface="+mn-cs"/>
            </a:rPr>
            <a:t>。</a:t>
          </a:r>
          <a:endParaRPr lang="ja-JP" altLang="ja-JP" sz="1400">
            <a:solidFill>
              <a:schemeClr val="bg1"/>
            </a:solidFill>
          </a:endParaRPr>
        </a:p>
      </xdr:txBody>
    </xdr:sp>
    <xdr:clientData/>
  </xdr:twoCellAnchor>
  <xdr:twoCellAnchor>
    <xdr:from>
      <xdr:col>7</xdr:col>
      <xdr:colOff>0</xdr:colOff>
      <xdr:row>28</xdr:row>
      <xdr:rowOff>0</xdr:rowOff>
    </xdr:from>
    <xdr:to>
      <xdr:col>12</xdr:col>
      <xdr:colOff>13607</xdr:colOff>
      <xdr:row>30</xdr:row>
      <xdr:rowOff>13607</xdr:rowOff>
    </xdr:to>
    <xdr:sp macro="" textlink="">
      <xdr:nvSpPr>
        <xdr:cNvPr id="14" name="角丸四角形 15">
          <a:extLst>
            <a:ext uri="{FF2B5EF4-FFF2-40B4-BE49-F238E27FC236}">
              <a16:creationId xmlns:a16="http://schemas.microsoft.com/office/drawing/2014/main" id="{AB56FEEC-283B-49A0-988B-DB48B1A1D985}"/>
            </a:ext>
          </a:extLst>
        </xdr:cNvPr>
        <xdr:cNvSpPr/>
      </xdr:nvSpPr>
      <xdr:spPr>
        <a:xfrm>
          <a:off x="4857750" y="16506825"/>
          <a:ext cx="5376182" cy="1385207"/>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65314</xdr:colOff>
      <xdr:row>4</xdr:row>
      <xdr:rowOff>44824</xdr:rowOff>
    </xdr:from>
    <xdr:to>
      <xdr:col>13</xdr:col>
      <xdr:colOff>134471</xdr:colOff>
      <xdr:row>11</xdr:row>
      <xdr:rowOff>228600</xdr:rowOff>
    </xdr:to>
    <xdr:cxnSp macro="">
      <xdr:nvCxnSpPr>
        <xdr:cNvPr id="15" name="直線コネクタ 14">
          <a:extLst>
            <a:ext uri="{FF2B5EF4-FFF2-40B4-BE49-F238E27FC236}">
              <a16:creationId xmlns:a16="http://schemas.microsoft.com/office/drawing/2014/main" id="{772914AF-88B6-4DAF-BD58-55C57888DD43}"/>
            </a:ext>
          </a:extLst>
        </xdr:cNvPr>
        <xdr:cNvCxnSpPr/>
      </xdr:nvCxnSpPr>
      <xdr:spPr>
        <a:xfrm flipH="1">
          <a:off x="10285639" y="1483099"/>
          <a:ext cx="754957" cy="62416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54427</xdr:colOff>
      <xdr:row>4</xdr:row>
      <xdr:rowOff>11205</xdr:rowOff>
    </xdr:from>
    <xdr:to>
      <xdr:col>13</xdr:col>
      <xdr:colOff>643046</xdr:colOff>
      <xdr:row>21</xdr:row>
      <xdr:rowOff>333295</xdr:rowOff>
    </xdr:to>
    <xdr:cxnSp macro="">
      <xdr:nvCxnSpPr>
        <xdr:cNvPr id="16" name="直線コネクタ 15">
          <a:extLst>
            <a:ext uri="{FF2B5EF4-FFF2-40B4-BE49-F238E27FC236}">
              <a16:creationId xmlns:a16="http://schemas.microsoft.com/office/drawing/2014/main" id="{946962CC-CF08-44C7-851D-FB5E792AD58A}"/>
            </a:ext>
          </a:extLst>
        </xdr:cNvPr>
        <xdr:cNvCxnSpPr>
          <a:stCxn id="5" idx="1"/>
          <a:endCxn id="8" idx="3"/>
        </xdr:cNvCxnSpPr>
      </xdr:nvCxnSpPr>
      <xdr:spPr>
        <a:xfrm flipH="1">
          <a:off x="10274752" y="1449480"/>
          <a:ext cx="1274419" cy="1258076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xdr:colOff>
      <xdr:row>4</xdr:row>
      <xdr:rowOff>22412</xdr:rowOff>
    </xdr:from>
    <xdr:to>
      <xdr:col>14</xdr:col>
      <xdr:colOff>291353</xdr:colOff>
      <xdr:row>28</xdr:row>
      <xdr:rowOff>26652</xdr:rowOff>
    </xdr:to>
    <xdr:grpSp>
      <xdr:nvGrpSpPr>
        <xdr:cNvPr id="17" name="グループ化 16">
          <a:extLst>
            <a:ext uri="{FF2B5EF4-FFF2-40B4-BE49-F238E27FC236}">
              <a16:creationId xmlns:a16="http://schemas.microsoft.com/office/drawing/2014/main" id="{0EF0C743-593B-4604-85BB-3028C6B3E054}"/>
            </a:ext>
          </a:extLst>
        </xdr:cNvPr>
        <xdr:cNvGrpSpPr/>
      </xdr:nvGrpSpPr>
      <xdr:grpSpPr>
        <a:xfrm>
          <a:off x="4197803" y="1460687"/>
          <a:ext cx="7685475" cy="15072790"/>
          <a:chOff x="3966836" y="1353519"/>
          <a:chExt cx="6884646" cy="12757088"/>
        </a:xfrm>
      </xdr:grpSpPr>
      <xdr:cxnSp macro="">
        <xdr:nvCxnSpPr>
          <xdr:cNvPr id="18" name="直線コネクタ 17">
            <a:extLst>
              <a:ext uri="{FF2B5EF4-FFF2-40B4-BE49-F238E27FC236}">
                <a16:creationId xmlns:a16="http://schemas.microsoft.com/office/drawing/2014/main" id="{B0CBC5A7-4608-4FA0-ADA9-05D268FE48E2}"/>
              </a:ext>
            </a:extLst>
          </xdr:cNvPr>
          <xdr:cNvCxnSpPr/>
        </xdr:nvCxnSpPr>
        <xdr:spPr>
          <a:xfrm flipH="1">
            <a:off x="3966836" y="13450789"/>
            <a:ext cx="5459982" cy="60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2AF41D3A-45FA-48A4-BA4F-A1565EDC9483}"/>
              </a:ext>
            </a:extLst>
          </xdr:cNvPr>
          <xdr:cNvCxnSpPr/>
        </xdr:nvCxnSpPr>
        <xdr:spPr>
          <a:xfrm flipH="1">
            <a:off x="9407080" y="1353519"/>
            <a:ext cx="1444402" cy="121167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6879494D-D5D6-4A4F-841E-419B7C939131}"/>
              </a:ext>
            </a:extLst>
          </xdr:cNvPr>
          <xdr:cNvCxnSpPr/>
        </xdr:nvCxnSpPr>
        <xdr:spPr>
          <a:xfrm flipH="1">
            <a:off x="8313964" y="13457464"/>
            <a:ext cx="1088572" cy="6531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31</xdr:row>
      <xdr:rowOff>5444</xdr:rowOff>
    </xdr:from>
    <xdr:to>
      <xdr:col>10</xdr:col>
      <xdr:colOff>2598963</xdr:colOff>
      <xdr:row>32</xdr:row>
      <xdr:rowOff>14516</xdr:rowOff>
    </xdr:to>
    <xdr:sp macro="" textlink="">
      <xdr:nvSpPr>
        <xdr:cNvPr id="21" name="角丸四角形 40">
          <a:extLst>
            <a:ext uri="{FF2B5EF4-FFF2-40B4-BE49-F238E27FC236}">
              <a16:creationId xmlns:a16="http://schemas.microsoft.com/office/drawing/2014/main" id="{D11BAABD-B755-4CDD-829E-AC5DE70195FB}"/>
            </a:ext>
          </a:extLst>
        </xdr:cNvPr>
        <xdr:cNvSpPr/>
      </xdr:nvSpPr>
      <xdr:spPr>
        <a:xfrm>
          <a:off x="4857750" y="18541094"/>
          <a:ext cx="4980213" cy="666297"/>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15</xdr:col>
      <xdr:colOff>269421</xdr:colOff>
      <xdr:row>0</xdr:row>
      <xdr:rowOff>136071</xdr:rowOff>
    </xdr:from>
    <xdr:to>
      <xdr:col>20</xdr:col>
      <xdr:colOff>585107</xdr:colOff>
      <xdr:row>6</xdr:row>
      <xdr:rowOff>435427</xdr:rowOff>
    </xdr:to>
    <xdr:sp macro="" textlink="">
      <xdr:nvSpPr>
        <xdr:cNvPr id="22" name="正方形/長方形 21">
          <a:extLst>
            <a:ext uri="{FF2B5EF4-FFF2-40B4-BE49-F238E27FC236}">
              <a16:creationId xmlns:a16="http://schemas.microsoft.com/office/drawing/2014/main" id="{9B4FDA10-52B0-4244-89CD-B619A5E9D210}"/>
            </a:ext>
          </a:extLst>
        </xdr:cNvPr>
        <xdr:cNvSpPr/>
      </xdr:nvSpPr>
      <xdr:spPr>
        <a:xfrm>
          <a:off x="12547146" y="136071"/>
          <a:ext cx="3744686" cy="3509281"/>
        </a:xfrm>
        <a:prstGeom prst="rect">
          <a:avLst/>
        </a:prstGeom>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endParaRPr kumimoji="1" lang="en-US" altLang="ja-JP" sz="1400" b="1"/>
        </a:p>
        <a:p>
          <a:pPr algn="l"/>
          <a:r>
            <a:rPr kumimoji="1" lang="ja-JP" altLang="en-US" sz="1400" b="1"/>
            <a:t>「内訳」欄に</a:t>
          </a:r>
          <a:r>
            <a:rPr kumimoji="1" lang="ja-JP" altLang="en-US" sz="2000" b="1">
              <a:solidFill>
                <a:srgbClr val="FF0000"/>
              </a:solidFill>
            </a:rPr>
            <a:t>具体的な積算根拠</a:t>
          </a:r>
          <a:r>
            <a:rPr kumimoji="1" lang="ja-JP" altLang="en-US" sz="1400" b="1"/>
            <a:t>を</a:t>
          </a:r>
          <a:endParaRPr kumimoji="1" lang="en-US" altLang="ja-JP" sz="1400" b="1"/>
        </a:p>
        <a:p>
          <a:pPr algn="l"/>
          <a:r>
            <a:rPr kumimoji="1" lang="ja-JP" altLang="en-US" sz="1400" b="1"/>
            <a:t>記載してください。</a:t>
          </a:r>
          <a:endParaRPr kumimoji="1" lang="en-US" altLang="ja-JP" sz="1400" b="1"/>
        </a:p>
        <a:p>
          <a:pPr algn="l"/>
          <a:endParaRPr kumimoji="1" lang="en-US" altLang="ja-JP" sz="1400" b="1"/>
        </a:p>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twoCellAnchor>
    <xdr:from>
      <xdr:col>15</xdr:col>
      <xdr:colOff>291354</xdr:colOff>
      <xdr:row>8</xdr:row>
      <xdr:rowOff>0</xdr:rowOff>
    </xdr:from>
    <xdr:to>
      <xdr:col>20</xdr:col>
      <xdr:colOff>571500</xdr:colOff>
      <xdr:row>9</xdr:row>
      <xdr:rowOff>515471</xdr:rowOff>
    </xdr:to>
    <xdr:sp macro="" textlink="">
      <xdr:nvSpPr>
        <xdr:cNvPr id="23" name="AutoShape 5">
          <a:extLst>
            <a:ext uri="{FF2B5EF4-FFF2-40B4-BE49-F238E27FC236}">
              <a16:creationId xmlns:a16="http://schemas.microsoft.com/office/drawing/2014/main" id="{82D3706E-A5D2-40CC-995F-04C62D77A96A}"/>
            </a:ext>
          </a:extLst>
        </xdr:cNvPr>
        <xdr:cNvSpPr>
          <a:spLocks/>
        </xdr:cNvSpPr>
      </xdr:nvSpPr>
      <xdr:spPr bwMode="auto">
        <a:xfrm>
          <a:off x="12569079" y="5524500"/>
          <a:ext cx="3709146" cy="1172696"/>
        </a:xfrm>
        <a:prstGeom prst="borderCallout2">
          <a:avLst>
            <a:gd name="adj1" fmla="val 88341"/>
            <a:gd name="adj2" fmla="val -1152"/>
            <a:gd name="adj3" fmla="val 34894"/>
            <a:gd name="adj4" fmla="val -45950"/>
            <a:gd name="adj5" fmla="val -85693"/>
            <a:gd name="adj6" fmla="val -61665"/>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積算が多くなる場合には、</a:t>
          </a:r>
          <a:r>
            <a:rPr lang="ja-JP" altLang="en-US" sz="2000" b="0" i="0" u="none" strike="noStrike" baseline="0">
              <a:solidFill>
                <a:srgbClr val="FF0000"/>
              </a:solidFill>
              <a:latin typeface="ＭＳ ゴシック"/>
              <a:ea typeface="ＭＳ ゴシック"/>
            </a:rPr>
            <a:t>別紙</a:t>
          </a:r>
          <a:r>
            <a:rPr lang="ja-JP" altLang="en-US" sz="1050" b="0" i="0" u="none" strike="noStrike" baseline="0">
              <a:solidFill>
                <a:srgbClr val="000000"/>
              </a:solidFill>
              <a:latin typeface="ＭＳ ゴシック"/>
              <a:ea typeface="ＭＳ ゴシック"/>
            </a:rPr>
            <a:t>としてください。</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助成対象に含むことができる正職員の基本給・通勤費の考え方、積算の仕方については募集要領の</a:t>
          </a:r>
          <a:r>
            <a:rPr lang="en-US" altLang="ja-JP" sz="1050" b="0" i="0" u="none" strike="noStrike" baseline="0">
              <a:solidFill>
                <a:srgbClr val="000000"/>
              </a:solidFill>
              <a:latin typeface="ＭＳ ゴシック"/>
              <a:ea typeface="ＭＳ ゴシック"/>
            </a:rPr>
            <a:t>Q&amp;A</a:t>
          </a:r>
          <a:r>
            <a:rPr lang="ja-JP" altLang="en-US" sz="1050" b="0" i="0" u="none" strike="noStrike" baseline="0">
              <a:solidFill>
                <a:srgbClr val="000000"/>
              </a:solidFill>
              <a:latin typeface="ＭＳ ゴシック"/>
              <a:ea typeface="ＭＳ ゴシック"/>
            </a:rPr>
            <a:t>を参照してください。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57978</xdr:colOff>
      <xdr:row>2</xdr:row>
      <xdr:rowOff>57977</xdr:rowOff>
    </xdr:from>
    <xdr:ext cx="8208066" cy="275717"/>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17058" y="385637"/>
          <a:ext cx="8208066" cy="275717"/>
        </a:xfrm>
        <a:prstGeom prst="rect">
          <a:avLst/>
        </a:prstGeom>
        <a:solidFill>
          <a:srgbClr val="FF0000"/>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spAutoFit/>
        </a:bodyPr>
        <a:lstStyle/>
        <a:p>
          <a:r>
            <a:rPr kumimoji="1" lang="ja-JP" altLang="en-US" sz="1100" b="1"/>
            <a:t>このシートは、</a:t>
          </a:r>
          <a:r>
            <a:rPr kumimoji="1" lang="en-US" altLang="ja-JP" sz="1100" b="1"/>
            <a:t>1</a:t>
          </a:r>
          <a:r>
            <a:rPr kumimoji="1" lang="ja-JP" altLang="en-US" sz="1100" b="1"/>
            <a:t>年目・</a:t>
          </a:r>
          <a:r>
            <a:rPr kumimoji="1" lang="en-US" altLang="ja-JP" sz="1100" b="1"/>
            <a:t>2</a:t>
          </a:r>
          <a:r>
            <a:rPr kumimoji="1" lang="ja-JP" altLang="en-US" sz="1100" b="1"/>
            <a:t>年目・</a:t>
          </a:r>
          <a:r>
            <a:rPr kumimoji="1" lang="en-US" altLang="ja-JP" sz="1100" b="1"/>
            <a:t>3</a:t>
          </a:r>
          <a:r>
            <a:rPr kumimoji="1" lang="ja-JP" altLang="en-US" sz="1100" b="1"/>
            <a:t>年目の各シートからデータを読み込んでいる内容ですので、入力する箇所はありません。</a:t>
          </a:r>
        </a:p>
      </xdr:txBody>
    </xdr:sp>
    <xdr:clientData/>
  </xdr:oneCellAnchor>
  <xdr:twoCellAnchor>
    <xdr:from>
      <xdr:col>1</xdr:col>
      <xdr:colOff>97971</xdr:colOff>
      <xdr:row>35</xdr:row>
      <xdr:rowOff>10885</xdr:rowOff>
    </xdr:from>
    <xdr:to>
      <xdr:col>5</xdr:col>
      <xdr:colOff>1212433</xdr:colOff>
      <xdr:row>62</xdr:row>
      <xdr:rowOff>153296</xdr:rowOff>
    </xdr:to>
    <xdr:graphicFrame macro="">
      <xdr:nvGraphicFramePr>
        <xdr:cNvPr id="4" name="グラフ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44</xdr:col>
      <xdr:colOff>0</xdr:colOff>
      <xdr:row>11</xdr:row>
      <xdr:rowOff>0</xdr:rowOff>
    </xdr:from>
    <xdr:to>
      <xdr:col>69</xdr:col>
      <xdr:colOff>7620</xdr:colOff>
      <xdr:row>53</xdr:row>
      <xdr:rowOff>7620</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0" y="1844040"/>
          <a:ext cx="15247620"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8896350" y="314325"/>
          <a:ext cx="563930" cy="56012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238125</xdr:colOff>
          <xdr:row>12</xdr:row>
          <xdr:rowOff>0</xdr:rowOff>
        </xdr:from>
        <xdr:to>
          <xdr:col>1</xdr:col>
          <xdr:colOff>447675</xdr:colOff>
          <xdr:row>13</xdr:row>
          <xdr:rowOff>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B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xdr:row>
          <xdr:rowOff>0</xdr:rowOff>
        </xdr:from>
        <xdr:to>
          <xdr:col>7</xdr:col>
          <xdr:colOff>447675</xdr:colOff>
          <xdr:row>13</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B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xdr:row>
          <xdr:rowOff>0</xdr:rowOff>
        </xdr:from>
        <xdr:to>
          <xdr:col>11</xdr:col>
          <xdr:colOff>447675</xdr:colOff>
          <xdr:row>13</xdr:row>
          <xdr:rowOff>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B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0</xdr:rowOff>
        </xdr:from>
        <xdr:to>
          <xdr:col>1</xdr:col>
          <xdr:colOff>447675</xdr:colOff>
          <xdr:row>14</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B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xdr:row>
          <xdr:rowOff>0</xdr:rowOff>
        </xdr:from>
        <xdr:to>
          <xdr:col>7</xdr:col>
          <xdr:colOff>447675</xdr:colOff>
          <xdr:row>14</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B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0</xdr:rowOff>
        </xdr:from>
        <xdr:to>
          <xdr:col>1</xdr:col>
          <xdr:colOff>447675</xdr:colOff>
          <xdr:row>15</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B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18</xdr:row>
          <xdr:rowOff>0</xdr:rowOff>
        </xdr:from>
        <xdr:to>
          <xdr:col>1</xdr:col>
          <xdr:colOff>447675</xdr:colOff>
          <xdr:row>19</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B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19</xdr:row>
          <xdr:rowOff>0</xdr:rowOff>
        </xdr:from>
        <xdr:to>
          <xdr:col>1</xdr:col>
          <xdr:colOff>447675</xdr:colOff>
          <xdr:row>20</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B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21</xdr:row>
          <xdr:rowOff>0</xdr:rowOff>
        </xdr:from>
        <xdr:to>
          <xdr:col>1</xdr:col>
          <xdr:colOff>447675</xdr:colOff>
          <xdr:row>21</xdr:row>
          <xdr:rowOff>228600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B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22</xdr:row>
          <xdr:rowOff>0</xdr:rowOff>
        </xdr:from>
        <xdr:to>
          <xdr:col>1</xdr:col>
          <xdr:colOff>447675</xdr:colOff>
          <xdr:row>23</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B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0</xdr:rowOff>
        </xdr:from>
        <xdr:to>
          <xdr:col>1</xdr:col>
          <xdr:colOff>447675</xdr:colOff>
          <xdr:row>24</xdr:row>
          <xdr:rowOff>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B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24</xdr:row>
          <xdr:rowOff>0</xdr:rowOff>
        </xdr:from>
        <xdr:to>
          <xdr:col>1</xdr:col>
          <xdr:colOff>447675</xdr:colOff>
          <xdr:row>25</xdr:row>
          <xdr:rowOff>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B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36</xdr:row>
          <xdr:rowOff>0</xdr:rowOff>
        </xdr:from>
        <xdr:to>
          <xdr:col>1</xdr:col>
          <xdr:colOff>447675</xdr:colOff>
          <xdr:row>37</xdr:row>
          <xdr:rowOff>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B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37</xdr:row>
          <xdr:rowOff>0</xdr:rowOff>
        </xdr:from>
        <xdr:to>
          <xdr:col>1</xdr:col>
          <xdr:colOff>447675</xdr:colOff>
          <xdr:row>38</xdr:row>
          <xdr:rowOff>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B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38</xdr:row>
          <xdr:rowOff>0</xdr:rowOff>
        </xdr:from>
        <xdr:to>
          <xdr:col>1</xdr:col>
          <xdr:colOff>447675</xdr:colOff>
          <xdr:row>39</xdr:row>
          <xdr:rowOff>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B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39</xdr:row>
          <xdr:rowOff>0</xdr:rowOff>
        </xdr:from>
        <xdr:to>
          <xdr:col>1</xdr:col>
          <xdr:colOff>447675</xdr:colOff>
          <xdr:row>40</xdr:row>
          <xdr:rowOff>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B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8</xdr:col>
          <xdr:colOff>447675</xdr:colOff>
          <xdr:row>37</xdr:row>
          <xdr:rowOff>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B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8</xdr:col>
          <xdr:colOff>447675</xdr:colOff>
          <xdr:row>38</xdr:row>
          <xdr:rowOff>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B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8</xdr:col>
          <xdr:colOff>447675</xdr:colOff>
          <xdr:row>39</xdr:row>
          <xdr:rowOff>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B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28</xdr:row>
          <xdr:rowOff>0</xdr:rowOff>
        </xdr:from>
        <xdr:to>
          <xdr:col>1</xdr:col>
          <xdr:colOff>447675</xdr:colOff>
          <xdr:row>29</xdr:row>
          <xdr:rowOff>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B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xdr:row>
          <xdr:rowOff>0</xdr:rowOff>
        </xdr:from>
        <xdr:to>
          <xdr:col>1</xdr:col>
          <xdr:colOff>447675</xdr:colOff>
          <xdr:row>30</xdr:row>
          <xdr:rowOff>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B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30</xdr:row>
          <xdr:rowOff>0</xdr:rowOff>
        </xdr:from>
        <xdr:to>
          <xdr:col>1</xdr:col>
          <xdr:colOff>447675</xdr:colOff>
          <xdr:row>31</xdr:row>
          <xdr:rowOff>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B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31</xdr:row>
          <xdr:rowOff>0</xdr:rowOff>
        </xdr:from>
        <xdr:to>
          <xdr:col>1</xdr:col>
          <xdr:colOff>447675</xdr:colOff>
          <xdr:row>32</xdr:row>
          <xdr:rowOff>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B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32</xdr:row>
          <xdr:rowOff>0</xdr:rowOff>
        </xdr:from>
        <xdr:to>
          <xdr:col>1</xdr:col>
          <xdr:colOff>447675</xdr:colOff>
          <xdr:row>33</xdr:row>
          <xdr:rowOff>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B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0</xdr:rowOff>
        </xdr:from>
        <xdr:to>
          <xdr:col>4</xdr:col>
          <xdr:colOff>447675</xdr:colOff>
          <xdr:row>13</xdr:row>
          <xdr:rowOff>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B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29</xdr:row>
          <xdr:rowOff>0</xdr:rowOff>
        </xdr:from>
        <xdr:to>
          <xdr:col>7</xdr:col>
          <xdr:colOff>447675</xdr:colOff>
          <xdr:row>30</xdr:row>
          <xdr:rowOff>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B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30</xdr:row>
          <xdr:rowOff>0</xdr:rowOff>
        </xdr:from>
        <xdr:to>
          <xdr:col>7</xdr:col>
          <xdr:colOff>447675</xdr:colOff>
          <xdr:row>31</xdr:row>
          <xdr:rowOff>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B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31</xdr:row>
          <xdr:rowOff>0</xdr:rowOff>
        </xdr:from>
        <xdr:to>
          <xdr:col>7</xdr:col>
          <xdr:colOff>447675</xdr:colOff>
          <xdr:row>32</xdr:row>
          <xdr:rowOff>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B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32</xdr:row>
          <xdr:rowOff>0</xdr:rowOff>
        </xdr:from>
        <xdr:to>
          <xdr:col>1</xdr:col>
          <xdr:colOff>447675</xdr:colOff>
          <xdr:row>33</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B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22</xdr:row>
          <xdr:rowOff>0</xdr:rowOff>
        </xdr:from>
        <xdr:to>
          <xdr:col>9</xdr:col>
          <xdr:colOff>447675</xdr:colOff>
          <xdr:row>23</xdr:row>
          <xdr:rowOff>0</xdr:rowOff>
        </xdr:to>
        <xdr:sp macro="" textlink="">
          <xdr:nvSpPr>
            <xdr:cNvPr id="55350" name="Check Box 54" hidden="1">
              <a:extLst>
                <a:ext uri="{63B3BB69-23CF-44E3-9099-C40C66FF867C}">
                  <a14:compatExt spid="_x0000_s55350"/>
                </a:ext>
                <a:ext uri="{FF2B5EF4-FFF2-40B4-BE49-F238E27FC236}">
                  <a16:creationId xmlns:a16="http://schemas.microsoft.com/office/drawing/2014/main" id="{00000000-0008-0000-0B00-00003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0</xdr:rowOff>
        </xdr:from>
        <xdr:to>
          <xdr:col>5</xdr:col>
          <xdr:colOff>447675</xdr:colOff>
          <xdr:row>23</xdr:row>
          <xdr:rowOff>0</xdr:rowOff>
        </xdr:to>
        <xdr:sp macro="" textlink="">
          <xdr:nvSpPr>
            <xdr:cNvPr id="55351" name="Check Box 55" hidden="1">
              <a:extLst>
                <a:ext uri="{63B3BB69-23CF-44E3-9099-C40C66FF867C}">
                  <a14:compatExt spid="_x0000_s55351"/>
                </a:ext>
                <a:ext uri="{FF2B5EF4-FFF2-40B4-BE49-F238E27FC236}">
                  <a16:creationId xmlns:a16="http://schemas.microsoft.com/office/drawing/2014/main" id="{00000000-0008-0000-0B00-00003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0</xdr:rowOff>
        </xdr:from>
        <xdr:to>
          <xdr:col>5</xdr:col>
          <xdr:colOff>447675</xdr:colOff>
          <xdr:row>24</xdr:row>
          <xdr:rowOff>0</xdr:rowOff>
        </xdr:to>
        <xdr:sp macro="" textlink="">
          <xdr:nvSpPr>
            <xdr:cNvPr id="55352" name="Check Box 56" hidden="1">
              <a:extLst>
                <a:ext uri="{63B3BB69-23CF-44E3-9099-C40C66FF867C}">
                  <a14:compatExt spid="_x0000_s55352"/>
                </a:ext>
                <a:ext uri="{FF2B5EF4-FFF2-40B4-BE49-F238E27FC236}">
                  <a16:creationId xmlns:a16="http://schemas.microsoft.com/office/drawing/2014/main" id="{00000000-0008-0000-0B00-00003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20</xdr:row>
          <xdr:rowOff>0</xdr:rowOff>
        </xdr:from>
        <xdr:to>
          <xdr:col>1</xdr:col>
          <xdr:colOff>447675</xdr:colOff>
          <xdr:row>21</xdr:row>
          <xdr:rowOff>0</xdr:rowOff>
        </xdr:to>
        <xdr:sp macro="" textlink="">
          <xdr:nvSpPr>
            <xdr:cNvPr id="55356" name="Check Box 60" hidden="1">
              <a:extLst>
                <a:ext uri="{63B3BB69-23CF-44E3-9099-C40C66FF867C}">
                  <a14:compatExt spid="_x0000_s55356"/>
                </a:ext>
                <a:ext uri="{FF2B5EF4-FFF2-40B4-BE49-F238E27FC236}">
                  <a16:creationId xmlns:a16="http://schemas.microsoft.com/office/drawing/2014/main" id="{00000000-0008-0000-0B00-00003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23</xdr:row>
          <xdr:rowOff>0</xdr:rowOff>
        </xdr:from>
        <xdr:to>
          <xdr:col>9</xdr:col>
          <xdr:colOff>447675</xdr:colOff>
          <xdr:row>24</xdr:row>
          <xdr:rowOff>0</xdr:rowOff>
        </xdr:to>
        <xdr:sp macro="" textlink="">
          <xdr:nvSpPr>
            <xdr:cNvPr id="55357" name="Check Box 61" hidden="1">
              <a:extLst>
                <a:ext uri="{63B3BB69-23CF-44E3-9099-C40C66FF867C}">
                  <a14:compatExt spid="_x0000_s55357"/>
                </a:ext>
                <a:ext uri="{FF2B5EF4-FFF2-40B4-BE49-F238E27FC236}">
                  <a16:creationId xmlns:a16="http://schemas.microsoft.com/office/drawing/2014/main" id="{00000000-0008-0000-0B00-00003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refreshError="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8.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92"/>
  <sheetViews>
    <sheetView tabSelected="1" zoomScale="40" zoomScaleNormal="40" zoomScaleSheetLayoutView="40" workbookViewId="0">
      <selection activeCell="V19" sqref="V19:X21"/>
    </sheetView>
  </sheetViews>
  <sheetFormatPr defaultRowHeight="13.5"/>
  <cols>
    <col min="1" max="4" width="8.875" style="356"/>
    <col min="5" max="5" width="4.625" style="356" customWidth="1"/>
    <col min="6" max="7" width="8.875" style="356"/>
    <col min="8" max="8" width="14.125" style="356" customWidth="1"/>
    <col min="9" max="9" width="8.875" style="356"/>
    <col min="10" max="10" width="31.875" style="356" customWidth="1"/>
    <col min="11" max="12" width="8.875" style="356"/>
    <col min="13" max="13" width="22.5" style="356" customWidth="1"/>
    <col min="14" max="23" width="8.875" style="356"/>
    <col min="24" max="24" width="24.875" style="356" customWidth="1"/>
    <col min="25" max="25" width="8.875" style="356"/>
    <col min="26" max="26" width="4.375" style="356" customWidth="1"/>
    <col min="27" max="27" width="8.875" style="356"/>
  </cols>
  <sheetData>
    <row r="1" spans="2:27" ht="14.25" thickBot="1"/>
    <row r="2" spans="2:27" ht="14.25" thickTop="1">
      <c r="O2" s="357"/>
      <c r="P2" s="541" t="s">
        <v>516</v>
      </c>
      <c r="Q2" s="542"/>
      <c r="R2" s="542"/>
      <c r="S2" s="542"/>
      <c r="T2" s="542"/>
      <c r="U2" s="542"/>
      <c r="V2" s="542"/>
      <c r="W2" s="542"/>
      <c r="X2" s="542"/>
      <c r="Y2" s="542"/>
      <c r="Z2" s="542"/>
      <c r="AA2" s="543"/>
    </row>
    <row r="3" spans="2:27">
      <c r="D3" s="550" t="s">
        <v>469</v>
      </c>
      <c r="E3" s="551"/>
      <c r="F3" s="551"/>
      <c r="G3" s="551"/>
      <c r="H3" s="551"/>
      <c r="I3" s="551"/>
      <c r="J3" s="551"/>
      <c r="K3" s="551"/>
      <c r="L3" s="515"/>
      <c r="O3" s="357"/>
      <c r="P3" s="544"/>
      <c r="Q3" s="545"/>
      <c r="R3" s="545"/>
      <c r="S3" s="545"/>
      <c r="T3" s="545"/>
      <c r="U3" s="545"/>
      <c r="V3" s="545"/>
      <c r="W3" s="545"/>
      <c r="X3" s="545"/>
      <c r="Y3" s="545"/>
      <c r="Z3" s="545"/>
      <c r="AA3" s="546"/>
    </row>
    <row r="4" spans="2:27">
      <c r="D4" s="552"/>
      <c r="E4" s="553"/>
      <c r="F4" s="553"/>
      <c r="G4" s="553"/>
      <c r="H4" s="553"/>
      <c r="I4" s="553"/>
      <c r="J4" s="553"/>
      <c r="K4" s="553"/>
      <c r="L4" s="554"/>
      <c r="O4" s="357"/>
      <c r="P4" s="544"/>
      <c r="Q4" s="545"/>
      <c r="R4" s="545"/>
      <c r="S4" s="545"/>
      <c r="T4" s="545"/>
      <c r="U4" s="545"/>
      <c r="V4" s="545"/>
      <c r="W4" s="545"/>
      <c r="X4" s="545"/>
      <c r="Y4" s="545"/>
      <c r="Z4" s="545"/>
      <c r="AA4" s="546"/>
    </row>
    <row r="5" spans="2:27" ht="14.25" thickBot="1">
      <c r="D5" s="516"/>
      <c r="E5" s="517"/>
      <c r="F5" s="517"/>
      <c r="G5" s="517"/>
      <c r="H5" s="517"/>
      <c r="I5" s="517"/>
      <c r="J5" s="517"/>
      <c r="K5" s="517"/>
      <c r="L5" s="518"/>
      <c r="O5" s="357"/>
      <c r="P5" s="547"/>
      <c r="Q5" s="548"/>
      <c r="R5" s="548"/>
      <c r="S5" s="548"/>
      <c r="T5" s="548"/>
      <c r="U5" s="548"/>
      <c r="V5" s="548"/>
      <c r="W5" s="548"/>
      <c r="X5" s="548"/>
      <c r="Y5" s="548"/>
      <c r="Z5" s="548"/>
      <c r="AA5" s="549"/>
    </row>
    <row r="6" spans="2:27" ht="14.25" thickTop="1">
      <c r="N6" s="358"/>
      <c r="O6" s="358"/>
      <c r="P6" s="358"/>
      <c r="Q6" s="358"/>
      <c r="R6" s="358"/>
      <c r="S6" s="358"/>
      <c r="T6" s="358"/>
      <c r="U6" s="358"/>
      <c r="V6" s="358"/>
      <c r="W6" s="358"/>
    </row>
    <row r="7" spans="2:27" ht="25.35" customHeight="1">
      <c r="K7" s="550" t="s">
        <v>32</v>
      </c>
      <c r="L7" s="505"/>
      <c r="M7" s="506"/>
      <c r="N7" s="555">
        <f>要望書!J10</f>
        <v>0</v>
      </c>
      <c r="O7" s="556"/>
      <c r="P7" s="556"/>
      <c r="Q7" s="556"/>
      <c r="R7" s="556"/>
      <c r="S7" s="556"/>
      <c r="T7" s="556"/>
      <c r="U7" s="559">
        <f>要望書!J12</f>
        <v>0</v>
      </c>
      <c r="V7" s="559"/>
      <c r="W7" s="559"/>
      <c r="X7" s="559"/>
      <c r="Y7" s="559"/>
      <c r="Z7" s="559"/>
      <c r="AA7" s="560"/>
    </row>
    <row r="8" spans="2:27" ht="25.35" customHeight="1">
      <c r="K8" s="510"/>
      <c r="L8" s="511"/>
      <c r="M8" s="512"/>
      <c r="N8" s="557"/>
      <c r="O8" s="558"/>
      <c r="P8" s="558"/>
      <c r="Q8" s="558"/>
      <c r="R8" s="558"/>
      <c r="S8" s="558"/>
      <c r="T8" s="558"/>
      <c r="U8" s="561"/>
      <c r="V8" s="561"/>
      <c r="W8" s="561"/>
      <c r="X8" s="561"/>
      <c r="Y8" s="561"/>
      <c r="Z8" s="561"/>
      <c r="AA8" s="562"/>
    </row>
    <row r="10" spans="2:27" ht="33" customHeight="1">
      <c r="D10" s="540" t="s">
        <v>519</v>
      </c>
      <c r="E10" s="540"/>
      <c r="F10" s="540"/>
      <c r="G10" s="540"/>
      <c r="H10" s="540"/>
      <c r="I10" s="540"/>
      <c r="J10" s="540"/>
      <c r="K10" s="540"/>
      <c r="L10" s="540"/>
      <c r="M10" s="540"/>
      <c r="N10" s="540"/>
      <c r="O10" s="540"/>
      <c r="P10" s="540"/>
      <c r="Q10" s="540"/>
      <c r="R10" s="540"/>
      <c r="S10" s="540"/>
      <c r="T10" s="540"/>
      <c r="U10" s="540"/>
      <c r="V10" s="540"/>
      <c r="W10" s="540"/>
      <c r="X10" s="540"/>
      <c r="Y10" s="540"/>
      <c r="Z10" s="540"/>
      <c r="AA10" s="540"/>
    </row>
    <row r="11" spans="2:27" ht="33" customHeight="1">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row>
    <row r="12" spans="2:27">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row>
    <row r="13" spans="2:27">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row>
    <row r="14" spans="2:27" ht="35.1" customHeight="1">
      <c r="B14" s="503" t="s">
        <v>574</v>
      </c>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row>
    <row r="15" spans="2:27" ht="35.1" customHeight="1">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row>
    <row r="16" spans="2:27" ht="19.350000000000001" customHeight="1">
      <c r="D16" s="360"/>
      <c r="E16" s="360"/>
      <c r="F16" s="360"/>
      <c r="G16" s="360"/>
      <c r="H16" s="360"/>
    </row>
    <row r="17" spans="1:25" ht="18.75" customHeight="1">
      <c r="A17" s="357"/>
      <c r="B17" s="504" t="s">
        <v>183</v>
      </c>
      <c r="C17" s="505"/>
      <c r="D17" s="505"/>
      <c r="E17" s="505"/>
      <c r="F17" s="505"/>
      <c r="G17" s="505"/>
      <c r="H17" s="505"/>
      <c r="I17" s="505"/>
      <c r="J17" s="506"/>
      <c r="K17" s="504" t="s">
        <v>176</v>
      </c>
      <c r="L17" s="505"/>
      <c r="M17" s="505"/>
      <c r="N17" s="505"/>
      <c r="O17" s="505"/>
      <c r="P17" s="505"/>
      <c r="Q17" s="505"/>
      <c r="R17" s="505"/>
      <c r="S17" s="505"/>
      <c r="T17" s="505"/>
      <c r="U17" s="506"/>
      <c r="V17" s="513" t="s">
        <v>182</v>
      </c>
      <c r="W17" s="514"/>
      <c r="X17" s="515"/>
    </row>
    <row r="18" spans="1:25" ht="18.75" customHeight="1" thickBot="1">
      <c r="A18" s="357"/>
      <c r="B18" s="507"/>
      <c r="C18" s="508"/>
      <c r="D18" s="508"/>
      <c r="E18" s="508"/>
      <c r="F18" s="508"/>
      <c r="G18" s="508"/>
      <c r="H18" s="508"/>
      <c r="I18" s="508"/>
      <c r="J18" s="509"/>
      <c r="K18" s="510"/>
      <c r="L18" s="511"/>
      <c r="M18" s="511"/>
      <c r="N18" s="511"/>
      <c r="O18" s="511"/>
      <c r="P18" s="511"/>
      <c r="Q18" s="511"/>
      <c r="R18" s="511"/>
      <c r="S18" s="511"/>
      <c r="T18" s="511"/>
      <c r="U18" s="512"/>
      <c r="V18" s="516"/>
      <c r="W18" s="517"/>
      <c r="X18" s="518"/>
    </row>
    <row r="19" spans="1:25" ht="20.100000000000001" customHeight="1" thickTop="1">
      <c r="A19" s="357"/>
      <c r="B19" s="519" t="s">
        <v>185</v>
      </c>
      <c r="C19" s="523" t="s">
        <v>497</v>
      </c>
      <c r="D19" s="526" t="s">
        <v>498</v>
      </c>
      <c r="E19" s="526"/>
      <c r="F19" s="526"/>
      <c r="G19" s="526"/>
      <c r="H19" s="526"/>
      <c r="I19" s="526"/>
      <c r="J19" s="527"/>
      <c r="K19" s="485" t="s">
        <v>205</v>
      </c>
      <c r="L19" s="532"/>
      <c r="M19" s="532"/>
      <c r="N19" s="532"/>
      <c r="O19" s="532"/>
      <c r="P19" s="532"/>
      <c r="Q19" s="532"/>
      <c r="R19" s="532"/>
      <c r="S19" s="532"/>
      <c r="T19" s="532"/>
      <c r="U19" s="533"/>
      <c r="V19" s="472" t="s">
        <v>499</v>
      </c>
      <c r="W19" s="473"/>
      <c r="X19" s="474"/>
    </row>
    <row r="20" spans="1:25" ht="20.100000000000001" customHeight="1">
      <c r="A20" s="357"/>
      <c r="B20" s="520"/>
      <c r="C20" s="524"/>
      <c r="D20" s="528"/>
      <c r="E20" s="528"/>
      <c r="F20" s="528"/>
      <c r="G20" s="528"/>
      <c r="H20" s="528"/>
      <c r="I20" s="528"/>
      <c r="J20" s="529"/>
      <c r="K20" s="534"/>
      <c r="L20" s="535"/>
      <c r="M20" s="535"/>
      <c r="N20" s="535"/>
      <c r="O20" s="535"/>
      <c r="P20" s="535"/>
      <c r="Q20" s="535"/>
      <c r="R20" s="535"/>
      <c r="S20" s="535"/>
      <c r="T20" s="535"/>
      <c r="U20" s="536"/>
      <c r="V20" s="475"/>
      <c r="W20" s="476"/>
      <c r="X20" s="477"/>
    </row>
    <row r="21" spans="1:25" ht="20.100000000000001" customHeight="1">
      <c r="A21" s="357"/>
      <c r="B21" s="520"/>
      <c r="C21" s="524"/>
      <c r="D21" s="530"/>
      <c r="E21" s="530"/>
      <c r="F21" s="530"/>
      <c r="G21" s="530"/>
      <c r="H21" s="530"/>
      <c r="I21" s="530"/>
      <c r="J21" s="531"/>
      <c r="K21" s="537"/>
      <c r="L21" s="538"/>
      <c r="M21" s="538"/>
      <c r="N21" s="538"/>
      <c r="O21" s="538"/>
      <c r="P21" s="538"/>
      <c r="Q21" s="538"/>
      <c r="R21" s="538"/>
      <c r="S21" s="538"/>
      <c r="T21" s="538"/>
      <c r="U21" s="539"/>
      <c r="V21" s="475"/>
      <c r="W21" s="476"/>
      <c r="X21" s="477"/>
      <c r="Y21" s="357"/>
    </row>
    <row r="22" spans="1:25" ht="20.100000000000001" customHeight="1">
      <c r="A22" s="357"/>
      <c r="B22" s="520"/>
      <c r="C22" s="524"/>
      <c r="D22" s="526" t="s">
        <v>500</v>
      </c>
      <c r="E22" s="526"/>
      <c r="F22" s="526"/>
      <c r="G22" s="526"/>
      <c r="H22" s="526"/>
      <c r="I22" s="526"/>
      <c r="J22" s="527"/>
      <c r="K22" s="534" t="s">
        <v>251</v>
      </c>
      <c r="L22" s="535"/>
      <c r="M22" s="535"/>
      <c r="N22" s="535"/>
      <c r="O22" s="535"/>
      <c r="P22" s="535"/>
      <c r="Q22" s="535"/>
      <c r="R22" s="535"/>
      <c r="S22" s="535"/>
      <c r="T22" s="535"/>
      <c r="U22" s="536"/>
      <c r="V22" s="472" t="s">
        <v>28</v>
      </c>
      <c r="W22" s="473"/>
      <c r="X22" s="474"/>
    </row>
    <row r="23" spans="1:25" ht="20.100000000000001" customHeight="1">
      <c r="A23" s="357"/>
      <c r="B23" s="520"/>
      <c r="C23" s="524"/>
      <c r="D23" s="528"/>
      <c r="E23" s="528"/>
      <c r="F23" s="528"/>
      <c r="G23" s="528"/>
      <c r="H23" s="528"/>
      <c r="I23" s="528"/>
      <c r="J23" s="529"/>
      <c r="K23" s="534"/>
      <c r="L23" s="535"/>
      <c r="M23" s="535"/>
      <c r="N23" s="535"/>
      <c r="O23" s="535"/>
      <c r="P23" s="535"/>
      <c r="Q23" s="535"/>
      <c r="R23" s="535"/>
      <c r="S23" s="535"/>
      <c r="T23" s="535"/>
      <c r="U23" s="536"/>
      <c r="V23" s="475"/>
      <c r="W23" s="476"/>
      <c r="X23" s="477"/>
    </row>
    <row r="24" spans="1:25" ht="20.100000000000001" customHeight="1">
      <c r="A24" s="357"/>
      <c r="B24" s="520"/>
      <c r="C24" s="524"/>
      <c r="D24" s="528"/>
      <c r="E24" s="528"/>
      <c r="F24" s="528"/>
      <c r="G24" s="528"/>
      <c r="H24" s="528"/>
      <c r="I24" s="528"/>
      <c r="J24" s="529"/>
      <c r="K24" s="537"/>
      <c r="L24" s="538"/>
      <c r="M24" s="538"/>
      <c r="N24" s="538"/>
      <c r="O24" s="538"/>
      <c r="P24" s="538"/>
      <c r="Q24" s="538"/>
      <c r="R24" s="538"/>
      <c r="S24" s="538"/>
      <c r="T24" s="538"/>
      <c r="U24" s="539"/>
      <c r="V24" s="475"/>
      <c r="W24" s="476"/>
      <c r="X24" s="477"/>
      <c r="Y24" s="357"/>
    </row>
    <row r="25" spans="1:25" ht="20.100000000000001" customHeight="1">
      <c r="A25" s="357"/>
      <c r="B25" s="520"/>
      <c r="C25" s="524"/>
      <c r="D25" s="528"/>
      <c r="E25" s="528"/>
      <c r="F25" s="528"/>
      <c r="G25" s="528"/>
      <c r="H25" s="528"/>
      <c r="I25" s="528"/>
      <c r="J25" s="529"/>
      <c r="K25" s="485" t="s">
        <v>195</v>
      </c>
      <c r="L25" s="532"/>
      <c r="M25" s="532"/>
      <c r="N25" s="532"/>
      <c r="O25" s="532"/>
      <c r="P25" s="532"/>
      <c r="Q25" s="532"/>
      <c r="R25" s="532"/>
      <c r="S25" s="532"/>
      <c r="T25" s="532"/>
      <c r="U25" s="533"/>
      <c r="V25" s="472" t="s">
        <v>28</v>
      </c>
      <c r="W25" s="473"/>
      <c r="X25" s="474"/>
      <c r="Y25" s="357"/>
    </row>
    <row r="26" spans="1:25" ht="20.100000000000001" customHeight="1">
      <c r="A26" s="357"/>
      <c r="B26" s="520"/>
      <c r="C26" s="524"/>
      <c r="D26" s="528"/>
      <c r="E26" s="528"/>
      <c r="F26" s="528"/>
      <c r="G26" s="528"/>
      <c r="H26" s="528"/>
      <c r="I26" s="528"/>
      <c r="J26" s="529"/>
      <c r="K26" s="534"/>
      <c r="L26" s="535"/>
      <c r="M26" s="535"/>
      <c r="N26" s="535"/>
      <c r="O26" s="535"/>
      <c r="P26" s="535"/>
      <c r="Q26" s="535"/>
      <c r="R26" s="535"/>
      <c r="S26" s="535"/>
      <c r="T26" s="535"/>
      <c r="U26" s="536"/>
      <c r="V26" s="475"/>
      <c r="W26" s="476"/>
      <c r="X26" s="477"/>
      <c r="Y26" s="357"/>
    </row>
    <row r="27" spans="1:25" ht="20.100000000000001" customHeight="1">
      <c r="A27" s="357"/>
      <c r="B27" s="520"/>
      <c r="C27" s="524"/>
      <c r="D27" s="530"/>
      <c r="E27" s="530"/>
      <c r="F27" s="530"/>
      <c r="G27" s="530"/>
      <c r="H27" s="530"/>
      <c r="I27" s="530"/>
      <c r="J27" s="531"/>
      <c r="K27" s="537"/>
      <c r="L27" s="538"/>
      <c r="M27" s="538"/>
      <c r="N27" s="538"/>
      <c r="O27" s="538"/>
      <c r="P27" s="538"/>
      <c r="Q27" s="538"/>
      <c r="R27" s="538"/>
      <c r="S27" s="538"/>
      <c r="T27" s="538"/>
      <c r="U27" s="539"/>
      <c r="V27" s="475"/>
      <c r="W27" s="476"/>
      <c r="X27" s="477"/>
      <c r="Y27" s="357"/>
    </row>
    <row r="28" spans="1:25" ht="20.100000000000001" customHeight="1">
      <c r="B28" s="520"/>
      <c r="C28" s="524"/>
      <c r="D28" s="481" t="s">
        <v>501</v>
      </c>
      <c r="E28" s="481"/>
      <c r="F28" s="481"/>
      <c r="G28" s="481"/>
      <c r="H28" s="481"/>
      <c r="I28" s="481"/>
      <c r="J28" s="482"/>
      <c r="K28" s="435" t="s">
        <v>197</v>
      </c>
      <c r="L28" s="403"/>
      <c r="M28" s="403"/>
      <c r="N28" s="403"/>
      <c r="O28" s="403"/>
      <c r="P28" s="403"/>
      <c r="Q28" s="403"/>
      <c r="R28" s="403"/>
      <c r="S28" s="403"/>
      <c r="T28" s="403"/>
      <c r="U28" s="404"/>
      <c r="V28" s="472" t="s">
        <v>28</v>
      </c>
      <c r="W28" s="473"/>
      <c r="X28" s="474"/>
    </row>
    <row r="29" spans="1:25" ht="20.100000000000001" customHeight="1">
      <c r="B29" s="520"/>
      <c r="C29" s="524"/>
      <c r="D29" s="481"/>
      <c r="E29" s="481"/>
      <c r="F29" s="481"/>
      <c r="G29" s="481"/>
      <c r="H29" s="481"/>
      <c r="I29" s="481"/>
      <c r="J29" s="482"/>
      <c r="K29" s="435"/>
      <c r="L29" s="403"/>
      <c r="M29" s="403"/>
      <c r="N29" s="403"/>
      <c r="O29" s="403"/>
      <c r="P29" s="403"/>
      <c r="Q29" s="403"/>
      <c r="R29" s="403"/>
      <c r="S29" s="403"/>
      <c r="T29" s="403"/>
      <c r="U29" s="404"/>
      <c r="V29" s="475"/>
      <c r="W29" s="476"/>
      <c r="X29" s="477"/>
    </row>
    <row r="30" spans="1:25" ht="20.100000000000001" customHeight="1">
      <c r="B30" s="520"/>
      <c r="C30" s="524"/>
      <c r="D30" s="483"/>
      <c r="E30" s="483"/>
      <c r="F30" s="483"/>
      <c r="G30" s="483"/>
      <c r="H30" s="483"/>
      <c r="I30" s="483"/>
      <c r="J30" s="484"/>
      <c r="K30" s="405"/>
      <c r="L30" s="406"/>
      <c r="M30" s="406"/>
      <c r="N30" s="406"/>
      <c r="O30" s="406"/>
      <c r="P30" s="406"/>
      <c r="Q30" s="406"/>
      <c r="R30" s="406"/>
      <c r="S30" s="406"/>
      <c r="T30" s="406"/>
      <c r="U30" s="407"/>
      <c r="V30" s="475"/>
      <c r="W30" s="476"/>
      <c r="X30" s="477"/>
    </row>
    <row r="31" spans="1:25" ht="20.100000000000001" customHeight="1">
      <c r="B31" s="520"/>
      <c r="C31" s="524"/>
      <c r="D31" s="495" t="s">
        <v>502</v>
      </c>
      <c r="E31" s="495"/>
      <c r="F31" s="495"/>
      <c r="G31" s="495"/>
      <c r="H31" s="495"/>
      <c r="I31" s="495"/>
      <c r="J31" s="496"/>
      <c r="K31" s="435" t="s">
        <v>503</v>
      </c>
      <c r="L31" s="403"/>
      <c r="M31" s="403"/>
      <c r="N31" s="403"/>
      <c r="O31" s="403"/>
      <c r="P31" s="403"/>
      <c r="Q31" s="403"/>
      <c r="R31" s="403"/>
      <c r="S31" s="403"/>
      <c r="T31" s="403"/>
      <c r="U31" s="404"/>
      <c r="V31" s="472" t="s">
        <v>28</v>
      </c>
      <c r="W31" s="473"/>
      <c r="X31" s="474"/>
    </row>
    <row r="32" spans="1:25" ht="20.100000000000001" customHeight="1">
      <c r="B32" s="520"/>
      <c r="C32" s="524"/>
      <c r="D32" s="481"/>
      <c r="E32" s="481"/>
      <c r="F32" s="481"/>
      <c r="G32" s="481"/>
      <c r="H32" s="481"/>
      <c r="I32" s="481"/>
      <c r="J32" s="482"/>
      <c r="K32" s="435"/>
      <c r="L32" s="403"/>
      <c r="M32" s="403"/>
      <c r="N32" s="403"/>
      <c r="O32" s="403"/>
      <c r="P32" s="403"/>
      <c r="Q32" s="403"/>
      <c r="R32" s="403"/>
      <c r="S32" s="403"/>
      <c r="T32" s="403"/>
      <c r="U32" s="404"/>
      <c r="V32" s="475"/>
      <c r="W32" s="476"/>
      <c r="X32" s="477"/>
    </row>
    <row r="33" spans="2:24" ht="20.100000000000001" customHeight="1">
      <c r="B33" s="520"/>
      <c r="C33" s="524"/>
      <c r="D33" s="483"/>
      <c r="E33" s="483"/>
      <c r="F33" s="483"/>
      <c r="G33" s="483"/>
      <c r="H33" s="483"/>
      <c r="I33" s="483"/>
      <c r="J33" s="484"/>
      <c r="K33" s="405"/>
      <c r="L33" s="406"/>
      <c r="M33" s="406"/>
      <c r="N33" s="406"/>
      <c r="O33" s="406"/>
      <c r="P33" s="406"/>
      <c r="Q33" s="406"/>
      <c r="R33" s="406"/>
      <c r="S33" s="406"/>
      <c r="T33" s="406"/>
      <c r="U33" s="407"/>
      <c r="V33" s="475"/>
      <c r="W33" s="476"/>
      <c r="X33" s="477"/>
    </row>
    <row r="34" spans="2:24" ht="20.100000000000001" customHeight="1">
      <c r="B34" s="520"/>
      <c r="C34" s="524"/>
      <c r="D34" s="497" t="s">
        <v>504</v>
      </c>
      <c r="E34" s="497"/>
      <c r="F34" s="497"/>
      <c r="G34" s="497"/>
      <c r="H34" s="497"/>
      <c r="I34" s="497"/>
      <c r="J34" s="498"/>
      <c r="K34" s="399" t="s">
        <v>513</v>
      </c>
      <c r="L34" s="457"/>
      <c r="M34" s="457"/>
      <c r="N34" s="457"/>
      <c r="O34" s="457"/>
      <c r="P34" s="457"/>
      <c r="Q34" s="457"/>
      <c r="R34" s="457"/>
      <c r="S34" s="457"/>
      <c r="T34" s="457"/>
      <c r="U34" s="458"/>
      <c r="V34" s="472" t="s">
        <v>28</v>
      </c>
      <c r="W34" s="473"/>
      <c r="X34" s="474"/>
    </row>
    <row r="35" spans="2:24" ht="20.100000000000001" customHeight="1">
      <c r="B35" s="520"/>
      <c r="C35" s="524"/>
      <c r="D35" s="499"/>
      <c r="E35" s="499"/>
      <c r="F35" s="499"/>
      <c r="G35" s="499"/>
      <c r="H35" s="499"/>
      <c r="I35" s="499"/>
      <c r="J35" s="500"/>
      <c r="K35" s="402"/>
      <c r="L35" s="459"/>
      <c r="M35" s="459"/>
      <c r="N35" s="459"/>
      <c r="O35" s="459"/>
      <c r="P35" s="459"/>
      <c r="Q35" s="459"/>
      <c r="R35" s="459"/>
      <c r="S35" s="459"/>
      <c r="T35" s="459"/>
      <c r="U35" s="460"/>
      <c r="V35" s="475"/>
      <c r="W35" s="476"/>
      <c r="X35" s="477"/>
    </row>
    <row r="36" spans="2:24" ht="20.100000000000001" customHeight="1">
      <c r="B36" s="520"/>
      <c r="C36" s="524"/>
      <c r="D36" s="499"/>
      <c r="E36" s="499"/>
      <c r="F36" s="499"/>
      <c r="G36" s="499"/>
      <c r="H36" s="499"/>
      <c r="I36" s="499"/>
      <c r="J36" s="500"/>
      <c r="K36" s="461"/>
      <c r="L36" s="462"/>
      <c r="M36" s="462"/>
      <c r="N36" s="462"/>
      <c r="O36" s="462"/>
      <c r="P36" s="462"/>
      <c r="Q36" s="462"/>
      <c r="R36" s="462"/>
      <c r="S36" s="462"/>
      <c r="T36" s="462"/>
      <c r="U36" s="463"/>
      <c r="V36" s="475"/>
      <c r="W36" s="476"/>
      <c r="X36" s="477"/>
    </row>
    <row r="37" spans="2:24" ht="20.100000000000001" customHeight="1">
      <c r="B37" s="520"/>
      <c r="C37" s="524"/>
      <c r="D37" s="499"/>
      <c r="E37" s="499"/>
      <c r="F37" s="499"/>
      <c r="G37" s="499"/>
      <c r="H37" s="499"/>
      <c r="I37" s="499"/>
      <c r="J37" s="500"/>
      <c r="K37" s="439" t="s">
        <v>252</v>
      </c>
      <c r="L37" s="457"/>
      <c r="M37" s="457"/>
      <c r="N37" s="457"/>
      <c r="O37" s="457"/>
      <c r="P37" s="457"/>
      <c r="Q37" s="457"/>
      <c r="R37" s="457"/>
      <c r="S37" s="457"/>
      <c r="T37" s="457"/>
      <c r="U37" s="458"/>
      <c r="V37" s="472" t="s">
        <v>28</v>
      </c>
      <c r="W37" s="473"/>
      <c r="X37" s="474"/>
    </row>
    <row r="38" spans="2:24" ht="20.100000000000001" customHeight="1">
      <c r="B38" s="520"/>
      <c r="C38" s="524"/>
      <c r="D38" s="499"/>
      <c r="E38" s="499"/>
      <c r="F38" s="499"/>
      <c r="G38" s="499"/>
      <c r="H38" s="499"/>
      <c r="I38" s="499"/>
      <c r="J38" s="500"/>
      <c r="K38" s="402"/>
      <c r="L38" s="459"/>
      <c r="M38" s="459"/>
      <c r="N38" s="459"/>
      <c r="O38" s="459"/>
      <c r="P38" s="459"/>
      <c r="Q38" s="459"/>
      <c r="R38" s="459"/>
      <c r="S38" s="459"/>
      <c r="T38" s="459"/>
      <c r="U38" s="460"/>
      <c r="V38" s="475"/>
      <c r="W38" s="476"/>
      <c r="X38" s="477"/>
    </row>
    <row r="39" spans="2:24" ht="20.100000000000001" customHeight="1">
      <c r="B39" s="520"/>
      <c r="C39" s="524"/>
      <c r="D39" s="501"/>
      <c r="E39" s="501"/>
      <c r="F39" s="501"/>
      <c r="G39" s="501"/>
      <c r="H39" s="501"/>
      <c r="I39" s="501"/>
      <c r="J39" s="502"/>
      <c r="K39" s="461"/>
      <c r="L39" s="462"/>
      <c r="M39" s="462"/>
      <c r="N39" s="462"/>
      <c r="O39" s="462"/>
      <c r="P39" s="462"/>
      <c r="Q39" s="462"/>
      <c r="R39" s="462"/>
      <c r="S39" s="462"/>
      <c r="T39" s="462"/>
      <c r="U39" s="463"/>
      <c r="V39" s="475"/>
      <c r="W39" s="476"/>
      <c r="X39" s="477"/>
    </row>
    <row r="40" spans="2:24" ht="20.100000000000001" customHeight="1">
      <c r="B40" s="520"/>
      <c r="C40" s="524"/>
      <c r="D40" s="464" t="s">
        <v>505</v>
      </c>
      <c r="E40" s="464"/>
      <c r="F40" s="464"/>
      <c r="G40" s="464"/>
      <c r="H40" s="464"/>
      <c r="I40" s="464"/>
      <c r="J40" s="465"/>
      <c r="K40" s="470" t="s">
        <v>249</v>
      </c>
      <c r="L40" s="400"/>
      <c r="M40" s="400"/>
      <c r="N40" s="400"/>
      <c r="O40" s="400"/>
      <c r="P40" s="400"/>
      <c r="Q40" s="400"/>
      <c r="R40" s="400"/>
      <c r="S40" s="400"/>
      <c r="T40" s="400"/>
      <c r="U40" s="401"/>
      <c r="V40" s="472" t="s">
        <v>28</v>
      </c>
      <c r="W40" s="473"/>
      <c r="X40" s="474"/>
    </row>
    <row r="41" spans="2:24" ht="20.100000000000001" customHeight="1">
      <c r="B41" s="520"/>
      <c r="C41" s="524"/>
      <c r="D41" s="466"/>
      <c r="E41" s="466"/>
      <c r="F41" s="466"/>
      <c r="G41" s="466"/>
      <c r="H41" s="466"/>
      <c r="I41" s="466"/>
      <c r="J41" s="467"/>
      <c r="K41" s="471"/>
      <c r="L41" s="403"/>
      <c r="M41" s="403"/>
      <c r="N41" s="403"/>
      <c r="O41" s="403"/>
      <c r="P41" s="403"/>
      <c r="Q41" s="403"/>
      <c r="R41" s="403"/>
      <c r="S41" s="403"/>
      <c r="T41" s="403"/>
      <c r="U41" s="404"/>
      <c r="V41" s="475"/>
      <c r="W41" s="476"/>
      <c r="X41" s="477"/>
    </row>
    <row r="42" spans="2:24" ht="20.100000000000001" customHeight="1">
      <c r="B42" s="520"/>
      <c r="C42" s="524"/>
      <c r="D42" s="466"/>
      <c r="E42" s="466"/>
      <c r="F42" s="466"/>
      <c r="G42" s="466"/>
      <c r="H42" s="466"/>
      <c r="I42" s="466"/>
      <c r="J42" s="467"/>
      <c r="K42" s="435"/>
      <c r="L42" s="403"/>
      <c r="M42" s="403"/>
      <c r="N42" s="403"/>
      <c r="O42" s="403"/>
      <c r="P42" s="403"/>
      <c r="Q42" s="403"/>
      <c r="R42" s="403"/>
      <c r="S42" s="403"/>
      <c r="T42" s="403"/>
      <c r="U42" s="404"/>
      <c r="V42" s="475"/>
      <c r="W42" s="476"/>
      <c r="X42" s="477"/>
    </row>
    <row r="43" spans="2:24" ht="20.100000000000001" customHeight="1">
      <c r="B43" s="520"/>
      <c r="C43" s="524"/>
      <c r="D43" s="468"/>
      <c r="E43" s="468"/>
      <c r="F43" s="468"/>
      <c r="G43" s="468"/>
      <c r="H43" s="468"/>
      <c r="I43" s="468"/>
      <c r="J43" s="469"/>
      <c r="K43" s="405"/>
      <c r="L43" s="406"/>
      <c r="M43" s="406"/>
      <c r="N43" s="406"/>
      <c r="O43" s="406"/>
      <c r="P43" s="406"/>
      <c r="Q43" s="406"/>
      <c r="R43" s="406"/>
      <c r="S43" s="406"/>
      <c r="T43" s="406"/>
      <c r="U43" s="407"/>
      <c r="V43" s="478"/>
      <c r="W43" s="479"/>
      <c r="X43" s="480"/>
    </row>
    <row r="44" spans="2:24" ht="20.100000000000001" customHeight="1">
      <c r="B44" s="520"/>
      <c r="C44" s="524"/>
      <c r="D44" s="481" t="s">
        <v>506</v>
      </c>
      <c r="E44" s="481"/>
      <c r="F44" s="481"/>
      <c r="G44" s="481"/>
      <c r="H44" s="481"/>
      <c r="I44" s="481"/>
      <c r="J44" s="482"/>
      <c r="K44" s="485" t="s">
        <v>253</v>
      </c>
      <c r="L44" s="486"/>
      <c r="M44" s="486"/>
      <c r="N44" s="486"/>
      <c r="O44" s="486"/>
      <c r="P44" s="486"/>
      <c r="Q44" s="486"/>
      <c r="R44" s="486"/>
      <c r="S44" s="486"/>
      <c r="T44" s="486"/>
      <c r="U44" s="487"/>
      <c r="V44" s="472" t="s">
        <v>28</v>
      </c>
      <c r="W44" s="473"/>
      <c r="X44" s="474"/>
    </row>
    <row r="45" spans="2:24" ht="20.100000000000001" customHeight="1">
      <c r="B45" s="520"/>
      <c r="C45" s="524"/>
      <c r="D45" s="481"/>
      <c r="E45" s="481"/>
      <c r="F45" s="481"/>
      <c r="G45" s="481"/>
      <c r="H45" s="481"/>
      <c r="I45" s="481"/>
      <c r="J45" s="482"/>
      <c r="K45" s="488"/>
      <c r="L45" s="489"/>
      <c r="M45" s="489"/>
      <c r="N45" s="489"/>
      <c r="O45" s="489"/>
      <c r="P45" s="489"/>
      <c r="Q45" s="489"/>
      <c r="R45" s="489"/>
      <c r="S45" s="489"/>
      <c r="T45" s="489"/>
      <c r="U45" s="490"/>
      <c r="V45" s="475"/>
      <c r="W45" s="476"/>
      <c r="X45" s="477"/>
    </row>
    <row r="46" spans="2:24" ht="20.100000000000001" customHeight="1">
      <c r="B46" s="520"/>
      <c r="C46" s="524"/>
      <c r="D46" s="481"/>
      <c r="E46" s="481"/>
      <c r="F46" s="481"/>
      <c r="G46" s="481"/>
      <c r="H46" s="481"/>
      <c r="I46" s="481"/>
      <c r="J46" s="482"/>
      <c r="K46" s="491"/>
      <c r="L46" s="492"/>
      <c r="M46" s="492"/>
      <c r="N46" s="492"/>
      <c r="O46" s="492"/>
      <c r="P46" s="492"/>
      <c r="Q46" s="492"/>
      <c r="R46" s="492"/>
      <c r="S46" s="492"/>
      <c r="T46" s="492"/>
      <c r="U46" s="493"/>
      <c r="V46" s="475"/>
      <c r="W46" s="476"/>
      <c r="X46" s="477"/>
    </row>
    <row r="47" spans="2:24" ht="20.100000000000001" customHeight="1">
      <c r="B47" s="520"/>
      <c r="C47" s="524"/>
      <c r="D47" s="481"/>
      <c r="E47" s="481"/>
      <c r="F47" s="481"/>
      <c r="G47" s="481"/>
      <c r="H47" s="481"/>
      <c r="I47" s="481"/>
      <c r="J47" s="482"/>
      <c r="K47" s="494" t="s">
        <v>250</v>
      </c>
      <c r="L47" s="486"/>
      <c r="M47" s="486"/>
      <c r="N47" s="486"/>
      <c r="O47" s="486"/>
      <c r="P47" s="486"/>
      <c r="Q47" s="486"/>
      <c r="R47" s="486"/>
      <c r="S47" s="486"/>
      <c r="T47" s="486"/>
      <c r="U47" s="487"/>
      <c r="V47" s="472" t="s">
        <v>28</v>
      </c>
      <c r="W47" s="473"/>
      <c r="X47" s="474"/>
    </row>
    <row r="48" spans="2:24" ht="20.100000000000001" customHeight="1">
      <c r="B48" s="520"/>
      <c r="C48" s="524"/>
      <c r="D48" s="481"/>
      <c r="E48" s="481"/>
      <c r="F48" s="481"/>
      <c r="G48" s="481"/>
      <c r="H48" s="481"/>
      <c r="I48" s="481"/>
      <c r="J48" s="482"/>
      <c r="K48" s="488"/>
      <c r="L48" s="489"/>
      <c r="M48" s="489"/>
      <c r="N48" s="489"/>
      <c r="O48" s="489"/>
      <c r="P48" s="489"/>
      <c r="Q48" s="489"/>
      <c r="R48" s="489"/>
      <c r="S48" s="489"/>
      <c r="T48" s="489"/>
      <c r="U48" s="490"/>
      <c r="V48" s="475"/>
      <c r="W48" s="476"/>
      <c r="X48" s="477"/>
    </row>
    <row r="49" spans="2:34" ht="20.100000000000001" customHeight="1">
      <c r="B49" s="520"/>
      <c r="C49" s="524"/>
      <c r="D49" s="481"/>
      <c r="E49" s="481"/>
      <c r="F49" s="481"/>
      <c r="G49" s="481"/>
      <c r="H49" s="481"/>
      <c r="I49" s="481"/>
      <c r="J49" s="482"/>
      <c r="K49" s="491"/>
      <c r="L49" s="492"/>
      <c r="M49" s="492"/>
      <c r="N49" s="492"/>
      <c r="O49" s="492"/>
      <c r="P49" s="492"/>
      <c r="Q49" s="492"/>
      <c r="R49" s="492"/>
      <c r="S49" s="492"/>
      <c r="T49" s="492"/>
      <c r="U49" s="493"/>
      <c r="V49" s="475"/>
      <c r="W49" s="476"/>
      <c r="X49" s="477"/>
    </row>
    <row r="50" spans="2:34" ht="20.100000000000001" customHeight="1">
      <c r="B50" s="520"/>
      <c r="C50" s="524"/>
      <c r="D50" s="481"/>
      <c r="E50" s="481"/>
      <c r="F50" s="481"/>
      <c r="G50" s="481"/>
      <c r="H50" s="481"/>
      <c r="I50" s="481"/>
      <c r="J50" s="482"/>
      <c r="K50" s="494" t="s">
        <v>196</v>
      </c>
      <c r="L50" s="486"/>
      <c r="M50" s="486"/>
      <c r="N50" s="486"/>
      <c r="O50" s="486"/>
      <c r="P50" s="486"/>
      <c r="Q50" s="486"/>
      <c r="R50" s="486"/>
      <c r="S50" s="486"/>
      <c r="T50" s="486"/>
      <c r="U50" s="487"/>
      <c r="V50" s="472" t="s">
        <v>28</v>
      </c>
      <c r="W50" s="473"/>
      <c r="X50" s="474"/>
    </row>
    <row r="51" spans="2:34" ht="20.100000000000001" customHeight="1">
      <c r="B51" s="520"/>
      <c r="C51" s="524"/>
      <c r="D51" s="481"/>
      <c r="E51" s="481"/>
      <c r="F51" s="481"/>
      <c r="G51" s="481"/>
      <c r="H51" s="481"/>
      <c r="I51" s="481"/>
      <c r="J51" s="482"/>
      <c r="K51" s="488"/>
      <c r="L51" s="489"/>
      <c r="M51" s="489"/>
      <c r="N51" s="489"/>
      <c r="O51" s="489"/>
      <c r="P51" s="489"/>
      <c r="Q51" s="489"/>
      <c r="R51" s="489"/>
      <c r="S51" s="489"/>
      <c r="T51" s="489"/>
      <c r="U51" s="490"/>
      <c r="V51" s="475"/>
      <c r="W51" s="476"/>
      <c r="X51" s="477"/>
    </row>
    <row r="52" spans="2:34" ht="20.100000000000001" customHeight="1">
      <c r="B52" s="520"/>
      <c r="C52" s="525"/>
      <c r="D52" s="483"/>
      <c r="E52" s="483"/>
      <c r="F52" s="483"/>
      <c r="G52" s="483"/>
      <c r="H52" s="483"/>
      <c r="I52" s="483"/>
      <c r="J52" s="484"/>
      <c r="K52" s="491"/>
      <c r="L52" s="492"/>
      <c r="M52" s="492"/>
      <c r="N52" s="492"/>
      <c r="O52" s="492"/>
      <c r="P52" s="492"/>
      <c r="Q52" s="492"/>
      <c r="R52" s="492"/>
      <c r="S52" s="492"/>
      <c r="T52" s="492"/>
      <c r="U52" s="493"/>
      <c r="V52" s="478"/>
      <c r="W52" s="479"/>
      <c r="X52" s="480"/>
    </row>
    <row r="53" spans="2:34" ht="80.45" customHeight="1">
      <c r="B53" s="521"/>
      <c r="C53" s="444" t="s">
        <v>539</v>
      </c>
      <c r="D53" s="433"/>
      <c r="E53" s="433"/>
      <c r="F53" s="433"/>
      <c r="G53" s="433"/>
      <c r="H53" s="433"/>
      <c r="I53" s="433"/>
      <c r="J53" s="433"/>
      <c r="K53" s="445" t="s">
        <v>507</v>
      </c>
      <c r="L53" s="446"/>
      <c r="M53" s="446"/>
      <c r="N53" s="446"/>
      <c r="O53" s="446"/>
      <c r="P53" s="446"/>
      <c r="Q53" s="446"/>
      <c r="R53" s="446"/>
      <c r="S53" s="446"/>
      <c r="T53" s="446"/>
      <c r="U53" s="446"/>
      <c r="V53" s="446"/>
      <c r="W53" s="446"/>
      <c r="X53" s="447"/>
    </row>
    <row r="54" spans="2:34" ht="20.100000000000001" customHeight="1">
      <c r="B54" s="521"/>
      <c r="C54" s="418" t="s">
        <v>540</v>
      </c>
      <c r="D54" s="418"/>
      <c r="E54" s="418"/>
      <c r="F54" s="418"/>
      <c r="G54" s="418"/>
      <c r="H54" s="418"/>
      <c r="I54" s="418"/>
      <c r="J54" s="418"/>
      <c r="K54" s="448" t="s">
        <v>517</v>
      </c>
      <c r="L54" s="449"/>
      <c r="M54" s="449"/>
      <c r="N54" s="449"/>
      <c r="O54" s="449"/>
      <c r="P54" s="449"/>
      <c r="Q54" s="449"/>
      <c r="R54" s="449"/>
      <c r="S54" s="449"/>
      <c r="T54" s="449"/>
      <c r="U54" s="450"/>
      <c r="V54" s="408" t="s">
        <v>28</v>
      </c>
      <c r="W54" s="409"/>
      <c r="X54" s="410"/>
    </row>
    <row r="55" spans="2:34" ht="20.100000000000001" customHeight="1">
      <c r="B55" s="521"/>
      <c r="C55" s="418"/>
      <c r="D55" s="418"/>
      <c r="E55" s="418"/>
      <c r="F55" s="418"/>
      <c r="G55" s="418"/>
      <c r="H55" s="418"/>
      <c r="I55" s="418"/>
      <c r="J55" s="418"/>
      <c r="K55" s="451"/>
      <c r="L55" s="452"/>
      <c r="M55" s="452"/>
      <c r="N55" s="452"/>
      <c r="O55" s="452"/>
      <c r="P55" s="452"/>
      <c r="Q55" s="452"/>
      <c r="R55" s="452"/>
      <c r="S55" s="452"/>
      <c r="T55" s="452"/>
      <c r="U55" s="453"/>
      <c r="V55" s="411"/>
      <c r="W55" s="412"/>
      <c r="X55" s="413"/>
    </row>
    <row r="56" spans="2:34" ht="20.100000000000001" customHeight="1">
      <c r="B56" s="521"/>
      <c r="C56" s="418"/>
      <c r="D56" s="418"/>
      <c r="E56" s="418"/>
      <c r="F56" s="418"/>
      <c r="G56" s="418"/>
      <c r="H56" s="418"/>
      <c r="I56" s="418"/>
      <c r="J56" s="418"/>
      <c r="K56" s="451"/>
      <c r="L56" s="452"/>
      <c r="M56" s="452"/>
      <c r="N56" s="452"/>
      <c r="O56" s="452"/>
      <c r="P56" s="452"/>
      <c r="Q56" s="452"/>
      <c r="R56" s="452"/>
      <c r="S56" s="452"/>
      <c r="T56" s="452"/>
      <c r="U56" s="453"/>
      <c r="V56" s="411"/>
      <c r="W56" s="412"/>
      <c r="X56" s="413"/>
    </row>
    <row r="57" spans="2:34" ht="20.100000000000001" customHeight="1">
      <c r="B57" s="521"/>
      <c r="C57" s="418"/>
      <c r="D57" s="418"/>
      <c r="E57" s="418"/>
      <c r="F57" s="418"/>
      <c r="G57" s="418"/>
      <c r="H57" s="418"/>
      <c r="I57" s="418"/>
      <c r="J57" s="418"/>
      <c r="K57" s="451"/>
      <c r="L57" s="452"/>
      <c r="M57" s="452"/>
      <c r="N57" s="452"/>
      <c r="O57" s="452"/>
      <c r="P57" s="452"/>
      <c r="Q57" s="452"/>
      <c r="R57" s="452"/>
      <c r="S57" s="452"/>
      <c r="T57" s="452"/>
      <c r="U57" s="453"/>
      <c r="V57" s="411"/>
      <c r="W57" s="412"/>
      <c r="X57" s="413"/>
    </row>
    <row r="58" spans="2:34" ht="20.100000000000001" customHeight="1">
      <c r="B58" s="521"/>
      <c r="C58" s="418"/>
      <c r="D58" s="418"/>
      <c r="E58" s="418"/>
      <c r="F58" s="418"/>
      <c r="G58" s="418"/>
      <c r="H58" s="418"/>
      <c r="I58" s="418"/>
      <c r="J58" s="418"/>
      <c r="K58" s="454"/>
      <c r="L58" s="455"/>
      <c r="M58" s="455"/>
      <c r="N58" s="455"/>
      <c r="O58" s="455"/>
      <c r="P58" s="455"/>
      <c r="Q58" s="455"/>
      <c r="R58" s="455"/>
      <c r="S58" s="455"/>
      <c r="T58" s="455"/>
      <c r="U58" s="456"/>
      <c r="V58" s="414"/>
      <c r="W58" s="415"/>
      <c r="X58" s="416"/>
    </row>
    <row r="59" spans="2:34" ht="49.7" customHeight="1">
      <c r="B59" s="521"/>
      <c r="C59" s="418"/>
      <c r="D59" s="418"/>
      <c r="E59" s="418"/>
      <c r="F59" s="418"/>
      <c r="G59" s="418"/>
      <c r="H59" s="418"/>
      <c r="I59" s="418"/>
      <c r="J59" s="418"/>
      <c r="K59" s="419" t="s">
        <v>518</v>
      </c>
      <c r="L59" s="420"/>
      <c r="M59" s="420"/>
      <c r="N59" s="420"/>
      <c r="O59" s="420"/>
      <c r="P59" s="420"/>
      <c r="Q59" s="420"/>
      <c r="R59" s="420"/>
      <c r="S59" s="420"/>
      <c r="T59" s="420"/>
      <c r="U59" s="421"/>
      <c r="V59" s="422" t="s">
        <v>28</v>
      </c>
      <c r="W59" s="423"/>
      <c r="X59" s="424"/>
    </row>
    <row r="60" spans="2:34" ht="20.100000000000001" customHeight="1">
      <c r="B60" s="521"/>
      <c r="C60" s="418"/>
      <c r="D60" s="418"/>
      <c r="E60" s="418"/>
      <c r="F60" s="418"/>
      <c r="G60" s="418"/>
      <c r="H60" s="418"/>
      <c r="I60" s="418"/>
      <c r="J60" s="418"/>
      <c r="K60" s="434" t="s">
        <v>184</v>
      </c>
      <c r="L60" s="400"/>
      <c r="M60" s="400"/>
      <c r="N60" s="400"/>
      <c r="O60" s="400"/>
      <c r="P60" s="400"/>
      <c r="Q60" s="400"/>
      <c r="R60" s="400"/>
      <c r="S60" s="400"/>
      <c r="T60" s="400"/>
      <c r="U60" s="401"/>
      <c r="V60" s="408" t="s">
        <v>28</v>
      </c>
      <c r="W60" s="409"/>
      <c r="X60" s="410"/>
      <c r="AH60" s="361"/>
    </row>
    <row r="61" spans="2:34" ht="20.100000000000001" customHeight="1">
      <c r="B61" s="521"/>
      <c r="C61" s="418"/>
      <c r="D61" s="418"/>
      <c r="E61" s="418"/>
      <c r="F61" s="418"/>
      <c r="G61" s="418"/>
      <c r="H61" s="418"/>
      <c r="I61" s="418"/>
      <c r="J61" s="418"/>
      <c r="K61" s="435"/>
      <c r="L61" s="403"/>
      <c r="M61" s="403"/>
      <c r="N61" s="403"/>
      <c r="O61" s="403"/>
      <c r="P61" s="403"/>
      <c r="Q61" s="403"/>
      <c r="R61" s="403"/>
      <c r="S61" s="403"/>
      <c r="T61" s="403"/>
      <c r="U61" s="404"/>
      <c r="V61" s="411"/>
      <c r="W61" s="412"/>
      <c r="X61" s="413"/>
      <c r="AH61" s="361"/>
    </row>
    <row r="62" spans="2:34" ht="20.100000000000001" customHeight="1">
      <c r="B62" s="521"/>
      <c r="C62" s="418"/>
      <c r="D62" s="418"/>
      <c r="E62" s="418"/>
      <c r="F62" s="418"/>
      <c r="G62" s="418"/>
      <c r="H62" s="418"/>
      <c r="I62" s="418"/>
      <c r="J62" s="418"/>
      <c r="K62" s="405"/>
      <c r="L62" s="406"/>
      <c r="M62" s="406"/>
      <c r="N62" s="406"/>
      <c r="O62" s="406"/>
      <c r="P62" s="406"/>
      <c r="Q62" s="406"/>
      <c r="R62" s="406"/>
      <c r="S62" s="406"/>
      <c r="T62" s="406"/>
      <c r="U62" s="407"/>
      <c r="V62" s="414"/>
      <c r="W62" s="415"/>
      <c r="X62" s="416"/>
      <c r="AH62" s="361"/>
    </row>
    <row r="63" spans="2:34" ht="20.100000000000001" customHeight="1">
      <c r="B63" s="521"/>
      <c r="C63" s="418"/>
      <c r="D63" s="418"/>
      <c r="E63" s="418"/>
      <c r="F63" s="418"/>
      <c r="G63" s="418"/>
      <c r="H63" s="418"/>
      <c r="I63" s="418"/>
      <c r="J63" s="418"/>
      <c r="K63" s="439" t="s">
        <v>175</v>
      </c>
      <c r="L63" s="457"/>
      <c r="M63" s="457"/>
      <c r="N63" s="457"/>
      <c r="O63" s="457"/>
      <c r="P63" s="457"/>
      <c r="Q63" s="457"/>
      <c r="R63" s="457"/>
      <c r="S63" s="457"/>
      <c r="T63" s="457"/>
      <c r="U63" s="458"/>
      <c r="V63" s="408" t="s">
        <v>28</v>
      </c>
      <c r="W63" s="409"/>
      <c r="X63" s="410"/>
    </row>
    <row r="64" spans="2:34" ht="20.100000000000001" customHeight="1">
      <c r="B64" s="521"/>
      <c r="C64" s="418"/>
      <c r="D64" s="418"/>
      <c r="E64" s="418"/>
      <c r="F64" s="418"/>
      <c r="G64" s="418"/>
      <c r="H64" s="418"/>
      <c r="I64" s="418"/>
      <c r="J64" s="418"/>
      <c r="K64" s="402"/>
      <c r="L64" s="459"/>
      <c r="M64" s="459"/>
      <c r="N64" s="459"/>
      <c r="O64" s="459"/>
      <c r="P64" s="459"/>
      <c r="Q64" s="459"/>
      <c r="R64" s="459"/>
      <c r="S64" s="459"/>
      <c r="T64" s="459"/>
      <c r="U64" s="460"/>
      <c r="V64" s="411"/>
      <c r="W64" s="412"/>
      <c r="X64" s="413"/>
    </row>
    <row r="65" spans="2:38" ht="20.100000000000001" customHeight="1">
      <c r="B65" s="521"/>
      <c r="C65" s="418"/>
      <c r="D65" s="418"/>
      <c r="E65" s="418"/>
      <c r="F65" s="418"/>
      <c r="G65" s="418"/>
      <c r="H65" s="418"/>
      <c r="I65" s="418"/>
      <c r="J65" s="418"/>
      <c r="K65" s="461"/>
      <c r="L65" s="462"/>
      <c r="M65" s="462"/>
      <c r="N65" s="462"/>
      <c r="O65" s="462"/>
      <c r="P65" s="462"/>
      <c r="Q65" s="462"/>
      <c r="R65" s="462"/>
      <c r="S65" s="462"/>
      <c r="T65" s="462"/>
      <c r="U65" s="463"/>
      <c r="V65" s="414"/>
      <c r="W65" s="415"/>
      <c r="X65" s="416"/>
    </row>
    <row r="66" spans="2:38" ht="20.100000000000001" customHeight="1">
      <c r="B66" s="521"/>
      <c r="C66" s="418"/>
      <c r="D66" s="418"/>
      <c r="E66" s="418"/>
      <c r="F66" s="418"/>
      <c r="G66" s="418"/>
      <c r="H66" s="418"/>
      <c r="I66" s="418"/>
      <c r="J66" s="418"/>
      <c r="K66" s="399" t="s">
        <v>204</v>
      </c>
      <c r="L66" s="428"/>
      <c r="M66" s="428"/>
      <c r="N66" s="428"/>
      <c r="O66" s="428"/>
      <c r="P66" s="428"/>
      <c r="Q66" s="428"/>
      <c r="R66" s="428"/>
      <c r="S66" s="428"/>
      <c r="T66" s="428"/>
      <c r="U66" s="429"/>
      <c r="V66" s="408" t="s">
        <v>28</v>
      </c>
      <c r="W66" s="409"/>
      <c r="X66" s="410"/>
      <c r="AA66" s="362"/>
    </row>
    <row r="67" spans="2:38" ht="20.100000000000001" customHeight="1">
      <c r="B67" s="521"/>
      <c r="C67" s="418"/>
      <c r="D67" s="418"/>
      <c r="E67" s="418"/>
      <c r="F67" s="418"/>
      <c r="G67" s="418"/>
      <c r="H67" s="418"/>
      <c r="I67" s="418"/>
      <c r="J67" s="418"/>
      <c r="K67" s="430"/>
      <c r="L67" s="440"/>
      <c r="M67" s="440"/>
      <c r="N67" s="440"/>
      <c r="O67" s="440"/>
      <c r="P67" s="440"/>
      <c r="Q67" s="440"/>
      <c r="R67" s="440"/>
      <c r="S67" s="440"/>
      <c r="T67" s="440"/>
      <c r="U67" s="432"/>
      <c r="V67" s="411"/>
      <c r="W67" s="412"/>
      <c r="X67" s="413"/>
    </row>
    <row r="68" spans="2:38" ht="20.100000000000001" customHeight="1">
      <c r="B68" s="521"/>
      <c r="C68" s="418"/>
      <c r="D68" s="418"/>
      <c r="E68" s="418"/>
      <c r="F68" s="418"/>
      <c r="G68" s="418"/>
      <c r="H68" s="418"/>
      <c r="I68" s="418"/>
      <c r="J68" s="418"/>
      <c r="K68" s="441"/>
      <c r="L68" s="442"/>
      <c r="M68" s="442"/>
      <c r="N68" s="442"/>
      <c r="O68" s="442"/>
      <c r="P68" s="442"/>
      <c r="Q68" s="442"/>
      <c r="R68" s="442"/>
      <c r="S68" s="442"/>
      <c r="T68" s="442"/>
      <c r="U68" s="443"/>
      <c r="V68" s="414"/>
      <c r="W68" s="415"/>
      <c r="X68" s="416"/>
    </row>
    <row r="69" spans="2:38" ht="46.7" customHeight="1">
      <c r="B69" s="521"/>
      <c r="C69" s="418"/>
      <c r="D69" s="418"/>
      <c r="E69" s="418"/>
      <c r="F69" s="418"/>
      <c r="G69" s="418"/>
      <c r="H69" s="418"/>
      <c r="I69" s="418"/>
      <c r="J69" s="418"/>
      <c r="K69" s="419" t="s">
        <v>508</v>
      </c>
      <c r="L69" s="420"/>
      <c r="M69" s="420"/>
      <c r="N69" s="420"/>
      <c r="O69" s="420"/>
      <c r="P69" s="420"/>
      <c r="Q69" s="420"/>
      <c r="R69" s="420"/>
      <c r="S69" s="420"/>
      <c r="T69" s="420"/>
      <c r="U69" s="421"/>
      <c r="V69" s="422" t="s">
        <v>28</v>
      </c>
      <c r="W69" s="423"/>
      <c r="X69" s="424"/>
    </row>
    <row r="70" spans="2:38" ht="19.5" customHeight="1">
      <c r="B70" s="521"/>
      <c r="C70" s="418"/>
      <c r="D70" s="418"/>
      <c r="E70" s="418"/>
      <c r="F70" s="418"/>
      <c r="G70" s="418"/>
      <c r="H70" s="418"/>
      <c r="I70" s="418"/>
      <c r="J70" s="418"/>
      <c r="K70" s="399" t="s">
        <v>198</v>
      </c>
      <c r="L70" s="428"/>
      <c r="M70" s="428"/>
      <c r="N70" s="428"/>
      <c r="O70" s="428"/>
      <c r="P70" s="428"/>
      <c r="Q70" s="428"/>
      <c r="R70" s="428"/>
      <c r="S70" s="428"/>
      <c r="T70" s="428"/>
      <c r="U70" s="429"/>
      <c r="V70" s="408" t="s">
        <v>28</v>
      </c>
      <c r="W70" s="409"/>
      <c r="X70" s="410"/>
      <c r="AE70" s="361"/>
      <c r="AJ70" s="38"/>
      <c r="AL70" s="361"/>
    </row>
    <row r="71" spans="2:38" ht="19.350000000000001" customHeight="1">
      <c r="B71" s="521"/>
      <c r="C71" s="418"/>
      <c r="D71" s="418"/>
      <c r="E71" s="418"/>
      <c r="F71" s="418"/>
      <c r="G71" s="418"/>
      <c r="H71" s="418"/>
      <c r="I71" s="418"/>
      <c r="J71" s="418"/>
      <c r="K71" s="430"/>
      <c r="L71" s="440"/>
      <c r="M71" s="440"/>
      <c r="N71" s="440"/>
      <c r="O71" s="440"/>
      <c r="P71" s="440"/>
      <c r="Q71" s="440"/>
      <c r="R71" s="440"/>
      <c r="S71" s="440"/>
      <c r="T71" s="440"/>
      <c r="U71" s="432"/>
      <c r="V71" s="411"/>
      <c r="W71" s="412"/>
      <c r="X71" s="413"/>
      <c r="AE71" s="361"/>
    </row>
    <row r="72" spans="2:38" ht="19.5" customHeight="1">
      <c r="B72" s="521"/>
      <c r="C72" s="418"/>
      <c r="D72" s="418"/>
      <c r="E72" s="418"/>
      <c r="F72" s="418"/>
      <c r="G72" s="418"/>
      <c r="H72" s="418"/>
      <c r="I72" s="418"/>
      <c r="J72" s="418"/>
      <c r="K72" s="441"/>
      <c r="L72" s="442"/>
      <c r="M72" s="442"/>
      <c r="N72" s="442"/>
      <c r="O72" s="442"/>
      <c r="P72" s="442"/>
      <c r="Q72" s="442"/>
      <c r="R72" s="442"/>
      <c r="S72" s="442"/>
      <c r="T72" s="442"/>
      <c r="U72" s="443"/>
      <c r="V72" s="414"/>
      <c r="W72" s="415"/>
      <c r="X72" s="416"/>
      <c r="AE72" s="361"/>
    </row>
    <row r="73" spans="2:38" ht="43.35" customHeight="1">
      <c r="B73" s="521"/>
      <c r="C73" s="418" t="s">
        <v>514</v>
      </c>
      <c r="D73" s="418"/>
      <c r="E73" s="418"/>
      <c r="F73" s="418"/>
      <c r="G73" s="418"/>
      <c r="H73" s="418"/>
      <c r="I73" s="418"/>
      <c r="J73" s="418"/>
      <c r="K73" s="419" t="s">
        <v>515</v>
      </c>
      <c r="L73" s="420"/>
      <c r="M73" s="420"/>
      <c r="N73" s="420"/>
      <c r="O73" s="420"/>
      <c r="P73" s="420"/>
      <c r="Q73" s="420"/>
      <c r="R73" s="420"/>
      <c r="S73" s="420"/>
      <c r="T73" s="420"/>
      <c r="U73" s="421"/>
      <c r="V73" s="422" t="s">
        <v>28</v>
      </c>
      <c r="W73" s="423"/>
      <c r="X73" s="424"/>
      <c r="AE73" s="361"/>
    </row>
    <row r="74" spans="2:38" ht="20.100000000000001" customHeight="1">
      <c r="B74" s="521"/>
      <c r="C74" s="433" t="s">
        <v>509</v>
      </c>
      <c r="D74" s="433"/>
      <c r="E74" s="433"/>
      <c r="F74" s="433"/>
      <c r="G74" s="433"/>
      <c r="H74" s="433"/>
      <c r="I74" s="433"/>
      <c r="J74" s="433"/>
      <c r="K74" s="399" t="s">
        <v>510</v>
      </c>
      <c r="L74" s="428"/>
      <c r="M74" s="428"/>
      <c r="N74" s="428"/>
      <c r="O74" s="428"/>
      <c r="P74" s="428"/>
      <c r="Q74" s="428"/>
      <c r="R74" s="428"/>
      <c r="S74" s="428"/>
      <c r="T74" s="428"/>
      <c r="U74" s="429"/>
      <c r="V74" s="408" t="s">
        <v>28</v>
      </c>
      <c r="W74" s="409"/>
      <c r="X74" s="410"/>
      <c r="AD74" s="361"/>
      <c r="AE74" s="361"/>
    </row>
    <row r="75" spans="2:38" ht="25.7" customHeight="1">
      <c r="B75" s="521"/>
      <c r="C75" s="433"/>
      <c r="D75" s="433"/>
      <c r="E75" s="433"/>
      <c r="F75" s="433"/>
      <c r="G75" s="433"/>
      <c r="H75" s="433"/>
      <c r="I75" s="433"/>
      <c r="J75" s="433"/>
      <c r="K75" s="430"/>
      <c r="L75" s="440"/>
      <c r="M75" s="440"/>
      <c r="N75" s="440"/>
      <c r="O75" s="440"/>
      <c r="P75" s="440"/>
      <c r="Q75" s="440"/>
      <c r="R75" s="440"/>
      <c r="S75" s="440"/>
      <c r="T75" s="440"/>
      <c r="U75" s="432"/>
      <c r="V75" s="411"/>
      <c r="W75" s="412"/>
      <c r="X75" s="413"/>
      <c r="AE75" s="361"/>
    </row>
    <row r="76" spans="2:38" ht="20.100000000000001" customHeight="1">
      <c r="B76" s="521"/>
      <c r="C76" s="433"/>
      <c r="D76" s="433"/>
      <c r="E76" s="433"/>
      <c r="F76" s="433"/>
      <c r="G76" s="433"/>
      <c r="H76" s="433"/>
      <c r="I76" s="433"/>
      <c r="J76" s="433"/>
      <c r="K76" s="441"/>
      <c r="L76" s="442"/>
      <c r="M76" s="442"/>
      <c r="N76" s="442"/>
      <c r="O76" s="442"/>
      <c r="P76" s="442"/>
      <c r="Q76" s="442"/>
      <c r="R76" s="442"/>
      <c r="S76" s="442"/>
      <c r="T76" s="442"/>
      <c r="U76" s="443"/>
      <c r="V76" s="411"/>
      <c r="W76" s="412"/>
      <c r="X76" s="413"/>
    </row>
    <row r="77" spans="2:38" ht="20.100000000000001" customHeight="1">
      <c r="B77" s="521"/>
      <c r="C77" s="433" t="s">
        <v>257</v>
      </c>
      <c r="D77" s="433"/>
      <c r="E77" s="433"/>
      <c r="F77" s="433"/>
      <c r="G77" s="433"/>
      <c r="H77" s="433"/>
      <c r="I77" s="433"/>
      <c r="J77" s="433"/>
      <c r="K77" s="434" t="s">
        <v>199</v>
      </c>
      <c r="L77" s="400"/>
      <c r="M77" s="400"/>
      <c r="N77" s="400"/>
      <c r="O77" s="400"/>
      <c r="P77" s="400"/>
      <c r="Q77" s="400"/>
      <c r="R77" s="400"/>
      <c r="S77" s="400"/>
      <c r="T77" s="400"/>
      <c r="U77" s="400"/>
      <c r="V77" s="400"/>
      <c r="W77" s="400"/>
      <c r="X77" s="401"/>
    </row>
    <row r="78" spans="2:38" ht="20.100000000000001" customHeight="1">
      <c r="B78" s="521"/>
      <c r="C78" s="433"/>
      <c r="D78" s="433"/>
      <c r="E78" s="433"/>
      <c r="F78" s="433"/>
      <c r="G78" s="433"/>
      <c r="H78" s="433"/>
      <c r="I78" s="433"/>
      <c r="J78" s="433"/>
      <c r="K78" s="435"/>
      <c r="L78" s="403"/>
      <c r="M78" s="403"/>
      <c r="N78" s="403"/>
      <c r="O78" s="403"/>
      <c r="P78" s="403"/>
      <c r="Q78" s="403"/>
      <c r="R78" s="403"/>
      <c r="S78" s="403"/>
      <c r="T78" s="403"/>
      <c r="U78" s="403"/>
      <c r="V78" s="403"/>
      <c r="W78" s="403"/>
      <c r="X78" s="404"/>
    </row>
    <row r="79" spans="2:38" ht="20.100000000000001" customHeight="1">
      <c r="B79" s="521"/>
      <c r="C79" s="433"/>
      <c r="D79" s="433"/>
      <c r="E79" s="433"/>
      <c r="F79" s="433"/>
      <c r="G79" s="433"/>
      <c r="H79" s="433"/>
      <c r="I79" s="433"/>
      <c r="J79" s="433"/>
      <c r="K79" s="405"/>
      <c r="L79" s="406"/>
      <c r="M79" s="406"/>
      <c r="N79" s="406"/>
      <c r="O79" s="406"/>
      <c r="P79" s="406"/>
      <c r="Q79" s="406"/>
      <c r="R79" s="406"/>
      <c r="S79" s="406"/>
      <c r="T79" s="406"/>
      <c r="U79" s="406"/>
      <c r="V79" s="406"/>
      <c r="W79" s="406"/>
      <c r="X79" s="407"/>
    </row>
    <row r="80" spans="2:38" ht="66.599999999999994" customHeight="1">
      <c r="B80" s="521"/>
      <c r="C80" s="433" t="s">
        <v>511</v>
      </c>
      <c r="D80" s="433"/>
      <c r="E80" s="433"/>
      <c r="F80" s="433"/>
      <c r="G80" s="433"/>
      <c r="H80" s="433"/>
      <c r="I80" s="433"/>
      <c r="J80" s="433"/>
      <c r="K80" s="436" t="s">
        <v>512</v>
      </c>
      <c r="L80" s="437"/>
      <c r="M80" s="437"/>
      <c r="N80" s="437"/>
      <c r="O80" s="437"/>
      <c r="P80" s="437"/>
      <c r="Q80" s="437"/>
      <c r="R80" s="437"/>
      <c r="S80" s="437"/>
      <c r="T80" s="437"/>
      <c r="U80" s="437"/>
      <c r="V80" s="422" t="s">
        <v>28</v>
      </c>
      <c r="W80" s="423"/>
      <c r="X80" s="424"/>
    </row>
    <row r="81" spans="2:28" ht="20.100000000000001" customHeight="1">
      <c r="B81" s="521"/>
      <c r="C81" s="438" t="s">
        <v>174</v>
      </c>
      <c r="D81" s="438"/>
      <c r="E81" s="438"/>
      <c r="F81" s="438"/>
      <c r="G81" s="438"/>
      <c r="H81" s="438"/>
      <c r="I81" s="438"/>
      <c r="J81" s="438"/>
      <c r="K81" s="439" t="s">
        <v>203</v>
      </c>
      <c r="L81" s="400"/>
      <c r="M81" s="400"/>
      <c r="N81" s="400"/>
      <c r="O81" s="400"/>
      <c r="P81" s="400"/>
      <c r="Q81" s="400"/>
      <c r="R81" s="400"/>
      <c r="S81" s="400"/>
      <c r="T81" s="400"/>
      <c r="U81" s="401"/>
      <c r="V81" s="408" t="s">
        <v>28</v>
      </c>
      <c r="W81" s="409"/>
      <c r="X81" s="410"/>
    </row>
    <row r="82" spans="2:28" ht="20.100000000000001" customHeight="1">
      <c r="B82" s="521"/>
      <c r="C82" s="438"/>
      <c r="D82" s="438"/>
      <c r="E82" s="438"/>
      <c r="F82" s="438"/>
      <c r="G82" s="438"/>
      <c r="H82" s="438"/>
      <c r="I82" s="438"/>
      <c r="J82" s="438"/>
      <c r="K82" s="402"/>
      <c r="L82" s="403"/>
      <c r="M82" s="403"/>
      <c r="N82" s="403"/>
      <c r="O82" s="403"/>
      <c r="P82" s="403"/>
      <c r="Q82" s="403"/>
      <c r="R82" s="403"/>
      <c r="S82" s="403"/>
      <c r="T82" s="403"/>
      <c r="U82" s="404"/>
      <c r="V82" s="411"/>
      <c r="W82" s="412"/>
      <c r="X82" s="413"/>
    </row>
    <row r="83" spans="2:28" ht="20.100000000000001" customHeight="1" thickBot="1">
      <c r="B83" s="522"/>
      <c r="C83" s="438"/>
      <c r="D83" s="438"/>
      <c r="E83" s="438"/>
      <c r="F83" s="438"/>
      <c r="G83" s="438"/>
      <c r="H83" s="438"/>
      <c r="I83" s="438"/>
      <c r="J83" s="438"/>
      <c r="K83" s="405"/>
      <c r="L83" s="406"/>
      <c r="M83" s="406"/>
      <c r="N83" s="406"/>
      <c r="O83" s="406"/>
      <c r="P83" s="406"/>
      <c r="Q83" s="406"/>
      <c r="R83" s="406"/>
      <c r="S83" s="406"/>
      <c r="T83" s="406"/>
      <c r="U83" s="407"/>
      <c r="V83" s="411"/>
      <c r="W83" s="412"/>
      <c r="X83" s="413"/>
    </row>
    <row r="84" spans="2:28" ht="25.35" customHeight="1" thickTop="1">
      <c r="B84" s="425" t="s">
        <v>200</v>
      </c>
      <c r="C84" s="426"/>
      <c r="D84" s="426"/>
      <c r="E84" s="426"/>
      <c r="F84" s="426"/>
      <c r="G84" s="426"/>
      <c r="H84" s="426"/>
      <c r="I84" s="426"/>
      <c r="J84" s="427"/>
      <c r="K84" s="399" t="s">
        <v>201</v>
      </c>
      <c r="L84" s="428"/>
      <c r="M84" s="428"/>
      <c r="N84" s="428"/>
      <c r="O84" s="428"/>
      <c r="P84" s="428"/>
      <c r="Q84" s="428"/>
      <c r="R84" s="428"/>
      <c r="S84" s="428"/>
      <c r="T84" s="428"/>
      <c r="U84" s="429"/>
      <c r="V84" s="408" t="s">
        <v>28</v>
      </c>
      <c r="W84" s="409"/>
      <c r="X84" s="410"/>
    </row>
    <row r="85" spans="2:28" ht="25.35" customHeight="1">
      <c r="B85" s="425"/>
      <c r="C85" s="426"/>
      <c r="D85" s="426"/>
      <c r="E85" s="426"/>
      <c r="F85" s="426"/>
      <c r="G85" s="426"/>
      <c r="H85" s="426"/>
      <c r="I85" s="426"/>
      <c r="J85" s="427"/>
      <c r="K85" s="430"/>
      <c r="L85" s="431"/>
      <c r="M85" s="431"/>
      <c r="N85" s="431"/>
      <c r="O85" s="431"/>
      <c r="P85" s="431"/>
      <c r="Q85" s="431"/>
      <c r="R85" s="431"/>
      <c r="S85" s="431"/>
      <c r="T85" s="431"/>
      <c r="U85" s="432"/>
      <c r="V85" s="411"/>
      <c r="W85" s="412"/>
      <c r="X85" s="413"/>
    </row>
    <row r="86" spans="2:28" ht="25.35" customHeight="1">
      <c r="B86" s="425"/>
      <c r="C86" s="426"/>
      <c r="D86" s="426"/>
      <c r="E86" s="426"/>
      <c r="F86" s="426"/>
      <c r="G86" s="426"/>
      <c r="H86" s="426"/>
      <c r="I86" s="426"/>
      <c r="J86" s="427"/>
      <c r="K86" s="430"/>
      <c r="L86" s="431"/>
      <c r="M86" s="431"/>
      <c r="N86" s="431"/>
      <c r="O86" s="431"/>
      <c r="P86" s="431"/>
      <c r="Q86" s="431"/>
      <c r="R86" s="431"/>
      <c r="S86" s="431"/>
      <c r="T86" s="431"/>
      <c r="U86" s="432"/>
      <c r="V86" s="411"/>
      <c r="W86" s="412"/>
      <c r="X86" s="413"/>
    </row>
    <row r="87" spans="2:28" ht="20.100000000000001" customHeight="1">
      <c r="B87" s="396" t="s">
        <v>572</v>
      </c>
      <c r="C87" s="397"/>
      <c r="D87" s="397"/>
      <c r="E87" s="397"/>
      <c r="F87" s="397"/>
      <c r="G87" s="397"/>
      <c r="H87" s="397"/>
      <c r="I87" s="397"/>
      <c r="J87" s="398"/>
      <c r="K87" s="399" t="s">
        <v>202</v>
      </c>
      <c r="L87" s="400"/>
      <c r="M87" s="400"/>
      <c r="N87" s="400"/>
      <c r="O87" s="400"/>
      <c r="P87" s="400"/>
      <c r="Q87" s="400"/>
      <c r="R87" s="400"/>
      <c r="S87" s="400"/>
      <c r="T87" s="400"/>
      <c r="U87" s="401"/>
      <c r="V87" s="408" t="s">
        <v>28</v>
      </c>
      <c r="W87" s="409"/>
      <c r="X87" s="410"/>
    </row>
    <row r="88" spans="2:28" ht="20.100000000000001" customHeight="1">
      <c r="B88" s="396"/>
      <c r="C88" s="397"/>
      <c r="D88" s="397"/>
      <c r="E88" s="397"/>
      <c r="F88" s="397"/>
      <c r="G88" s="397"/>
      <c r="H88" s="397"/>
      <c r="I88" s="397"/>
      <c r="J88" s="398"/>
      <c r="K88" s="402"/>
      <c r="L88" s="403"/>
      <c r="M88" s="403"/>
      <c r="N88" s="403"/>
      <c r="O88" s="403"/>
      <c r="P88" s="403"/>
      <c r="Q88" s="403"/>
      <c r="R88" s="403"/>
      <c r="S88" s="403"/>
      <c r="T88" s="403"/>
      <c r="U88" s="404"/>
      <c r="V88" s="411"/>
      <c r="W88" s="412"/>
      <c r="X88" s="413"/>
    </row>
    <row r="89" spans="2:28" ht="20.100000000000001" customHeight="1">
      <c r="B89" s="396"/>
      <c r="C89" s="397"/>
      <c r="D89" s="397"/>
      <c r="E89" s="397"/>
      <c r="F89" s="397"/>
      <c r="G89" s="397"/>
      <c r="H89" s="397"/>
      <c r="I89" s="397"/>
      <c r="J89" s="398"/>
      <c r="K89" s="405"/>
      <c r="L89" s="406"/>
      <c r="M89" s="406"/>
      <c r="N89" s="406"/>
      <c r="O89" s="406"/>
      <c r="P89" s="406"/>
      <c r="Q89" s="406"/>
      <c r="R89" s="406"/>
      <c r="S89" s="406"/>
      <c r="T89" s="406"/>
      <c r="U89" s="407"/>
      <c r="V89" s="414"/>
      <c r="W89" s="415"/>
      <c r="X89" s="416"/>
      <c r="AB89" s="1"/>
    </row>
    <row r="90" spans="2:28" ht="18.600000000000001" customHeight="1"/>
    <row r="91" spans="2:28" ht="65.45" customHeight="1">
      <c r="B91" s="417" t="s">
        <v>573</v>
      </c>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row>
    <row r="92" spans="2:28" ht="65.45" customHeight="1">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row>
  </sheetData>
  <sheetProtection algorithmName="SHA-512" hashValue="Sx8xUwOXAv846h/C8dUKAbPnKJ5nSrsuto2PArZ6kyGhA6FJ8Gv5I0TVlvOsIsKkIHYShYybtxn6jfaK6Tm2Tg==" saltValue="THShhGiUylx7q43V6iaWiw==" spinCount="100000" sheet="1" formatCells="0" formatColumns="0" formatRows="0" insertColumns="0" insertRows="0" insertHyperlinks="0" deleteColumns="0" deleteRows="0" selectLockedCells="1" sort="0" autoFilter="0" pivotTables="0"/>
  <mergeCells count="79">
    <mergeCell ref="D10:AA11"/>
    <mergeCell ref="P2:AA5"/>
    <mergeCell ref="D3:L5"/>
    <mergeCell ref="K7:M8"/>
    <mergeCell ref="N7:T8"/>
    <mergeCell ref="U7:AA8"/>
    <mergeCell ref="B14:AA15"/>
    <mergeCell ref="B17:J18"/>
    <mergeCell ref="K17:U18"/>
    <mergeCell ref="V17:X18"/>
    <mergeCell ref="B19:B83"/>
    <mergeCell ref="C19:C52"/>
    <mergeCell ref="D19:J21"/>
    <mergeCell ref="K19:U21"/>
    <mergeCell ref="V19:X21"/>
    <mergeCell ref="D22:J27"/>
    <mergeCell ref="K22:U24"/>
    <mergeCell ref="V22:X24"/>
    <mergeCell ref="K25:U27"/>
    <mergeCell ref="V25:X27"/>
    <mergeCell ref="D28:J30"/>
    <mergeCell ref="K28:U30"/>
    <mergeCell ref="V28:X30"/>
    <mergeCell ref="D31:J33"/>
    <mergeCell ref="K31:U33"/>
    <mergeCell ref="V31:X33"/>
    <mergeCell ref="D34:J39"/>
    <mergeCell ref="K34:U36"/>
    <mergeCell ref="V34:X36"/>
    <mergeCell ref="K37:U39"/>
    <mergeCell ref="V37:X39"/>
    <mergeCell ref="D40:J43"/>
    <mergeCell ref="K40:U43"/>
    <mergeCell ref="V40:X43"/>
    <mergeCell ref="D44:J52"/>
    <mergeCell ref="K44:U46"/>
    <mergeCell ref="V44:X46"/>
    <mergeCell ref="K47:U49"/>
    <mergeCell ref="V47:X49"/>
    <mergeCell ref="K50:U52"/>
    <mergeCell ref="V50:X52"/>
    <mergeCell ref="C53:J53"/>
    <mergeCell ref="K53:X53"/>
    <mergeCell ref="C54:J72"/>
    <mergeCell ref="K54:U58"/>
    <mergeCell ref="V54:X58"/>
    <mergeCell ref="K60:U62"/>
    <mergeCell ref="V60:X62"/>
    <mergeCell ref="K63:U65"/>
    <mergeCell ref="V63:X65"/>
    <mergeCell ref="K66:U68"/>
    <mergeCell ref="V66:X68"/>
    <mergeCell ref="K69:U69"/>
    <mergeCell ref="V69:X69"/>
    <mergeCell ref="K59:U59"/>
    <mergeCell ref="V59:X59"/>
    <mergeCell ref="K70:U72"/>
    <mergeCell ref="V70:X72"/>
    <mergeCell ref="K80:U80"/>
    <mergeCell ref="V80:X80"/>
    <mergeCell ref="C81:J83"/>
    <mergeCell ref="K81:U83"/>
    <mergeCell ref="V81:X83"/>
    <mergeCell ref="C74:J76"/>
    <mergeCell ref="K74:U76"/>
    <mergeCell ref="V74:X76"/>
    <mergeCell ref="B87:J89"/>
    <mergeCell ref="K87:U89"/>
    <mergeCell ref="V87:X89"/>
    <mergeCell ref="B91:AA92"/>
    <mergeCell ref="C73:J73"/>
    <mergeCell ref="K73:U73"/>
    <mergeCell ref="V73:X73"/>
    <mergeCell ref="B84:J86"/>
    <mergeCell ref="K84:U86"/>
    <mergeCell ref="V84:X86"/>
    <mergeCell ref="C77:J79"/>
    <mergeCell ref="K77:X79"/>
    <mergeCell ref="C80:J80"/>
  </mergeCells>
  <phoneticPr fontId="1"/>
  <dataValidations count="1">
    <dataValidation type="list" allowBlank="1" showInputMessage="1" showErrorMessage="1" sqref="V31 V34 V28 V19:X27 V37 V40:X52 V54:V76 W74:X76 V80 W70:X72 W54:X58 W60:X68 V81:X89" xr:uid="{00000000-0002-0000-0000-000000000000}">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Q55"/>
  <sheetViews>
    <sheetView topLeftCell="B1" workbookViewId="0">
      <selection activeCell="D15" sqref="D15:F15"/>
    </sheetView>
  </sheetViews>
  <sheetFormatPr defaultRowHeight="18.75"/>
  <cols>
    <col min="1" max="1" width="2.625" style="88" customWidth="1"/>
    <col min="2" max="15" width="8.875" style="88"/>
  </cols>
  <sheetData>
    <row r="1" spans="2:17">
      <c r="B1" s="1426" t="s">
        <v>258</v>
      </c>
      <c r="C1" s="1426"/>
      <c r="D1" s="1426"/>
      <c r="E1" s="1426"/>
      <c r="F1" s="1426"/>
      <c r="G1" s="1426"/>
      <c r="H1" s="1426"/>
      <c r="I1" s="1426"/>
      <c r="J1" s="1426"/>
      <c r="K1" s="1426"/>
      <c r="L1" s="1426"/>
      <c r="M1" s="1426"/>
      <c r="N1" s="1426"/>
      <c r="O1" s="1426"/>
    </row>
    <row r="2" spans="2:17">
      <c r="B2" s="1426"/>
      <c r="C2" s="1426"/>
      <c r="D2" s="1426"/>
      <c r="E2" s="1426"/>
      <c r="F2" s="1426"/>
      <c r="G2" s="1426"/>
      <c r="H2" s="1426"/>
      <c r="I2" s="1426"/>
      <c r="J2" s="1426"/>
      <c r="K2" s="1426"/>
      <c r="L2" s="1426"/>
      <c r="M2" s="1426"/>
      <c r="N2" s="1426"/>
      <c r="O2" s="1426"/>
    </row>
    <row r="3" spans="2:17">
      <c r="B3" s="1426"/>
      <c r="C3" s="1426"/>
      <c r="D3" s="1426"/>
      <c r="E3" s="1426"/>
      <c r="F3" s="1426"/>
      <c r="G3" s="1426"/>
      <c r="H3" s="1426"/>
      <c r="I3" s="1426"/>
      <c r="J3" s="1426"/>
      <c r="K3" s="1426"/>
      <c r="L3" s="1426"/>
      <c r="M3" s="1426"/>
      <c r="N3" s="1426"/>
      <c r="O3" s="1426"/>
    </row>
    <row r="4" spans="2:17">
      <c r="B4" s="1426"/>
      <c r="C4" s="1426"/>
      <c r="D4" s="1426"/>
      <c r="E4" s="1426"/>
      <c r="F4" s="1426"/>
      <c r="G4" s="1426"/>
      <c r="H4" s="1426"/>
      <c r="I4" s="1426"/>
      <c r="J4" s="1426"/>
      <c r="K4" s="1426"/>
      <c r="L4" s="1426"/>
      <c r="M4" s="1426"/>
      <c r="N4" s="1426"/>
      <c r="O4" s="1426"/>
    </row>
    <row r="5" spans="2:17" ht="18.75" customHeight="1">
      <c r="B5" s="1427" t="s">
        <v>271</v>
      </c>
      <c r="C5" s="1427"/>
      <c r="D5" s="1427"/>
      <c r="E5" s="1427"/>
      <c r="F5" s="1427"/>
      <c r="G5" s="1427"/>
      <c r="H5" s="1427"/>
      <c r="I5" s="1427"/>
      <c r="J5" s="1427"/>
      <c r="K5" s="1427"/>
      <c r="L5" s="1427"/>
      <c r="M5" s="1427"/>
      <c r="N5" s="1427"/>
      <c r="O5" s="1427"/>
    </row>
    <row r="6" spans="2:17" ht="18.75" customHeight="1">
      <c r="B6" s="1427"/>
      <c r="C6" s="1427"/>
      <c r="D6" s="1427"/>
      <c r="E6" s="1427"/>
      <c r="F6" s="1427"/>
      <c r="G6" s="1427"/>
      <c r="H6" s="1427"/>
      <c r="I6" s="1427"/>
      <c r="J6" s="1427"/>
      <c r="K6" s="1427"/>
      <c r="L6" s="1427"/>
      <c r="M6" s="1427"/>
      <c r="N6" s="1427"/>
      <c r="O6" s="1427"/>
    </row>
    <row r="7" spans="2:17" ht="18.75" customHeight="1">
      <c r="B7" s="1427"/>
      <c r="C7" s="1427"/>
      <c r="D7" s="1427"/>
      <c r="E7" s="1427"/>
      <c r="F7" s="1427"/>
      <c r="G7" s="1427"/>
      <c r="H7" s="1427"/>
      <c r="I7" s="1427"/>
      <c r="J7" s="1427"/>
      <c r="K7" s="1427"/>
      <c r="L7" s="1427"/>
      <c r="M7" s="1427"/>
      <c r="N7" s="1427"/>
      <c r="O7" s="1427"/>
    </row>
    <row r="8" spans="2:17">
      <c r="B8" s="89"/>
      <c r="C8" s="89"/>
      <c r="D8" s="89"/>
      <c r="E8" s="89"/>
      <c r="F8" s="89"/>
      <c r="G8" s="89"/>
      <c r="H8" s="89"/>
      <c r="I8" s="89"/>
      <c r="J8" s="89"/>
      <c r="K8" s="89"/>
      <c r="L8" s="89"/>
      <c r="M8" s="89"/>
      <c r="N8" s="89"/>
      <c r="O8" s="89"/>
    </row>
    <row r="9" spans="2:17">
      <c r="Q9" s="13"/>
    </row>
    <row r="10" spans="2:17" ht="19.5" thickBot="1">
      <c r="B10" s="90" t="s">
        <v>121</v>
      </c>
      <c r="C10" s="90"/>
      <c r="D10" s="90"/>
    </row>
    <row r="11" spans="2:17" ht="19.5" thickBot="1">
      <c r="B11" s="1423" t="s">
        <v>111</v>
      </c>
      <c r="C11" s="1424"/>
      <c r="D11" s="1424"/>
      <c r="E11" s="1424"/>
      <c r="F11" s="1424"/>
      <c r="G11" s="1424"/>
      <c r="H11" s="1424"/>
      <c r="I11" s="1424"/>
      <c r="J11" s="1424"/>
      <c r="K11" s="1424"/>
      <c r="L11" s="1424"/>
      <c r="M11" s="1424"/>
      <c r="N11" s="1424"/>
      <c r="O11" s="1425"/>
    </row>
    <row r="12" spans="2:17" ht="5.0999999999999996" customHeight="1">
      <c r="B12" s="90"/>
      <c r="C12" s="90"/>
      <c r="D12" s="90"/>
      <c r="L12" s="90"/>
      <c r="M12" s="90"/>
      <c r="N12" s="90"/>
      <c r="O12" s="90"/>
    </row>
    <row r="13" spans="2:17">
      <c r="B13" s="91"/>
      <c r="C13" s="92" t="s">
        <v>112</v>
      </c>
      <c r="D13" s="93"/>
      <c r="E13" s="91"/>
      <c r="F13" s="94" t="s">
        <v>110</v>
      </c>
      <c r="G13" s="95"/>
      <c r="H13" s="108"/>
      <c r="I13" s="1421" t="s">
        <v>109</v>
      </c>
      <c r="J13" s="1421"/>
      <c r="K13" s="1422"/>
      <c r="L13" s="91"/>
      <c r="M13" s="1421" t="s">
        <v>108</v>
      </c>
      <c r="N13" s="1421"/>
      <c r="O13" s="1422"/>
      <c r="P13" s="1"/>
    </row>
    <row r="14" spans="2:17">
      <c r="B14" s="107"/>
      <c r="C14" s="1429" t="s">
        <v>113</v>
      </c>
      <c r="D14" s="1429"/>
      <c r="E14" s="1429"/>
      <c r="F14" s="1429"/>
      <c r="G14" s="1430"/>
      <c r="H14" s="109"/>
      <c r="I14" s="1421" t="s">
        <v>107</v>
      </c>
      <c r="J14" s="1421"/>
      <c r="K14" s="1421"/>
      <c r="L14" s="1421"/>
      <c r="M14" s="1421"/>
      <c r="N14" s="1421"/>
      <c r="O14" s="1422"/>
      <c r="P14" s="1"/>
    </row>
    <row r="15" spans="2:17">
      <c r="B15" s="91"/>
      <c r="C15" s="94" t="s">
        <v>106</v>
      </c>
      <c r="D15" s="1428"/>
      <c r="E15" s="1428"/>
      <c r="F15" s="1428"/>
      <c r="G15" s="96" t="s">
        <v>114</v>
      </c>
      <c r="H15" s="94"/>
      <c r="I15" s="94"/>
      <c r="J15" s="94"/>
      <c r="K15" s="94"/>
      <c r="L15" s="94"/>
      <c r="M15" s="94"/>
      <c r="N15" s="94"/>
      <c r="O15" s="95"/>
    </row>
    <row r="16" spans="2:17" ht="19.5" thickBot="1">
      <c r="M16" s="90"/>
      <c r="N16" s="90"/>
      <c r="O16" s="90"/>
    </row>
    <row r="17" spans="1:16" ht="19.5" thickBot="1">
      <c r="A17" s="97"/>
      <c r="B17" s="1424" t="s">
        <v>263</v>
      </c>
      <c r="C17" s="1424"/>
      <c r="D17" s="1424"/>
      <c r="E17" s="1424"/>
      <c r="F17" s="1424"/>
      <c r="G17" s="1424"/>
      <c r="H17" s="1424"/>
      <c r="I17" s="1424"/>
      <c r="J17" s="1424"/>
      <c r="K17" s="1424"/>
      <c r="L17" s="1424"/>
      <c r="M17" s="1424"/>
      <c r="N17" s="1424"/>
      <c r="O17" s="1425"/>
      <c r="P17" s="11"/>
    </row>
    <row r="18" spans="1:16" ht="5.0999999999999996" customHeight="1">
      <c r="B18" s="98"/>
      <c r="C18" s="98"/>
      <c r="D18" s="98"/>
      <c r="E18" s="98"/>
      <c r="F18" s="98"/>
      <c r="G18" s="98"/>
      <c r="H18" s="98"/>
      <c r="I18" s="98"/>
      <c r="J18" s="98"/>
      <c r="K18" s="98"/>
      <c r="L18" s="98"/>
      <c r="M18" s="98"/>
      <c r="N18" s="98"/>
      <c r="O18" s="98"/>
      <c r="P18" s="1"/>
    </row>
    <row r="19" spans="1:16">
      <c r="B19" s="91"/>
      <c r="C19" s="92" t="s">
        <v>188</v>
      </c>
      <c r="D19" s="92"/>
      <c r="E19" s="92"/>
      <c r="F19" s="92"/>
      <c r="G19" s="92"/>
      <c r="H19" s="1420"/>
      <c r="I19" s="1420"/>
      <c r="J19" s="1420"/>
      <c r="K19" s="1420"/>
      <c r="L19" s="1420"/>
      <c r="M19" s="1420"/>
      <c r="N19" s="1420"/>
      <c r="O19" s="96" t="s">
        <v>105</v>
      </c>
    </row>
    <row r="20" spans="1:16">
      <c r="B20" s="91"/>
      <c r="C20" s="92" t="s">
        <v>245</v>
      </c>
      <c r="D20" s="92"/>
      <c r="E20" s="92"/>
      <c r="F20" s="92"/>
      <c r="G20" s="92"/>
      <c r="H20" s="92"/>
      <c r="I20" s="92"/>
      <c r="J20" s="1420"/>
      <c r="K20" s="1420"/>
      <c r="L20" s="1420"/>
      <c r="M20" s="1420"/>
      <c r="N20" s="1420"/>
      <c r="O20" s="96" t="s">
        <v>105</v>
      </c>
    </row>
    <row r="21" spans="1:16">
      <c r="B21" s="91"/>
      <c r="C21" s="125" t="s">
        <v>246</v>
      </c>
      <c r="D21" s="125"/>
      <c r="E21" s="125"/>
      <c r="F21" s="125"/>
      <c r="G21" s="1420"/>
      <c r="H21" s="1420"/>
      <c r="I21" s="1420"/>
      <c r="J21" s="1420"/>
      <c r="K21" s="1420"/>
      <c r="L21" s="1420"/>
      <c r="M21" s="1420"/>
      <c r="N21" s="1420"/>
      <c r="O21" s="126" t="s">
        <v>105</v>
      </c>
    </row>
    <row r="22" spans="1:16" ht="18.75" customHeight="1">
      <c r="B22" s="91"/>
      <c r="C22" s="1421" t="s">
        <v>115</v>
      </c>
      <c r="D22" s="1421"/>
      <c r="E22" s="1421"/>
      <c r="F22" s="1421"/>
      <c r="G22" s="1421"/>
      <c r="H22" s="1420"/>
      <c r="I22" s="1420"/>
      <c r="J22" s="1420"/>
      <c r="K22" s="1420"/>
      <c r="L22" s="1420"/>
      <c r="M22" s="1420"/>
      <c r="N22" s="1420"/>
      <c r="O22" s="95" t="s">
        <v>114</v>
      </c>
    </row>
    <row r="23" spans="1:16">
      <c r="B23" s="91"/>
      <c r="C23" s="1421" t="s">
        <v>104</v>
      </c>
      <c r="D23" s="1421"/>
      <c r="E23" s="1422"/>
      <c r="F23" s="91"/>
      <c r="G23" s="1431" t="s">
        <v>186</v>
      </c>
      <c r="H23" s="1431"/>
      <c r="I23" s="1432"/>
      <c r="J23" s="91"/>
      <c r="K23" s="94" t="s">
        <v>103</v>
      </c>
      <c r="L23" s="94"/>
      <c r="M23" s="94"/>
      <c r="N23" s="94"/>
      <c r="O23" s="95"/>
      <c r="P23" s="1"/>
    </row>
    <row r="24" spans="1:16">
      <c r="B24" s="91"/>
      <c r="C24" s="92" t="s">
        <v>102</v>
      </c>
      <c r="D24" s="94"/>
      <c r="E24" s="91"/>
      <c r="F24" s="91"/>
      <c r="G24" s="1433" t="s">
        <v>187</v>
      </c>
      <c r="H24" s="1421"/>
      <c r="I24" s="1422"/>
      <c r="J24" s="91"/>
      <c r="K24" s="94" t="s">
        <v>247</v>
      </c>
      <c r="L24" s="94"/>
      <c r="M24" s="94"/>
      <c r="N24" s="94"/>
      <c r="O24" s="95"/>
      <c r="P24" s="12"/>
    </row>
    <row r="25" spans="1:16">
      <c r="B25" s="91"/>
      <c r="C25" s="1421" t="s">
        <v>191</v>
      </c>
      <c r="D25" s="1421"/>
      <c r="E25" s="1421"/>
      <c r="F25" s="1421"/>
      <c r="G25" s="1420"/>
      <c r="H25" s="1420"/>
      <c r="I25" s="1420"/>
      <c r="J25" s="1420"/>
      <c r="K25" s="1420"/>
      <c r="L25" s="1420"/>
      <c r="M25" s="1420"/>
      <c r="N25" s="1420"/>
      <c r="O25" s="96" t="s">
        <v>114</v>
      </c>
    </row>
    <row r="26" spans="1:16" ht="19.5" thickBot="1"/>
    <row r="27" spans="1:16" ht="19.5" thickBot="1">
      <c r="B27" s="1423" t="s">
        <v>189</v>
      </c>
      <c r="C27" s="1424"/>
      <c r="D27" s="1424"/>
      <c r="E27" s="1424"/>
      <c r="F27" s="1424"/>
      <c r="G27" s="1424"/>
      <c r="H27" s="1424"/>
      <c r="I27" s="1424"/>
      <c r="J27" s="1424"/>
      <c r="K27" s="1424"/>
      <c r="L27" s="1424"/>
      <c r="M27" s="1424"/>
      <c r="N27" s="1424"/>
      <c r="O27" s="1425"/>
      <c r="P27" s="11"/>
    </row>
    <row r="28" spans="1:16" ht="5.0999999999999996" customHeight="1">
      <c r="B28" s="99"/>
      <c r="C28" s="99"/>
    </row>
    <row r="29" spans="1:16">
      <c r="A29" s="100"/>
      <c r="B29" s="91"/>
      <c r="C29" s="1421" t="s">
        <v>101</v>
      </c>
      <c r="D29" s="1421"/>
      <c r="E29" s="1421"/>
      <c r="F29" s="1421"/>
      <c r="G29" s="1421"/>
      <c r="H29" s="1421"/>
      <c r="I29" s="1421"/>
      <c r="J29" s="1421"/>
      <c r="K29" s="1421"/>
      <c r="L29" s="1421"/>
      <c r="M29" s="1421"/>
      <c r="N29" s="1421"/>
      <c r="O29" s="1422"/>
    </row>
    <row r="30" spans="1:16">
      <c r="A30" s="100"/>
      <c r="B30" s="91"/>
      <c r="C30" s="1421" t="s">
        <v>190</v>
      </c>
      <c r="D30" s="1421"/>
      <c r="E30" s="1421"/>
      <c r="F30" s="1421"/>
      <c r="G30" s="1422"/>
      <c r="H30" s="91"/>
      <c r="I30" s="1421" t="s">
        <v>475</v>
      </c>
      <c r="J30" s="1421"/>
      <c r="K30" s="1421"/>
      <c r="L30" s="1421"/>
      <c r="M30" s="1421"/>
      <c r="N30" s="1421"/>
      <c r="O30" s="1422"/>
    </row>
    <row r="31" spans="1:16">
      <c r="A31" s="100"/>
      <c r="B31" s="91"/>
      <c r="C31" s="1421" t="s">
        <v>100</v>
      </c>
      <c r="D31" s="1421"/>
      <c r="E31" s="1421"/>
      <c r="F31" s="1421"/>
      <c r="G31" s="1421"/>
      <c r="H31" s="91"/>
      <c r="I31" s="1421" t="s">
        <v>116</v>
      </c>
      <c r="J31" s="1421"/>
      <c r="K31" s="1421"/>
      <c r="L31" s="1421"/>
      <c r="M31" s="1421"/>
      <c r="N31" s="1421"/>
      <c r="O31" s="1422"/>
    </row>
    <row r="32" spans="1:16">
      <c r="A32" s="100"/>
      <c r="B32" s="91"/>
      <c r="C32" s="1421" t="s">
        <v>99</v>
      </c>
      <c r="D32" s="1421"/>
      <c r="E32" s="1421"/>
      <c r="F32" s="1421"/>
      <c r="G32" s="1421"/>
      <c r="H32" s="91"/>
      <c r="I32" s="1421" t="s">
        <v>98</v>
      </c>
      <c r="J32" s="1421"/>
      <c r="K32" s="1421"/>
      <c r="L32" s="1421"/>
      <c r="M32" s="1421"/>
      <c r="N32" s="1421"/>
      <c r="O32" s="1422"/>
    </row>
    <row r="33" spans="1:15">
      <c r="A33" s="100"/>
      <c r="B33" s="91"/>
      <c r="C33" s="1421" t="s">
        <v>191</v>
      </c>
      <c r="D33" s="1421"/>
      <c r="E33" s="1421"/>
      <c r="F33" s="1421"/>
      <c r="G33" s="1420"/>
      <c r="H33" s="1420"/>
      <c r="I33" s="1420"/>
      <c r="J33" s="1420"/>
      <c r="K33" s="1420"/>
      <c r="L33" s="1420"/>
      <c r="M33" s="1420"/>
      <c r="N33" s="1420"/>
      <c r="O33" s="96" t="s">
        <v>84</v>
      </c>
    </row>
    <row r="34" spans="1:15" ht="19.5" thickBot="1">
      <c r="B34" s="90"/>
    </row>
    <row r="35" spans="1:15" ht="19.5" thickBot="1">
      <c r="A35" s="97"/>
      <c r="B35" s="1434" t="s">
        <v>122</v>
      </c>
      <c r="C35" s="1424"/>
      <c r="D35" s="1424"/>
      <c r="E35" s="1424"/>
      <c r="F35" s="1424"/>
      <c r="G35" s="1424"/>
      <c r="H35" s="1424"/>
      <c r="I35" s="1424"/>
      <c r="J35" s="1424"/>
      <c r="K35" s="1424"/>
      <c r="L35" s="1424"/>
      <c r="M35" s="1424"/>
      <c r="N35" s="1424"/>
      <c r="O35" s="1425"/>
    </row>
    <row r="36" spans="1:15" ht="5.0999999999999996" customHeight="1">
      <c r="A36" s="90"/>
      <c r="B36" s="101"/>
      <c r="C36" s="98"/>
      <c r="D36" s="98"/>
      <c r="E36" s="98"/>
      <c r="F36" s="98"/>
      <c r="G36" s="98"/>
      <c r="H36" s="98"/>
      <c r="I36" s="98"/>
      <c r="J36" s="98"/>
      <c r="K36" s="98"/>
      <c r="L36" s="98"/>
      <c r="M36" s="98"/>
      <c r="N36" s="98"/>
      <c r="O36" s="98"/>
    </row>
    <row r="37" spans="1:15">
      <c r="A37" s="100"/>
      <c r="B37" s="91"/>
      <c r="C37" s="1421" t="s">
        <v>97</v>
      </c>
      <c r="D37" s="1421"/>
      <c r="E37" s="1421"/>
      <c r="F37" s="1421"/>
      <c r="G37" s="1421"/>
      <c r="H37" s="1422"/>
      <c r="I37" s="91"/>
      <c r="J37" s="1421" t="s">
        <v>117</v>
      </c>
      <c r="K37" s="1421"/>
      <c r="L37" s="1421"/>
      <c r="M37" s="1421"/>
      <c r="N37" s="1421"/>
      <c r="O37" s="1422"/>
    </row>
    <row r="38" spans="1:15">
      <c r="A38" s="100"/>
      <c r="B38" s="91"/>
      <c r="C38" s="1421" t="s">
        <v>96</v>
      </c>
      <c r="D38" s="1421"/>
      <c r="E38" s="1421"/>
      <c r="F38" s="1421"/>
      <c r="G38" s="1421"/>
      <c r="H38" s="1422"/>
      <c r="I38" s="91"/>
      <c r="J38" s="1421" t="s">
        <v>118</v>
      </c>
      <c r="K38" s="1421"/>
      <c r="L38" s="1421"/>
      <c r="M38" s="1421"/>
      <c r="N38" s="1421"/>
      <c r="O38" s="1422"/>
    </row>
    <row r="39" spans="1:15">
      <c r="A39" s="100"/>
      <c r="B39" s="91"/>
      <c r="C39" s="1421" t="s">
        <v>130</v>
      </c>
      <c r="D39" s="1421"/>
      <c r="E39" s="1421"/>
      <c r="F39" s="1421"/>
      <c r="G39" s="1421"/>
      <c r="H39" s="1421"/>
      <c r="I39" s="91"/>
      <c r="J39" s="1421" t="s">
        <v>119</v>
      </c>
      <c r="K39" s="1421"/>
      <c r="L39" s="1421"/>
      <c r="M39" s="1421"/>
      <c r="N39" s="1421"/>
      <c r="O39" s="1422"/>
    </row>
    <row r="40" spans="1:15">
      <c r="A40" s="100"/>
      <c r="B40" s="91"/>
      <c r="C40" s="1436" t="s">
        <v>192</v>
      </c>
      <c r="D40" s="1436"/>
      <c r="E40" s="1436"/>
      <c r="F40" s="1436"/>
      <c r="G40" s="1420"/>
      <c r="H40" s="1420"/>
      <c r="I40" s="1420"/>
      <c r="J40" s="1420"/>
      <c r="K40" s="1420"/>
      <c r="L40" s="1420"/>
      <c r="M40" s="1420"/>
      <c r="N40" s="1420"/>
      <c r="O40" s="102" t="s">
        <v>114</v>
      </c>
    </row>
    <row r="41" spans="1:15" ht="19.5" thickBot="1">
      <c r="A41" s="103"/>
      <c r="B41" s="104"/>
      <c r="C41" s="104"/>
      <c r="D41" s="104"/>
      <c r="E41" s="104"/>
      <c r="F41" s="104"/>
      <c r="G41" s="104"/>
      <c r="H41" s="104"/>
      <c r="I41" s="104"/>
      <c r="J41" s="104"/>
      <c r="K41" s="104"/>
      <c r="L41" s="104"/>
      <c r="M41" s="104"/>
    </row>
    <row r="42" spans="1:15" ht="19.5" thickBot="1">
      <c r="A42" s="103"/>
      <c r="B42" s="1438" t="s">
        <v>244</v>
      </c>
      <c r="C42" s="1439"/>
      <c r="D42" s="1439"/>
      <c r="E42" s="1439"/>
      <c r="F42" s="1439"/>
      <c r="G42" s="1439"/>
      <c r="H42" s="1439"/>
      <c r="I42" s="1439"/>
      <c r="J42" s="1439"/>
      <c r="K42" s="1439"/>
      <c r="L42" s="1439"/>
      <c r="M42" s="1439"/>
      <c r="N42" s="1439"/>
      <c r="O42" s="1440"/>
    </row>
    <row r="43" spans="1:15" ht="5.0999999999999996" customHeight="1">
      <c r="A43" s="103"/>
      <c r="B43" s="105"/>
      <c r="C43" s="105"/>
      <c r="D43" s="105"/>
      <c r="E43" s="105"/>
      <c r="F43" s="105"/>
      <c r="G43" s="105"/>
      <c r="H43" s="105"/>
      <c r="I43" s="105"/>
      <c r="J43" s="105"/>
      <c r="K43" s="105"/>
      <c r="L43" s="105"/>
      <c r="M43" s="105"/>
      <c r="N43" s="105"/>
      <c r="O43" s="105"/>
    </row>
    <row r="44" spans="1:15">
      <c r="A44" s="106"/>
      <c r="B44" s="1437"/>
      <c r="C44" s="1437"/>
      <c r="D44" s="1437"/>
      <c r="E44" s="1437"/>
      <c r="F44" s="1437"/>
      <c r="G44" s="1437"/>
      <c r="H44" s="1437"/>
      <c r="I44" s="1437"/>
      <c r="J44" s="1437"/>
      <c r="K44" s="1437"/>
      <c r="L44" s="1437"/>
      <c r="M44" s="1437"/>
      <c r="N44" s="1437"/>
      <c r="O44" s="1437"/>
    </row>
    <row r="45" spans="1:15">
      <c r="A45" s="106"/>
      <c r="B45" s="1437"/>
      <c r="C45" s="1437"/>
      <c r="D45" s="1437"/>
      <c r="E45" s="1437"/>
      <c r="F45" s="1437"/>
      <c r="G45" s="1437"/>
      <c r="H45" s="1437"/>
      <c r="I45" s="1437"/>
      <c r="J45" s="1437"/>
      <c r="K45" s="1437"/>
      <c r="L45" s="1437"/>
      <c r="M45" s="1437"/>
      <c r="N45" s="1437"/>
      <c r="O45" s="1437"/>
    </row>
    <row r="46" spans="1:15">
      <c r="A46" s="106"/>
      <c r="B46" s="1437"/>
      <c r="C46" s="1437"/>
      <c r="D46" s="1437"/>
      <c r="E46" s="1437"/>
      <c r="F46" s="1437"/>
      <c r="G46" s="1437"/>
      <c r="H46" s="1437"/>
      <c r="I46" s="1437"/>
      <c r="J46" s="1437"/>
      <c r="K46" s="1437"/>
      <c r="L46" s="1437"/>
      <c r="M46" s="1437"/>
      <c r="N46" s="1437"/>
      <c r="O46" s="1437"/>
    </row>
    <row r="47" spans="1:15">
      <c r="A47" s="106"/>
      <c r="B47" s="1437"/>
      <c r="C47" s="1437"/>
      <c r="D47" s="1437"/>
      <c r="E47" s="1437"/>
      <c r="F47" s="1437"/>
      <c r="G47" s="1437"/>
      <c r="H47" s="1437"/>
      <c r="I47" s="1437"/>
      <c r="J47" s="1437"/>
      <c r="K47" s="1437"/>
      <c r="L47" s="1437"/>
      <c r="M47" s="1437"/>
      <c r="N47" s="1437"/>
      <c r="O47" s="1437"/>
    </row>
    <row r="48" spans="1:15">
      <c r="A48" s="106"/>
      <c r="B48" s="1437"/>
      <c r="C48" s="1437"/>
      <c r="D48" s="1437"/>
      <c r="E48" s="1437"/>
      <c r="F48" s="1437"/>
      <c r="G48" s="1437"/>
      <c r="H48" s="1437"/>
      <c r="I48" s="1437"/>
      <c r="J48" s="1437"/>
      <c r="K48" s="1437"/>
      <c r="L48" s="1437"/>
      <c r="M48" s="1437"/>
      <c r="N48" s="1437"/>
      <c r="O48" s="1437"/>
    </row>
    <row r="49" spans="1:13">
      <c r="A49" s="103"/>
      <c r="B49" s="103"/>
      <c r="C49" s="103"/>
      <c r="D49" s="103"/>
      <c r="E49" s="103"/>
      <c r="F49" s="103"/>
      <c r="G49" s="103"/>
      <c r="H49" s="103"/>
      <c r="I49" s="103"/>
      <c r="J49" s="103"/>
      <c r="K49" s="103"/>
      <c r="L49" s="103"/>
      <c r="M49" s="103"/>
    </row>
    <row r="50" spans="1:13">
      <c r="A50" s="103"/>
      <c r="B50" s="1435" t="s">
        <v>120</v>
      </c>
      <c r="C50" s="1435"/>
      <c r="D50" s="1435"/>
      <c r="E50" s="1435"/>
      <c r="F50" s="1435"/>
      <c r="G50" s="1435"/>
      <c r="H50" s="1435"/>
      <c r="I50" s="1435"/>
      <c r="J50" s="1435"/>
      <c r="K50" s="1435"/>
      <c r="L50" s="1435"/>
      <c r="M50" s="1435"/>
    </row>
    <row r="51" spans="1:13">
      <c r="A51" s="103"/>
      <c r="B51" s="1435" t="s">
        <v>95</v>
      </c>
      <c r="C51" s="1435"/>
      <c r="D51" s="1435"/>
      <c r="E51" s="1435"/>
      <c r="F51" s="1435"/>
      <c r="G51" s="1435"/>
      <c r="H51" s="1435"/>
      <c r="I51" s="1435"/>
      <c r="J51" s="1435"/>
      <c r="K51" s="1435"/>
      <c r="L51" s="1435"/>
      <c r="M51" s="1435"/>
    </row>
    <row r="52" spans="1:13">
      <c r="A52" s="103"/>
      <c r="B52" s="103"/>
      <c r="C52" s="103"/>
      <c r="D52" s="103"/>
      <c r="E52" s="103"/>
      <c r="F52" s="103"/>
      <c r="G52" s="103"/>
      <c r="H52" s="103"/>
      <c r="I52" s="103"/>
      <c r="J52" s="103"/>
      <c r="K52" s="103"/>
      <c r="L52" s="103"/>
      <c r="M52" s="103"/>
    </row>
    <row r="53" spans="1:13">
      <c r="A53" s="103"/>
      <c r="B53" s="1435" t="s">
        <v>94</v>
      </c>
      <c r="C53" s="1435"/>
      <c r="D53" s="1435"/>
      <c r="E53" s="1435"/>
      <c r="F53" s="1435"/>
      <c r="G53" s="1435"/>
      <c r="H53" s="1435"/>
      <c r="I53" s="1435"/>
      <c r="J53" s="1435"/>
      <c r="K53" s="1435"/>
      <c r="L53" s="1435"/>
      <c r="M53" s="1435"/>
    </row>
    <row r="54" spans="1:13">
      <c r="A54" s="103"/>
      <c r="B54" s="103"/>
      <c r="C54" s="103"/>
      <c r="D54" s="103"/>
      <c r="E54" s="103"/>
      <c r="F54" s="103"/>
      <c r="G54" s="103"/>
      <c r="H54" s="103"/>
      <c r="I54" s="103"/>
      <c r="J54" s="103"/>
      <c r="K54" s="103"/>
      <c r="L54" s="103"/>
      <c r="M54" s="103"/>
    </row>
    <row r="55" spans="1:13">
      <c r="A55" s="103"/>
      <c r="B55" s="103"/>
      <c r="C55" s="103"/>
      <c r="D55" s="103"/>
      <c r="E55" s="103"/>
      <c r="F55" s="103"/>
      <c r="G55" s="103"/>
      <c r="H55" s="103"/>
      <c r="I55" s="103"/>
      <c r="J55" s="103"/>
      <c r="K55" s="103"/>
      <c r="L55" s="103"/>
      <c r="M55" s="103"/>
    </row>
  </sheetData>
  <sheetProtection algorithmName="SHA-512" hashValue="bqdNxrKQowvks/IbOgttrYRW6RwT5/BWvPgold9/kxqagZbeJhJR7XhspTUq1wcTaegFPK/NeG0qDI8vHm6k1w==" saltValue="gLjnVeaWfPJ3VyrckQKv7A==" spinCount="100000" sheet="1" formatCells="0" formatColumns="0" formatRows="0" insertColumns="0" insertRows="0" insertHyperlinks="0" deleteColumns="0" deleteRows="0" selectLockedCells="1" sort="0" autoFilter="0" pivotTables="0"/>
  <mergeCells count="43">
    <mergeCell ref="B51:M51"/>
    <mergeCell ref="B53:M53"/>
    <mergeCell ref="C40:F40"/>
    <mergeCell ref="G40:N40"/>
    <mergeCell ref="B44:O48"/>
    <mergeCell ref="B42:O42"/>
    <mergeCell ref="B50:M50"/>
    <mergeCell ref="B35:O35"/>
    <mergeCell ref="C37:H37"/>
    <mergeCell ref="J37:O37"/>
    <mergeCell ref="C38:H38"/>
    <mergeCell ref="J38:O38"/>
    <mergeCell ref="G23:I23"/>
    <mergeCell ref="C23:E23"/>
    <mergeCell ref="G24:I24"/>
    <mergeCell ref="C25:F25"/>
    <mergeCell ref="G25:N25"/>
    <mergeCell ref="D15:F15"/>
    <mergeCell ref="B17:O17"/>
    <mergeCell ref="H19:N19"/>
    <mergeCell ref="C14:G14"/>
    <mergeCell ref="I14:O14"/>
    <mergeCell ref="B1:O4"/>
    <mergeCell ref="B5:O7"/>
    <mergeCell ref="B11:O11"/>
    <mergeCell ref="I13:K13"/>
    <mergeCell ref="M13:O13"/>
    <mergeCell ref="G21:N21"/>
    <mergeCell ref="J20:N20"/>
    <mergeCell ref="I32:O32"/>
    <mergeCell ref="C39:H39"/>
    <mergeCell ref="J39:O39"/>
    <mergeCell ref="C33:F33"/>
    <mergeCell ref="G33:N33"/>
    <mergeCell ref="C32:G32"/>
    <mergeCell ref="C22:G22"/>
    <mergeCell ref="H22:N22"/>
    <mergeCell ref="C31:G31"/>
    <mergeCell ref="I31:O31"/>
    <mergeCell ref="B27:O27"/>
    <mergeCell ref="C29:O29"/>
    <mergeCell ref="I30:O30"/>
    <mergeCell ref="C30:G30"/>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8" r:id="rId4" name="Check Box 2">
              <controlPr defaultSize="0" autoFill="0" autoLine="0" autoPict="0">
                <anchor moveWithCells="1">
                  <from>
                    <xdr:col>1</xdr:col>
                    <xdr:colOff>238125</xdr:colOff>
                    <xdr:row>12</xdr:row>
                    <xdr:rowOff>0</xdr:rowOff>
                  </from>
                  <to>
                    <xdr:col>1</xdr:col>
                    <xdr:colOff>447675</xdr:colOff>
                    <xdr:row>13</xdr:row>
                    <xdr:rowOff>0</xdr:rowOff>
                  </to>
                </anchor>
              </controlPr>
            </control>
          </mc:Choice>
        </mc:AlternateContent>
        <mc:AlternateContent xmlns:mc="http://schemas.openxmlformats.org/markup-compatibility/2006">
          <mc:Choice Requires="x14">
            <control shapeId="55299" r:id="rId5" name="Check Box 3">
              <controlPr defaultSize="0" autoFill="0" autoLine="0" autoPict="0">
                <anchor moveWithCells="1">
                  <from>
                    <xdr:col>7</xdr:col>
                    <xdr:colOff>238125</xdr:colOff>
                    <xdr:row>12</xdr:row>
                    <xdr:rowOff>0</xdr:rowOff>
                  </from>
                  <to>
                    <xdr:col>7</xdr:col>
                    <xdr:colOff>447675</xdr:colOff>
                    <xdr:row>13</xdr:row>
                    <xdr:rowOff>0</xdr:rowOff>
                  </to>
                </anchor>
              </controlPr>
            </control>
          </mc:Choice>
        </mc:AlternateContent>
        <mc:AlternateContent xmlns:mc="http://schemas.openxmlformats.org/markup-compatibility/2006">
          <mc:Choice Requires="x14">
            <control shapeId="55300" r:id="rId6" name="Check Box 4">
              <controlPr defaultSize="0" autoFill="0" autoLine="0" autoPict="0">
                <anchor moveWithCells="1">
                  <from>
                    <xdr:col>11</xdr:col>
                    <xdr:colOff>238125</xdr:colOff>
                    <xdr:row>12</xdr:row>
                    <xdr:rowOff>0</xdr:rowOff>
                  </from>
                  <to>
                    <xdr:col>11</xdr:col>
                    <xdr:colOff>447675</xdr:colOff>
                    <xdr:row>13</xdr:row>
                    <xdr:rowOff>0</xdr:rowOff>
                  </to>
                </anchor>
              </controlPr>
            </control>
          </mc:Choice>
        </mc:AlternateContent>
        <mc:AlternateContent xmlns:mc="http://schemas.openxmlformats.org/markup-compatibility/2006">
          <mc:Choice Requires="x14">
            <control shapeId="55301" r:id="rId7" name="Check Box 5">
              <controlPr defaultSize="0" autoFill="0" autoLine="0" autoPict="0">
                <anchor moveWithCells="1">
                  <from>
                    <xdr:col>1</xdr:col>
                    <xdr:colOff>238125</xdr:colOff>
                    <xdr:row>13</xdr:row>
                    <xdr:rowOff>0</xdr:rowOff>
                  </from>
                  <to>
                    <xdr:col>1</xdr:col>
                    <xdr:colOff>447675</xdr:colOff>
                    <xdr:row>14</xdr:row>
                    <xdr:rowOff>0</xdr:rowOff>
                  </to>
                </anchor>
              </controlPr>
            </control>
          </mc:Choice>
        </mc:AlternateContent>
        <mc:AlternateContent xmlns:mc="http://schemas.openxmlformats.org/markup-compatibility/2006">
          <mc:Choice Requires="x14">
            <control shapeId="55302" r:id="rId8" name="Check Box 6">
              <controlPr defaultSize="0" autoFill="0" autoLine="0" autoPict="0">
                <anchor moveWithCells="1">
                  <from>
                    <xdr:col>7</xdr:col>
                    <xdr:colOff>238125</xdr:colOff>
                    <xdr:row>13</xdr:row>
                    <xdr:rowOff>0</xdr:rowOff>
                  </from>
                  <to>
                    <xdr:col>7</xdr:col>
                    <xdr:colOff>447675</xdr:colOff>
                    <xdr:row>14</xdr:row>
                    <xdr:rowOff>0</xdr:rowOff>
                  </to>
                </anchor>
              </controlPr>
            </control>
          </mc:Choice>
        </mc:AlternateContent>
        <mc:AlternateContent xmlns:mc="http://schemas.openxmlformats.org/markup-compatibility/2006">
          <mc:Choice Requires="x14">
            <control shapeId="55303" r:id="rId9" name="Check Box 7">
              <controlPr defaultSize="0" autoFill="0" autoLine="0" autoPict="0">
                <anchor moveWithCells="1">
                  <from>
                    <xdr:col>1</xdr:col>
                    <xdr:colOff>238125</xdr:colOff>
                    <xdr:row>14</xdr:row>
                    <xdr:rowOff>0</xdr:rowOff>
                  </from>
                  <to>
                    <xdr:col>1</xdr:col>
                    <xdr:colOff>447675</xdr:colOff>
                    <xdr:row>15</xdr:row>
                    <xdr:rowOff>0</xdr:rowOff>
                  </to>
                </anchor>
              </controlPr>
            </control>
          </mc:Choice>
        </mc:AlternateContent>
        <mc:AlternateContent xmlns:mc="http://schemas.openxmlformats.org/markup-compatibility/2006">
          <mc:Choice Requires="x14">
            <control shapeId="55304" r:id="rId10" name="Check Box 8">
              <controlPr defaultSize="0" autoFill="0" autoLine="0" autoPict="0">
                <anchor moveWithCells="1">
                  <from>
                    <xdr:col>1</xdr:col>
                    <xdr:colOff>238125</xdr:colOff>
                    <xdr:row>18</xdr:row>
                    <xdr:rowOff>0</xdr:rowOff>
                  </from>
                  <to>
                    <xdr:col>1</xdr:col>
                    <xdr:colOff>447675</xdr:colOff>
                    <xdr:row>19</xdr:row>
                    <xdr:rowOff>0</xdr:rowOff>
                  </to>
                </anchor>
              </controlPr>
            </control>
          </mc:Choice>
        </mc:AlternateContent>
        <mc:AlternateContent xmlns:mc="http://schemas.openxmlformats.org/markup-compatibility/2006">
          <mc:Choice Requires="x14">
            <control shapeId="55305" r:id="rId11" name="Check Box 9">
              <controlPr defaultSize="0" autoFill="0" autoLine="0" autoPict="0">
                <anchor moveWithCells="1">
                  <from>
                    <xdr:col>1</xdr:col>
                    <xdr:colOff>238125</xdr:colOff>
                    <xdr:row>19</xdr:row>
                    <xdr:rowOff>0</xdr:rowOff>
                  </from>
                  <to>
                    <xdr:col>1</xdr:col>
                    <xdr:colOff>447675</xdr:colOff>
                    <xdr:row>20</xdr:row>
                    <xdr:rowOff>0</xdr:rowOff>
                  </to>
                </anchor>
              </controlPr>
            </control>
          </mc:Choice>
        </mc:AlternateContent>
        <mc:AlternateContent xmlns:mc="http://schemas.openxmlformats.org/markup-compatibility/2006">
          <mc:Choice Requires="x14">
            <control shapeId="55306" r:id="rId12" name="Check Box 10">
              <controlPr defaultSize="0" autoFill="0" autoLine="0" autoPict="0">
                <anchor moveWithCells="1">
                  <from>
                    <xdr:col>1</xdr:col>
                    <xdr:colOff>238125</xdr:colOff>
                    <xdr:row>21</xdr:row>
                    <xdr:rowOff>0</xdr:rowOff>
                  </from>
                  <to>
                    <xdr:col>1</xdr:col>
                    <xdr:colOff>447675</xdr:colOff>
                    <xdr:row>21</xdr:row>
                    <xdr:rowOff>228600</xdr:rowOff>
                  </to>
                </anchor>
              </controlPr>
            </control>
          </mc:Choice>
        </mc:AlternateContent>
        <mc:AlternateContent xmlns:mc="http://schemas.openxmlformats.org/markup-compatibility/2006">
          <mc:Choice Requires="x14">
            <control shapeId="55307" r:id="rId13" name="Check Box 11">
              <controlPr defaultSize="0" autoFill="0" autoLine="0" autoPict="0">
                <anchor moveWithCells="1">
                  <from>
                    <xdr:col>1</xdr:col>
                    <xdr:colOff>238125</xdr:colOff>
                    <xdr:row>22</xdr:row>
                    <xdr:rowOff>0</xdr:rowOff>
                  </from>
                  <to>
                    <xdr:col>1</xdr:col>
                    <xdr:colOff>447675</xdr:colOff>
                    <xdr:row>23</xdr:row>
                    <xdr:rowOff>0</xdr:rowOff>
                  </to>
                </anchor>
              </controlPr>
            </control>
          </mc:Choice>
        </mc:AlternateContent>
        <mc:AlternateContent xmlns:mc="http://schemas.openxmlformats.org/markup-compatibility/2006">
          <mc:Choice Requires="x14">
            <control shapeId="55308" r:id="rId14" name="Check Box 12">
              <controlPr defaultSize="0" autoFill="0" autoLine="0" autoPict="0">
                <anchor moveWithCells="1">
                  <from>
                    <xdr:col>1</xdr:col>
                    <xdr:colOff>238125</xdr:colOff>
                    <xdr:row>23</xdr:row>
                    <xdr:rowOff>0</xdr:rowOff>
                  </from>
                  <to>
                    <xdr:col>1</xdr:col>
                    <xdr:colOff>447675</xdr:colOff>
                    <xdr:row>24</xdr:row>
                    <xdr:rowOff>0</xdr:rowOff>
                  </to>
                </anchor>
              </controlPr>
            </control>
          </mc:Choice>
        </mc:AlternateContent>
        <mc:AlternateContent xmlns:mc="http://schemas.openxmlformats.org/markup-compatibility/2006">
          <mc:Choice Requires="x14">
            <control shapeId="55309" r:id="rId15" name="Check Box 13">
              <controlPr defaultSize="0" autoFill="0" autoLine="0" autoPict="0">
                <anchor moveWithCells="1">
                  <from>
                    <xdr:col>1</xdr:col>
                    <xdr:colOff>238125</xdr:colOff>
                    <xdr:row>24</xdr:row>
                    <xdr:rowOff>0</xdr:rowOff>
                  </from>
                  <to>
                    <xdr:col>1</xdr:col>
                    <xdr:colOff>447675</xdr:colOff>
                    <xdr:row>25</xdr:row>
                    <xdr:rowOff>0</xdr:rowOff>
                  </to>
                </anchor>
              </controlPr>
            </control>
          </mc:Choice>
        </mc:AlternateContent>
        <mc:AlternateContent xmlns:mc="http://schemas.openxmlformats.org/markup-compatibility/2006">
          <mc:Choice Requires="x14">
            <control shapeId="55313" r:id="rId16" name="Check Box 17">
              <controlPr defaultSize="0" autoFill="0" autoLine="0" autoPict="0">
                <anchor moveWithCells="1">
                  <from>
                    <xdr:col>1</xdr:col>
                    <xdr:colOff>238125</xdr:colOff>
                    <xdr:row>36</xdr:row>
                    <xdr:rowOff>0</xdr:rowOff>
                  </from>
                  <to>
                    <xdr:col>1</xdr:col>
                    <xdr:colOff>447675</xdr:colOff>
                    <xdr:row>37</xdr:row>
                    <xdr:rowOff>0</xdr:rowOff>
                  </to>
                </anchor>
              </controlPr>
            </control>
          </mc:Choice>
        </mc:AlternateContent>
        <mc:AlternateContent xmlns:mc="http://schemas.openxmlformats.org/markup-compatibility/2006">
          <mc:Choice Requires="x14">
            <control shapeId="55314" r:id="rId17" name="Check Box 18">
              <controlPr defaultSize="0" autoFill="0" autoLine="0" autoPict="0">
                <anchor moveWithCells="1">
                  <from>
                    <xdr:col>1</xdr:col>
                    <xdr:colOff>238125</xdr:colOff>
                    <xdr:row>37</xdr:row>
                    <xdr:rowOff>0</xdr:rowOff>
                  </from>
                  <to>
                    <xdr:col>1</xdr:col>
                    <xdr:colOff>447675</xdr:colOff>
                    <xdr:row>38</xdr:row>
                    <xdr:rowOff>0</xdr:rowOff>
                  </to>
                </anchor>
              </controlPr>
            </control>
          </mc:Choice>
        </mc:AlternateContent>
        <mc:AlternateContent xmlns:mc="http://schemas.openxmlformats.org/markup-compatibility/2006">
          <mc:Choice Requires="x14">
            <control shapeId="55315" r:id="rId18" name="Check Box 19">
              <controlPr defaultSize="0" autoFill="0" autoLine="0" autoPict="0">
                <anchor moveWithCells="1">
                  <from>
                    <xdr:col>1</xdr:col>
                    <xdr:colOff>238125</xdr:colOff>
                    <xdr:row>38</xdr:row>
                    <xdr:rowOff>0</xdr:rowOff>
                  </from>
                  <to>
                    <xdr:col>1</xdr:col>
                    <xdr:colOff>447675</xdr:colOff>
                    <xdr:row>39</xdr:row>
                    <xdr:rowOff>0</xdr:rowOff>
                  </to>
                </anchor>
              </controlPr>
            </control>
          </mc:Choice>
        </mc:AlternateContent>
        <mc:AlternateContent xmlns:mc="http://schemas.openxmlformats.org/markup-compatibility/2006">
          <mc:Choice Requires="x14">
            <control shapeId="55316" r:id="rId19" name="Check Box 20">
              <controlPr defaultSize="0" autoFill="0" autoLine="0" autoPict="0">
                <anchor moveWithCells="1">
                  <from>
                    <xdr:col>1</xdr:col>
                    <xdr:colOff>238125</xdr:colOff>
                    <xdr:row>39</xdr:row>
                    <xdr:rowOff>0</xdr:rowOff>
                  </from>
                  <to>
                    <xdr:col>1</xdr:col>
                    <xdr:colOff>447675</xdr:colOff>
                    <xdr:row>40</xdr:row>
                    <xdr:rowOff>0</xdr:rowOff>
                  </to>
                </anchor>
              </controlPr>
            </control>
          </mc:Choice>
        </mc:AlternateContent>
        <mc:AlternateContent xmlns:mc="http://schemas.openxmlformats.org/markup-compatibility/2006">
          <mc:Choice Requires="x14">
            <control shapeId="55317" r:id="rId20" name="Check Box 21">
              <controlPr defaultSize="0" autoFill="0" autoLine="0" autoPict="0">
                <anchor moveWithCells="1">
                  <from>
                    <xdr:col>8</xdr:col>
                    <xdr:colOff>238125</xdr:colOff>
                    <xdr:row>36</xdr:row>
                    <xdr:rowOff>0</xdr:rowOff>
                  </from>
                  <to>
                    <xdr:col>8</xdr:col>
                    <xdr:colOff>447675</xdr:colOff>
                    <xdr:row>37</xdr:row>
                    <xdr:rowOff>0</xdr:rowOff>
                  </to>
                </anchor>
              </controlPr>
            </control>
          </mc:Choice>
        </mc:AlternateContent>
        <mc:AlternateContent xmlns:mc="http://schemas.openxmlformats.org/markup-compatibility/2006">
          <mc:Choice Requires="x14">
            <control shapeId="55318" r:id="rId21" name="Check Box 22">
              <controlPr defaultSize="0" autoFill="0" autoLine="0" autoPict="0">
                <anchor moveWithCells="1">
                  <from>
                    <xdr:col>8</xdr:col>
                    <xdr:colOff>238125</xdr:colOff>
                    <xdr:row>37</xdr:row>
                    <xdr:rowOff>0</xdr:rowOff>
                  </from>
                  <to>
                    <xdr:col>8</xdr:col>
                    <xdr:colOff>447675</xdr:colOff>
                    <xdr:row>38</xdr:row>
                    <xdr:rowOff>0</xdr:rowOff>
                  </to>
                </anchor>
              </controlPr>
            </control>
          </mc:Choice>
        </mc:AlternateContent>
        <mc:AlternateContent xmlns:mc="http://schemas.openxmlformats.org/markup-compatibility/2006">
          <mc:Choice Requires="x14">
            <control shapeId="55319" r:id="rId22" name="Check Box 23">
              <controlPr defaultSize="0" autoFill="0" autoLine="0" autoPict="0">
                <anchor moveWithCells="1">
                  <from>
                    <xdr:col>8</xdr:col>
                    <xdr:colOff>238125</xdr:colOff>
                    <xdr:row>38</xdr:row>
                    <xdr:rowOff>0</xdr:rowOff>
                  </from>
                  <to>
                    <xdr:col>8</xdr:col>
                    <xdr:colOff>447675</xdr:colOff>
                    <xdr:row>39</xdr:row>
                    <xdr:rowOff>0</xdr:rowOff>
                  </to>
                </anchor>
              </controlPr>
            </control>
          </mc:Choice>
        </mc:AlternateContent>
        <mc:AlternateContent xmlns:mc="http://schemas.openxmlformats.org/markup-compatibility/2006">
          <mc:Choice Requires="x14">
            <control shapeId="55320" r:id="rId23" name="Check Box 24">
              <controlPr defaultSize="0" autoFill="0" autoLine="0" autoPict="0">
                <anchor moveWithCells="1">
                  <from>
                    <xdr:col>1</xdr:col>
                    <xdr:colOff>238125</xdr:colOff>
                    <xdr:row>28</xdr:row>
                    <xdr:rowOff>0</xdr:rowOff>
                  </from>
                  <to>
                    <xdr:col>1</xdr:col>
                    <xdr:colOff>447675</xdr:colOff>
                    <xdr:row>29</xdr:row>
                    <xdr:rowOff>0</xdr:rowOff>
                  </to>
                </anchor>
              </controlPr>
            </control>
          </mc:Choice>
        </mc:AlternateContent>
        <mc:AlternateContent xmlns:mc="http://schemas.openxmlformats.org/markup-compatibility/2006">
          <mc:Choice Requires="x14">
            <control shapeId="55321" r:id="rId24" name="Check Box 25">
              <controlPr defaultSize="0" autoFill="0" autoLine="0" autoPict="0">
                <anchor moveWithCells="1">
                  <from>
                    <xdr:col>1</xdr:col>
                    <xdr:colOff>238125</xdr:colOff>
                    <xdr:row>29</xdr:row>
                    <xdr:rowOff>0</xdr:rowOff>
                  </from>
                  <to>
                    <xdr:col>1</xdr:col>
                    <xdr:colOff>447675</xdr:colOff>
                    <xdr:row>30</xdr:row>
                    <xdr:rowOff>0</xdr:rowOff>
                  </to>
                </anchor>
              </controlPr>
            </control>
          </mc:Choice>
        </mc:AlternateContent>
        <mc:AlternateContent xmlns:mc="http://schemas.openxmlformats.org/markup-compatibility/2006">
          <mc:Choice Requires="x14">
            <control shapeId="55322" r:id="rId25" name="Check Box 26">
              <controlPr defaultSize="0" autoFill="0" autoLine="0" autoPict="0">
                <anchor moveWithCells="1">
                  <from>
                    <xdr:col>1</xdr:col>
                    <xdr:colOff>238125</xdr:colOff>
                    <xdr:row>30</xdr:row>
                    <xdr:rowOff>0</xdr:rowOff>
                  </from>
                  <to>
                    <xdr:col>1</xdr:col>
                    <xdr:colOff>447675</xdr:colOff>
                    <xdr:row>31</xdr:row>
                    <xdr:rowOff>0</xdr:rowOff>
                  </to>
                </anchor>
              </controlPr>
            </control>
          </mc:Choice>
        </mc:AlternateContent>
        <mc:AlternateContent xmlns:mc="http://schemas.openxmlformats.org/markup-compatibility/2006">
          <mc:Choice Requires="x14">
            <control shapeId="55323" r:id="rId26" name="Check Box 27">
              <controlPr defaultSize="0" autoFill="0" autoLine="0" autoPict="0">
                <anchor moveWithCells="1">
                  <from>
                    <xdr:col>1</xdr:col>
                    <xdr:colOff>238125</xdr:colOff>
                    <xdr:row>31</xdr:row>
                    <xdr:rowOff>0</xdr:rowOff>
                  </from>
                  <to>
                    <xdr:col>1</xdr:col>
                    <xdr:colOff>447675</xdr:colOff>
                    <xdr:row>32</xdr:row>
                    <xdr:rowOff>0</xdr:rowOff>
                  </to>
                </anchor>
              </controlPr>
            </control>
          </mc:Choice>
        </mc:AlternateContent>
        <mc:AlternateContent xmlns:mc="http://schemas.openxmlformats.org/markup-compatibility/2006">
          <mc:Choice Requires="x14">
            <control shapeId="55324" r:id="rId27" name="Check Box 28">
              <controlPr defaultSize="0" autoFill="0" autoLine="0" autoPict="0">
                <anchor moveWithCells="1">
                  <from>
                    <xdr:col>1</xdr:col>
                    <xdr:colOff>238125</xdr:colOff>
                    <xdr:row>32</xdr:row>
                    <xdr:rowOff>0</xdr:rowOff>
                  </from>
                  <to>
                    <xdr:col>1</xdr:col>
                    <xdr:colOff>447675</xdr:colOff>
                    <xdr:row>33</xdr:row>
                    <xdr:rowOff>0</xdr:rowOff>
                  </to>
                </anchor>
              </controlPr>
            </control>
          </mc:Choice>
        </mc:AlternateContent>
        <mc:AlternateContent xmlns:mc="http://schemas.openxmlformats.org/markup-compatibility/2006">
          <mc:Choice Requires="x14">
            <control shapeId="55325" r:id="rId28" name="Check Box 29">
              <controlPr defaultSize="0" autoFill="0" autoLine="0" autoPict="0">
                <anchor moveWithCells="1">
                  <from>
                    <xdr:col>4</xdr:col>
                    <xdr:colOff>238125</xdr:colOff>
                    <xdr:row>12</xdr:row>
                    <xdr:rowOff>0</xdr:rowOff>
                  </from>
                  <to>
                    <xdr:col>4</xdr:col>
                    <xdr:colOff>447675</xdr:colOff>
                    <xdr:row>13</xdr:row>
                    <xdr:rowOff>0</xdr:rowOff>
                  </to>
                </anchor>
              </controlPr>
            </control>
          </mc:Choice>
        </mc:AlternateContent>
        <mc:AlternateContent xmlns:mc="http://schemas.openxmlformats.org/markup-compatibility/2006">
          <mc:Choice Requires="x14">
            <control shapeId="55326" r:id="rId29" name="Check Box 30">
              <controlPr defaultSize="0" autoFill="0" autoLine="0" autoPict="0">
                <anchor moveWithCells="1">
                  <from>
                    <xdr:col>7</xdr:col>
                    <xdr:colOff>238125</xdr:colOff>
                    <xdr:row>29</xdr:row>
                    <xdr:rowOff>0</xdr:rowOff>
                  </from>
                  <to>
                    <xdr:col>7</xdr:col>
                    <xdr:colOff>447675</xdr:colOff>
                    <xdr:row>30</xdr:row>
                    <xdr:rowOff>0</xdr:rowOff>
                  </to>
                </anchor>
              </controlPr>
            </control>
          </mc:Choice>
        </mc:AlternateContent>
        <mc:AlternateContent xmlns:mc="http://schemas.openxmlformats.org/markup-compatibility/2006">
          <mc:Choice Requires="x14">
            <control shapeId="55327" r:id="rId30" name="Check Box 31">
              <controlPr defaultSize="0" autoFill="0" autoLine="0" autoPict="0">
                <anchor moveWithCells="1">
                  <from>
                    <xdr:col>7</xdr:col>
                    <xdr:colOff>238125</xdr:colOff>
                    <xdr:row>30</xdr:row>
                    <xdr:rowOff>0</xdr:rowOff>
                  </from>
                  <to>
                    <xdr:col>7</xdr:col>
                    <xdr:colOff>447675</xdr:colOff>
                    <xdr:row>31</xdr:row>
                    <xdr:rowOff>0</xdr:rowOff>
                  </to>
                </anchor>
              </controlPr>
            </control>
          </mc:Choice>
        </mc:AlternateContent>
        <mc:AlternateContent xmlns:mc="http://schemas.openxmlformats.org/markup-compatibility/2006">
          <mc:Choice Requires="x14">
            <control shapeId="55328" r:id="rId31" name="Check Box 32">
              <controlPr defaultSize="0" autoFill="0" autoLine="0" autoPict="0">
                <anchor moveWithCells="1">
                  <from>
                    <xdr:col>7</xdr:col>
                    <xdr:colOff>238125</xdr:colOff>
                    <xdr:row>31</xdr:row>
                    <xdr:rowOff>0</xdr:rowOff>
                  </from>
                  <to>
                    <xdr:col>7</xdr:col>
                    <xdr:colOff>447675</xdr:colOff>
                    <xdr:row>32</xdr:row>
                    <xdr:rowOff>0</xdr:rowOff>
                  </to>
                </anchor>
              </controlPr>
            </control>
          </mc:Choice>
        </mc:AlternateContent>
        <mc:AlternateContent xmlns:mc="http://schemas.openxmlformats.org/markup-compatibility/2006">
          <mc:Choice Requires="x14">
            <control shapeId="55349" r:id="rId32" name="Check Box 53">
              <controlPr defaultSize="0" autoFill="0" autoLine="0" autoPict="0">
                <anchor moveWithCells="1">
                  <from>
                    <xdr:col>1</xdr:col>
                    <xdr:colOff>238125</xdr:colOff>
                    <xdr:row>32</xdr:row>
                    <xdr:rowOff>0</xdr:rowOff>
                  </from>
                  <to>
                    <xdr:col>1</xdr:col>
                    <xdr:colOff>447675</xdr:colOff>
                    <xdr:row>33</xdr:row>
                    <xdr:rowOff>0</xdr:rowOff>
                  </to>
                </anchor>
              </controlPr>
            </control>
          </mc:Choice>
        </mc:AlternateContent>
        <mc:AlternateContent xmlns:mc="http://schemas.openxmlformats.org/markup-compatibility/2006">
          <mc:Choice Requires="x14">
            <control shapeId="55350" r:id="rId33" name="Check Box 54">
              <controlPr defaultSize="0" autoFill="0" autoLine="0" autoPict="0">
                <anchor moveWithCells="1">
                  <from>
                    <xdr:col>9</xdr:col>
                    <xdr:colOff>238125</xdr:colOff>
                    <xdr:row>22</xdr:row>
                    <xdr:rowOff>0</xdr:rowOff>
                  </from>
                  <to>
                    <xdr:col>9</xdr:col>
                    <xdr:colOff>447675</xdr:colOff>
                    <xdr:row>23</xdr:row>
                    <xdr:rowOff>0</xdr:rowOff>
                  </to>
                </anchor>
              </controlPr>
            </control>
          </mc:Choice>
        </mc:AlternateContent>
        <mc:AlternateContent xmlns:mc="http://schemas.openxmlformats.org/markup-compatibility/2006">
          <mc:Choice Requires="x14">
            <control shapeId="55351" r:id="rId34" name="Check Box 55">
              <controlPr defaultSize="0" autoFill="0" autoLine="0" autoPict="0">
                <anchor moveWithCells="1">
                  <from>
                    <xdr:col>5</xdr:col>
                    <xdr:colOff>238125</xdr:colOff>
                    <xdr:row>22</xdr:row>
                    <xdr:rowOff>0</xdr:rowOff>
                  </from>
                  <to>
                    <xdr:col>5</xdr:col>
                    <xdr:colOff>447675</xdr:colOff>
                    <xdr:row>23</xdr:row>
                    <xdr:rowOff>0</xdr:rowOff>
                  </to>
                </anchor>
              </controlPr>
            </control>
          </mc:Choice>
        </mc:AlternateContent>
        <mc:AlternateContent xmlns:mc="http://schemas.openxmlformats.org/markup-compatibility/2006">
          <mc:Choice Requires="x14">
            <control shapeId="55352" r:id="rId35" name="Check Box 56">
              <controlPr defaultSize="0" autoFill="0" autoLine="0" autoPict="0">
                <anchor moveWithCells="1">
                  <from>
                    <xdr:col>5</xdr:col>
                    <xdr:colOff>238125</xdr:colOff>
                    <xdr:row>23</xdr:row>
                    <xdr:rowOff>0</xdr:rowOff>
                  </from>
                  <to>
                    <xdr:col>5</xdr:col>
                    <xdr:colOff>447675</xdr:colOff>
                    <xdr:row>24</xdr:row>
                    <xdr:rowOff>0</xdr:rowOff>
                  </to>
                </anchor>
              </controlPr>
            </control>
          </mc:Choice>
        </mc:AlternateContent>
        <mc:AlternateContent xmlns:mc="http://schemas.openxmlformats.org/markup-compatibility/2006">
          <mc:Choice Requires="x14">
            <control shapeId="55356" r:id="rId36" name="Check Box 60">
              <controlPr defaultSize="0" autoFill="0" autoLine="0" autoPict="0">
                <anchor moveWithCells="1">
                  <from>
                    <xdr:col>1</xdr:col>
                    <xdr:colOff>238125</xdr:colOff>
                    <xdr:row>20</xdr:row>
                    <xdr:rowOff>0</xdr:rowOff>
                  </from>
                  <to>
                    <xdr:col>1</xdr:col>
                    <xdr:colOff>447675</xdr:colOff>
                    <xdr:row>21</xdr:row>
                    <xdr:rowOff>0</xdr:rowOff>
                  </to>
                </anchor>
              </controlPr>
            </control>
          </mc:Choice>
        </mc:AlternateContent>
        <mc:AlternateContent xmlns:mc="http://schemas.openxmlformats.org/markup-compatibility/2006">
          <mc:Choice Requires="x14">
            <control shapeId="55357" r:id="rId37" name="Check Box 61">
              <controlPr defaultSize="0" autoFill="0" autoLine="0" autoPict="0">
                <anchor moveWithCells="1">
                  <from>
                    <xdr:col>9</xdr:col>
                    <xdr:colOff>238125</xdr:colOff>
                    <xdr:row>23</xdr:row>
                    <xdr:rowOff>0</xdr:rowOff>
                  </from>
                  <to>
                    <xdr:col>9</xdr:col>
                    <xdr:colOff>447675</xdr:colOff>
                    <xdr:row>24</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30"/>
  <sheetViews>
    <sheetView view="pageBreakPreview" zoomScale="70" zoomScaleNormal="100" zoomScaleSheetLayoutView="70" workbookViewId="0">
      <selection activeCell="C2" sqref="C2"/>
    </sheetView>
  </sheetViews>
  <sheetFormatPr defaultRowHeight="13.5"/>
  <cols>
    <col min="2" max="2" width="27.5" customWidth="1"/>
    <col min="7" max="7" width="11.875" customWidth="1"/>
    <col min="9" max="9" width="17.125" customWidth="1"/>
    <col min="10" max="10" width="7.5" customWidth="1"/>
  </cols>
  <sheetData>
    <row r="1" spans="2:13" ht="14.25" thickBot="1"/>
    <row r="2" spans="2:13" ht="28.35" customHeight="1" thickBot="1">
      <c r="B2" s="1442" t="s">
        <v>312</v>
      </c>
      <c r="C2" s="341"/>
      <c r="D2" s="323" t="s">
        <v>313</v>
      </c>
      <c r="E2" s="322" t="s">
        <v>315</v>
      </c>
      <c r="F2" s="341"/>
      <c r="G2" s="322" t="s">
        <v>316</v>
      </c>
      <c r="H2" s="341"/>
      <c r="I2" s="322" t="s">
        <v>457</v>
      </c>
      <c r="J2" s="341"/>
      <c r="K2" s="321" t="s">
        <v>438</v>
      </c>
      <c r="L2" s="131" t="str">
        <f>IF(AND(C2="〇",C3="〇"),"要確認","")</f>
        <v/>
      </c>
    </row>
    <row r="3" spans="2:13" ht="28.35" customHeight="1" thickBot="1">
      <c r="B3" s="1442"/>
      <c r="C3" s="341"/>
      <c r="D3" s="321" t="s">
        <v>476</v>
      </c>
      <c r="E3" s="1443"/>
      <c r="F3" s="1444"/>
      <c r="G3" s="1443"/>
      <c r="H3" s="1444"/>
      <c r="I3" s="1443"/>
      <c r="J3" s="1444"/>
      <c r="K3" s="1443"/>
      <c r="M3" s="385" t="s">
        <v>521</v>
      </c>
    </row>
    <row r="4" spans="2:13" ht="28.35" customHeight="1">
      <c r="B4" s="373" t="s">
        <v>456</v>
      </c>
      <c r="C4" s="1445"/>
      <c r="D4" s="1446"/>
      <c r="E4" s="1446"/>
      <c r="F4" s="1446"/>
      <c r="G4" s="1446"/>
      <c r="H4" s="1446"/>
      <c r="I4" s="1446"/>
      <c r="J4" s="1446"/>
      <c r="K4" s="1446"/>
    </row>
    <row r="5" spans="2:13" ht="28.35" customHeight="1">
      <c r="B5" s="347" t="s">
        <v>347</v>
      </c>
      <c r="C5" s="1441"/>
      <c r="D5" s="1441"/>
      <c r="E5" s="1441"/>
      <c r="F5" s="1441"/>
      <c r="G5" s="1441"/>
      <c r="H5" s="1441"/>
      <c r="I5" s="1441"/>
      <c r="J5" s="1441"/>
      <c r="K5" s="1441"/>
    </row>
    <row r="6" spans="2:13" ht="28.35" customHeight="1">
      <c r="B6" s="347" t="s">
        <v>318</v>
      </c>
      <c r="C6" s="342"/>
      <c r="D6" s="321" t="s">
        <v>79</v>
      </c>
      <c r="E6" s="342"/>
      <c r="F6" s="321" t="s">
        <v>13</v>
      </c>
      <c r="G6" s="347" t="s">
        <v>477</v>
      </c>
      <c r="H6" s="343"/>
      <c r="I6" s="321" t="s">
        <v>79</v>
      </c>
      <c r="J6" s="342"/>
      <c r="K6" s="321" t="s">
        <v>13</v>
      </c>
    </row>
    <row r="7" spans="2:13" ht="14.25" thickBot="1"/>
    <row r="8" spans="2:13" ht="28.35" customHeight="1" thickBot="1">
      <c r="B8" s="1442" t="s">
        <v>312</v>
      </c>
      <c r="C8" s="341"/>
      <c r="D8" s="323" t="s">
        <v>478</v>
      </c>
      <c r="E8" s="322" t="s">
        <v>479</v>
      </c>
      <c r="F8" s="341"/>
      <c r="G8" s="322" t="s">
        <v>316</v>
      </c>
      <c r="H8" s="341"/>
      <c r="I8" s="322" t="s">
        <v>457</v>
      </c>
      <c r="J8" s="341"/>
      <c r="K8" s="321" t="s">
        <v>438</v>
      </c>
      <c r="L8" s="131" t="str">
        <f>IF(AND(C8="〇",C9="〇"),"要確認","")</f>
        <v/>
      </c>
    </row>
    <row r="9" spans="2:13" ht="28.35" customHeight="1" thickBot="1">
      <c r="B9" s="1442"/>
      <c r="C9" s="341"/>
      <c r="D9" s="321" t="s">
        <v>480</v>
      </c>
      <c r="E9" s="1443"/>
      <c r="F9" s="1444"/>
      <c r="G9" s="1443"/>
      <c r="H9" s="1444"/>
      <c r="I9" s="1443"/>
      <c r="J9" s="1444"/>
      <c r="K9" s="1443"/>
    </row>
    <row r="10" spans="2:13" ht="28.35" customHeight="1">
      <c r="B10" s="373" t="s">
        <v>456</v>
      </c>
      <c r="C10" s="1445"/>
      <c r="D10" s="1446"/>
      <c r="E10" s="1446"/>
      <c r="F10" s="1446"/>
      <c r="G10" s="1446"/>
      <c r="H10" s="1446"/>
      <c r="I10" s="1446"/>
      <c r="J10" s="1446"/>
      <c r="K10" s="1446"/>
    </row>
    <row r="11" spans="2:13" ht="28.35" customHeight="1">
      <c r="B11" s="347" t="s">
        <v>347</v>
      </c>
      <c r="C11" s="1441"/>
      <c r="D11" s="1441"/>
      <c r="E11" s="1441"/>
      <c r="F11" s="1441"/>
      <c r="G11" s="1441"/>
      <c r="H11" s="1441"/>
      <c r="I11" s="1441"/>
      <c r="J11" s="1441"/>
      <c r="K11" s="1441"/>
    </row>
    <row r="12" spans="2:13" ht="28.35" customHeight="1">
      <c r="B12" s="347" t="s">
        <v>318</v>
      </c>
      <c r="C12" s="342"/>
      <c r="D12" s="321" t="s">
        <v>79</v>
      </c>
      <c r="E12" s="342"/>
      <c r="F12" s="321" t="s">
        <v>13</v>
      </c>
      <c r="G12" s="347" t="s">
        <v>481</v>
      </c>
      <c r="H12" s="343"/>
      <c r="I12" s="321" t="s">
        <v>79</v>
      </c>
      <c r="J12" s="342"/>
      <c r="K12" s="321" t="s">
        <v>13</v>
      </c>
    </row>
    <row r="13" spans="2:13" ht="14.25" thickBot="1"/>
    <row r="14" spans="2:13" ht="28.35" customHeight="1" thickBot="1">
      <c r="B14" s="1442" t="s">
        <v>312</v>
      </c>
      <c r="C14" s="341"/>
      <c r="D14" s="323" t="s">
        <v>482</v>
      </c>
      <c r="E14" s="322" t="s">
        <v>483</v>
      </c>
      <c r="F14" s="341"/>
      <c r="G14" s="322" t="s">
        <v>316</v>
      </c>
      <c r="H14" s="341"/>
      <c r="I14" s="322" t="s">
        <v>457</v>
      </c>
      <c r="J14" s="341"/>
      <c r="K14" s="321" t="s">
        <v>438</v>
      </c>
      <c r="L14" s="131" t="str">
        <f>IF(AND(C14="〇",C15="〇"),"要確認","")</f>
        <v/>
      </c>
    </row>
    <row r="15" spans="2:13" ht="28.35" customHeight="1" thickBot="1">
      <c r="B15" s="1442"/>
      <c r="C15" s="341"/>
      <c r="D15" s="321" t="s">
        <v>484</v>
      </c>
      <c r="E15" s="1443"/>
      <c r="F15" s="1444"/>
      <c r="G15" s="1443"/>
      <c r="H15" s="1444"/>
      <c r="I15" s="1443"/>
      <c r="J15" s="1444"/>
      <c r="K15" s="1443"/>
    </row>
    <row r="16" spans="2:13" ht="28.35" customHeight="1">
      <c r="B16" s="373" t="s">
        <v>456</v>
      </c>
      <c r="C16" s="1445"/>
      <c r="D16" s="1446"/>
      <c r="E16" s="1446"/>
      <c r="F16" s="1446"/>
      <c r="G16" s="1446"/>
      <c r="H16" s="1446"/>
      <c r="I16" s="1446"/>
      <c r="J16" s="1446"/>
      <c r="K16" s="1446"/>
    </row>
    <row r="17" spans="2:12" ht="28.35" customHeight="1">
      <c r="B17" s="347" t="s">
        <v>347</v>
      </c>
      <c r="C17" s="1441"/>
      <c r="D17" s="1441"/>
      <c r="E17" s="1441"/>
      <c r="F17" s="1441"/>
      <c r="G17" s="1441"/>
      <c r="H17" s="1441"/>
      <c r="I17" s="1441"/>
      <c r="J17" s="1441"/>
      <c r="K17" s="1441"/>
    </row>
    <row r="18" spans="2:12" ht="28.35" customHeight="1">
      <c r="B18" s="347" t="s">
        <v>318</v>
      </c>
      <c r="C18" s="342"/>
      <c r="D18" s="321" t="s">
        <v>79</v>
      </c>
      <c r="E18" s="342"/>
      <c r="F18" s="321" t="s">
        <v>13</v>
      </c>
      <c r="G18" s="347" t="s">
        <v>485</v>
      </c>
      <c r="H18" s="343"/>
      <c r="I18" s="321" t="s">
        <v>79</v>
      </c>
      <c r="J18" s="342"/>
      <c r="K18" s="321" t="s">
        <v>13</v>
      </c>
    </row>
    <row r="19" spans="2:12" ht="14.25" thickBot="1"/>
    <row r="20" spans="2:12" ht="28.35" customHeight="1" thickBot="1">
      <c r="B20" s="1442" t="s">
        <v>312</v>
      </c>
      <c r="C20" s="341"/>
      <c r="D20" s="323" t="s">
        <v>486</v>
      </c>
      <c r="E20" s="322" t="s">
        <v>483</v>
      </c>
      <c r="F20" s="341"/>
      <c r="G20" s="322" t="s">
        <v>316</v>
      </c>
      <c r="H20" s="341"/>
      <c r="I20" s="322" t="s">
        <v>457</v>
      </c>
      <c r="J20" s="341"/>
      <c r="K20" s="321" t="s">
        <v>438</v>
      </c>
      <c r="L20" s="131" t="str">
        <f>IF(AND(C20="〇",C21="〇"),"要確認","")</f>
        <v/>
      </c>
    </row>
    <row r="21" spans="2:12" ht="28.35" customHeight="1" thickBot="1">
      <c r="B21" s="1442"/>
      <c r="C21" s="341"/>
      <c r="D21" s="321" t="s">
        <v>487</v>
      </c>
      <c r="E21" s="1443"/>
      <c r="F21" s="1444"/>
      <c r="G21" s="1443"/>
      <c r="H21" s="1444"/>
      <c r="I21" s="1443"/>
      <c r="J21" s="1444"/>
      <c r="K21" s="1443"/>
    </row>
    <row r="22" spans="2:12" ht="28.35" customHeight="1">
      <c r="B22" s="373" t="s">
        <v>456</v>
      </c>
      <c r="C22" s="1445"/>
      <c r="D22" s="1446"/>
      <c r="E22" s="1446"/>
      <c r="F22" s="1446"/>
      <c r="G22" s="1446"/>
      <c r="H22" s="1446"/>
      <c r="I22" s="1446"/>
      <c r="J22" s="1446"/>
      <c r="K22" s="1446"/>
    </row>
    <row r="23" spans="2:12" ht="28.35" customHeight="1">
      <c r="B23" s="347" t="s">
        <v>347</v>
      </c>
      <c r="C23" s="1441"/>
      <c r="D23" s="1441"/>
      <c r="E23" s="1441"/>
      <c r="F23" s="1441"/>
      <c r="G23" s="1441"/>
      <c r="H23" s="1441"/>
      <c r="I23" s="1441"/>
      <c r="J23" s="1441"/>
      <c r="K23" s="1441"/>
    </row>
    <row r="24" spans="2:12" ht="28.35" customHeight="1">
      <c r="B24" s="347" t="s">
        <v>318</v>
      </c>
      <c r="C24" s="342"/>
      <c r="D24" s="321" t="s">
        <v>79</v>
      </c>
      <c r="E24" s="342"/>
      <c r="F24" s="321" t="s">
        <v>13</v>
      </c>
      <c r="G24" s="347" t="s">
        <v>481</v>
      </c>
      <c r="H24" s="343"/>
      <c r="I24" s="321" t="s">
        <v>79</v>
      </c>
      <c r="J24" s="342"/>
      <c r="K24" s="321" t="s">
        <v>13</v>
      </c>
    </row>
    <row r="25" spans="2:12" ht="14.25" thickBot="1"/>
    <row r="26" spans="2:12" ht="28.35" customHeight="1" thickBot="1">
      <c r="B26" s="1442" t="s">
        <v>312</v>
      </c>
      <c r="C26" s="341"/>
      <c r="D26" s="323" t="s">
        <v>482</v>
      </c>
      <c r="E26" s="322" t="s">
        <v>479</v>
      </c>
      <c r="F26" s="341"/>
      <c r="G26" s="322" t="s">
        <v>316</v>
      </c>
      <c r="H26" s="341"/>
      <c r="I26" s="322" t="s">
        <v>457</v>
      </c>
      <c r="J26" s="341"/>
      <c r="K26" s="321" t="s">
        <v>438</v>
      </c>
      <c r="L26" s="131" t="str">
        <f>IF(AND(C26="〇",C27="〇"),"要確認","")</f>
        <v/>
      </c>
    </row>
    <row r="27" spans="2:12" ht="28.35" customHeight="1" thickBot="1">
      <c r="B27" s="1442"/>
      <c r="C27" s="341"/>
      <c r="D27" s="321" t="s">
        <v>484</v>
      </c>
      <c r="E27" s="1443"/>
      <c r="F27" s="1444"/>
      <c r="G27" s="1443"/>
      <c r="H27" s="1444"/>
      <c r="I27" s="1443"/>
      <c r="J27" s="1444"/>
      <c r="K27" s="1443"/>
    </row>
    <row r="28" spans="2:12" ht="28.35" customHeight="1">
      <c r="B28" s="373" t="s">
        <v>456</v>
      </c>
      <c r="C28" s="1445"/>
      <c r="D28" s="1446"/>
      <c r="E28" s="1446"/>
      <c r="F28" s="1446"/>
      <c r="G28" s="1446"/>
      <c r="H28" s="1446"/>
      <c r="I28" s="1446"/>
      <c r="J28" s="1446"/>
      <c r="K28" s="1446"/>
    </row>
    <row r="29" spans="2:12" ht="28.35" customHeight="1">
      <c r="B29" s="347" t="s">
        <v>347</v>
      </c>
      <c r="C29" s="1441"/>
      <c r="D29" s="1441"/>
      <c r="E29" s="1441"/>
      <c r="F29" s="1441"/>
      <c r="G29" s="1441"/>
      <c r="H29" s="1441"/>
      <c r="I29" s="1441"/>
      <c r="J29" s="1441"/>
      <c r="K29" s="1441"/>
    </row>
    <row r="30" spans="2:12" ht="28.35" customHeight="1">
      <c r="B30" s="347" t="s">
        <v>318</v>
      </c>
      <c r="C30" s="342"/>
      <c r="D30" s="321" t="s">
        <v>79</v>
      </c>
      <c r="E30" s="342"/>
      <c r="F30" s="321" t="s">
        <v>13</v>
      </c>
      <c r="G30" s="347" t="s">
        <v>481</v>
      </c>
      <c r="H30" s="343"/>
      <c r="I30" s="321" t="s">
        <v>79</v>
      </c>
      <c r="J30" s="342"/>
      <c r="K30" s="321" t="s">
        <v>13</v>
      </c>
    </row>
  </sheetData>
  <sheetProtection algorithmName="SHA-512" hashValue="jc2ZYOKSWsD343UEL9SEMXzWoTHsQkCaTy9cB1Mv+UgPBHdJkpWgHcB20Nq2y2DFfzjv9JtXtwkym/mfucM8Wg==" saltValue="bihgu6/ynWtE25pOYoCBCw==" spinCount="100000" sheet="1" selectLockedCells="1"/>
  <mergeCells count="20">
    <mergeCell ref="C5:K5"/>
    <mergeCell ref="B2:B3"/>
    <mergeCell ref="E3:K3"/>
    <mergeCell ref="C4:K4"/>
    <mergeCell ref="C17:K17"/>
    <mergeCell ref="B8:B9"/>
    <mergeCell ref="E9:K9"/>
    <mergeCell ref="C10:K10"/>
    <mergeCell ref="C11:K11"/>
    <mergeCell ref="B14:B15"/>
    <mergeCell ref="E15:K15"/>
    <mergeCell ref="C16:K16"/>
    <mergeCell ref="C29:K29"/>
    <mergeCell ref="B20:B21"/>
    <mergeCell ref="E21:K21"/>
    <mergeCell ref="C22:K22"/>
    <mergeCell ref="C23:K23"/>
    <mergeCell ref="B26:B27"/>
    <mergeCell ref="E27:K27"/>
    <mergeCell ref="C28:K28"/>
  </mergeCells>
  <phoneticPr fontId="1"/>
  <dataValidations count="1">
    <dataValidation type="list" allowBlank="1" showInputMessage="1" showErrorMessage="1" sqref="C2:C3 F2 H2 J2 C20:C21 F20 H20 J20 C8:C9 F8 H8 J8 C14:C15 F14 H14 J14 C26:C27 F26 H26 J26" xr:uid="{00000000-0002-0000-0C00-000000000000}">
      <formula1>"〇"</formula1>
    </dataValidation>
  </dataValidations>
  <hyperlinks>
    <hyperlink ref="M3" location="要望書!A1" display="要望書に戻る" xr:uid="{00000000-0004-0000-0C00-000000000000}"/>
  </hyperlinks>
  <pageMargins left="0.7" right="0.7" top="0.75" bottom="0.75" header="0.3" footer="0.3"/>
  <pageSetup paperSize="9" scale="7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I50"/>
  <sheetViews>
    <sheetView view="pageBreakPreview" zoomScaleNormal="100" zoomScaleSheetLayoutView="100" workbookViewId="0">
      <selection activeCell="B4" sqref="B4"/>
    </sheetView>
  </sheetViews>
  <sheetFormatPr defaultRowHeight="13.5"/>
  <cols>
    <col min="2" max="2" width="12.375" style="326" customWidth="1"/>
    <col min="3" max="3" width="22.625" style="326" customWidth="1"/>
    <col min="4" max="4" width="24.5" style="326" customWidth="1"/>
    <col min="5" max="5" width="24.125" style="326" customWidth="1"/>
    <col min="6" max="6" width="24.875" style="326" customWidth="1"/>
    <col min="7" max="7" width="21.5" style="326" customWidth="1"/>
  </cols>
  <sheetData>
    <row r="3" spans="2:9" ht="27">
      <c r="B3" s="324" t="s">
        <v>458</v>
      </c>
      <c r="C3" s="325" t="s">
        <v>459</v>
      </c>
      <c r="D3" s="325" t="s">
        <v>460</v>
      </c>
      <c r="E3" s="325" t="s">
        <v>269</v>
      </c>
      <c r="F3" s="325" t="s">
        <v>461</v>
      </c>
      <c r="G3" s="324" t="s">
        <v>462</v>
      </c>
    </row>
    <row r="4" spans="2:9" ht="35.1" customHeight="1">
      <c r="B4" s="394"/>
      <c r="C4" s="394"/>
      <c r="D4" s="394"/>
      <c r="E4" s="394"/>
      <c r="F4" s="394"/>
      <c r="G4" s="395"/>
      <c r="I4" s="385" t="s">
        <v>522</v>
      </c>
    </row>
    <row r="5" spans="2:9" ht="35.1" customHeight="1">
      <c r="B5" s="394"/>
      <c r="C5" s="394"/>
      <c r="D5" s="394"/>
      <c r="E5" s="394"/>
      <c r="F5" s="394"/>
      <c r="G5" s="395"/>
    </row>
    <row r="6" spans="2:9" ht="35.1" customHeight="1">
      <c r="B6" s="394"/>
      <c r="C6" s="394"/>
      <c r="D6" s="394"/>
      <c r="E6" s="394"/>
      <c r="F6" s="394"/>
      <c r="G6" s="395"/>
    </row>
    <row r="7" spans="2:9" ht="35.1" customHeight="1">
      <c r="B7" s="394"/>
      <c r="C7" s="394"/>
      <c r="D7" s="394"/>
      <c r="E7" s="394"/>
      <c r="F7" s="394"/>
      <c r="G7" s="395"/>
    </row>
    <row r="8" spans="2:9" ht="35.1" customHeight="1">
      <c r="B8" s="394"/>
      <c r="C8" s="394"/>
      <c r="D8" s="394"/>
      <c r="E8" s="394"/>
      <c r="F8" s="394"/>
      <c r="G8" s="395"/>
    </row>
    <row r="9" spans="2:9" ht="35.1" customHeight="1">
      <c r="B9" s="394"/>
      <c r="C9" s="394"/>
      <c r="D9" s="394"/>
      <c r="E9" s="394"/>
      <c r="F9" s="394"/>
      <c r="G9" s="395"/>
    </row>
    <row r="10" spans="2:9" ht="35.1" customHeight="1">
      <c r="B10" s="394"/>
      <c r="C10" s="394"/>
      <c r="D10" s="394"/>
      <c r="E10" s="394"/>
      <c r="F10" s="394"/>
      <c r="G10" s="395"/>
    </row>
    <row r="11" spans="2:9" ht="35.1" customHeight="1">
      <c r="B11" s="394"/>
      <c r="C11" s="394"/>
      <c r="D11" s="394"/>
      <c r="E11" s="394"/>
      <c r="F11" s="394"/>
      <c r="G11" s="395"/>
    </row>
    <row r="12" spans="2:9" ht="35.1" customHeight="1">
      <c r="B12" s="394"/>
      <c r="C12" s="394"/>
      <c r="D12" s="394"/>
      <c r="E12" s="394"/>
      <c r="F12" s="394"/>
      <c r="G12" s="395"/>
    </row>
    <row r="13" spans="2:9" ht="35.1" customHeight="1">
      <c r="B13" s="394"/>
      <c r="C13" s="394"/>
      <c r="D13" s="394"/>
      <c r="E13" s="394"/>
      <c r="F13" s="394"/>
      <c r="G13" s="395"/>
    </row>
    <row r="14" spans="2:9" ht="35.1" customHeight="1">
      <c r="B14" s="394"/>
      <c r="C14" s="394"/>
      <c r="D14" s="394"/>
      <c r="E14" s="394"/>
      <c r="F14" s="394"/>
      <c r="G14" s="395"/>
    </row>
    <row r="15" spans="2:9" ht="35.1" customHeight="1">
      <c r="B15" s="394"/>
      <c r="C15" s="394"/>
      <c r="D15" s="394"/>
      <c r="E15" s="394"/>
      <c r="F15" s="394"/>
      <c r="G15" s="395"/>
    </row>
    <row r="16" spans="2:9" ht="35.1" customHeight="1">
      <c r="B16" s="394"/>
      <c r="C16" s="394"/>
      <c r="D16" s="394"/>
      <c r="E16" s="394"/>
      <c r="F16" s="394"/>
      <c r="G16" s="395"/>
    </row>
    <row r="17" spans="2:7" ht="35.1" customHeight="1">
      <c r="B17" s="394"/>
      <c r="C17" s="394"/>
      <c r="D17" s="394"/>
      <c r="E17" s="394"/>
      <c r="F17" s="394"/>
      <c r="G17" s="395"/>
    </row>
    <row r="18" spans="2:7" ht="35.1" customHeight="1">
      <c r="B18" s="394"/>
      <c r="C18" s="394"/>
      <c r="D18" s="394"/>
      <c r="E18" s="394"/>
      <c r="F18" s="394"/>
      <c r="G18" s="395"/>
    </row>
    <row r="19" spans="2:7" ht="35.1" customHeight="1">
      <c r="B19" s="394"/>
      <c r="C19" s="394"/>
      <c r="D19" s="394"/>
      <c r="E19" s="394"/>
      <c r="F19" s="394"/>
      <c r="G19" s="395"/>
    </row>
    <row r="20" spans="2:7" ht="35.1" customHeight="1">
      <c r="B20" s="394"/>
      <c r="C20" s="394"/>
      <c r="D20" s="394"/>
      <c r="E20" s="394"/>
      <c r="F20" s="394"/>
      <c r="G20" s="395"/>
    </row>
    <row r="21" spans="2:7" ht="35.1" customHeight="1">
      <c r="B21" s="394"/>
      <c r="C21" s="394"/>
      <c r="D21" s="394"/>
      <c r="E21" s="394"/>
      <c r="F21" s="394"/>
      <c r="G21" s="395"/>
    </row>
    <row r="22" spans="2:7" ht="35.1" customHeight="1">
      <c r="B22" s="394"/>
      <c r="C22" s="394"/>
      <c r="D22" s="394"/>
      <c r="E22" s="394"/>
      <c r="F22" s="394"/>
      <c r="G22" s="395"/>
    </row>
    <row r="23" spans="2:7" ht="35.1" customHeight="1">
      <c r="B23" s="394"/>
      <c r="C23" s="394"/>
      <c r="D23" s="394"/>
      <c r="E23" s="394"/>
      <c r="F23" s="394"/>
      <c r="G23" s="395"/>
    </row>
    <row r="24" spans="2:7" ht="35.1" customHeight="1">
      <c r="B24" s="394"/>
      <c r="C24" s="394"/>
      <c r="D24" s="394"/>
      <c r="E24" s="394"/>
      <c r="F24" s="394"/>
      <c r="G24" s="395"/>
    </row>
    <row r="25" spans="2:7" ht="35.1" customHeight="1">
      <c r="B25" s="394"/>
      <c r="C25" s="394"/>
      <c r="D25" s="394"/>
      <c r="E25" s="394"/>
      <c r="F25" s="394"/>
      <c r="G25" s="395"/>
    </row>
    <row r="26" spans="2:7" ht="35.1" customHeight="1">
      <c r="B26" s="394"/>
      <c r="C26" s="394"/>
      <c r="D26" s="394"/>
      <c r="E26" s="394"/>
      <c r="F26" s="394"/>
      <c r="G26" s="395"/>
    </row>
    <row r="27" spans="2:7" ht="35.1" customHeight="1">
      <c r="B27" s="394"/>
      <c r="C27" s="394"/>
      <c r="D27" s="394"/>
      <c r="E27" s="394"/>
      <c r="F27" s="394"/>
      <c r="G27" s="395"/>
    </row>
    <row r="28" spans="2:7" ht="35.1" customHeight="1">
      <c r="B28" s="394"/>
      <c r="C28" s="394"/>
      <c r="D28" s="394"/>
      <c r="E28" s="394"/>
      <c r="F28" s="394"/>
      <c r="G28" s="395"/>
    </row>
    <row r="29" spans="2:7" ht="35.1" customHeight="1">
      <c r="B29" s="394"/>
      <c r="C29" s="394"/>
      <c r="D29" s="394"/>
      <c r="E29" s="394"/>
      <c r="F29" s="394"/>
      <c r="G29" s="395"/>
    </row>
    <row r="30" spans="2:7" ht="35.1" customHeight="1">
      <c r="B30" s="394"/>
      <c r="C30" s="394"/>
      <c r="D30" s="394"/>
      <c r="E30" s="394"/>
      <c r="F30" s="394"/>
      <c r="G30" s="395"/>
    </row>
    <row r="31" spans="2:7" ht="35.1" customHeight="1">
      <c r="B31" s="394"/>
      <c r="C31" s="394"/>
      <c r="D31" s="394"/>
      <c r="E31" s="394"/>
      <c r="F31" s="394"/>
      <c r="G31" s="395"/>
    </row>
    <row r="32" spans="2:7" ht="35.1" customHeight="1">
      <c r="B32" s="394"/>
      <c r="C32" s="394"/>
      <c r="D32" s="394"/>
      <c r="E32" s="394"/>
      <c r="F32" s="394"/>
      <c r="G32" s="395"/>
    </row>
    <row r="33" spans="2:7" ht="35.1" customHeight="1">
      <c r="B33" s="394"/>
      <c r="C33" s="394"/>
      <c r="D33" s="394"/>
      <c r="E33" s="394"/>
      <c r="F33" s="394"/>
      <c r="G33" s="395"/>
    </row>
    <row r="34" spans="2:7" ht="35.1" customHeight="1">
      <c r="B34" s="394"/>
      <c r="C34" s="394"/>
      <c r="D34" s="394"/>
      <c r="E34" s="394"/>
      <c r="F34" s="394"/>
      <c r="G34" s="395"/>
    </row>
    <row r="35" spans="2:7" ht="35.1" customHeight="1">
      <c r="B35" s="394"/>
      <c r="C35" s="394"/>
      <c r="D35" s="394"/>
      <c r="E35" s="394"/>
      <c r="F35" s="394"/>
      <c r="G35" s="395"/>
    </row>
    <row r="36" spans="2:7" ht="35.1" customHeight="1">
      <c r="B36" s="394"/>
      <c r="C36" s="394"/>
      <c r="D36" s="394"/>
      <c r="E36" s="394"/>
      <c r="F36" s="394"/>
      <c r="G36" s="395"/>
    </row>
    <row r="37" spans="2:7" ht="35.1" customHeight="1">
      <c r="B37" s="394"/>
      <c r="C37" s="394"/>
      <c r="D37" s="394"/>
      <c r="E37" s="394"/>
      <c r="F37" s="394"/>
      <c r="G37" s="395"/>
    </row>
    <row r="38" spans="2:7" ht="35.1" customHeight="1">
      <c r="B38" s="394"/>
      <c r="C38" s="394"/>
      <c r="D38" s="394"/>
      <c r="E38" s="394"/>
      <c r="F38" s="394"/>
      <c r="G38" s="395"/>
    </row>
    <row r="39" spans="2:7" ht="35.1" customHeight="1">
      <c r="B39" s="394"/>
      <c r="C39" s="394"/>
      <c r="D39" s="394"/>
      <c r="E39" s="394"/>
      <c r="F39" s="394"/>
      <c r="G39" s="395"/>
    </row>
    <row r="40" spans="2:7" ht="35.1" customHeight="1">
      <c r="B40" s="394"/>
      <c r="C40" s="394"/>
      <c r="D40" s="394"/>
      <c r="E40" s="394"/>
      <c r="F40" s="394"/>
      <c r="G40" s="395"/>
    </row>
    <row r="41" spans="2:7" ht="35.1" customHeight="1">
      <c r="B41" s="394"/>
      <c r="C41" s="394"/>
      <c r="D41" s="394"/>
      <c r="E41" s="394"/>
      <c r="F41" s="394"/>
      <c r="G41" s="395"/>
    </row>
    <row r="42" spans="2:7" ht="35.1" customHeight="1">
      <c r="B42" s="394"/>
      <c r="C42" s="394"/>
      <c r="D42" s="394"/>
      <c r="E42" s="394"/>
      <c r="F42" s="394"/>
      <c r="G42" s="395"/>
    </row>
    <row r="43" spans="2:7" ht="35.1" customHeight="1">
      <c r="B43" s="394"/>
      <c r="C43" s="394"/>
      <c r="D43" s="394"/>
      <c r="E43" s="394"/>
      <c r="F43" s="394"/>
      <c r="G43" s="395"/>
    </row>
    <row r="44" spans="2:7" ht="35.1" customHeight="1">
      <c r="B44" s="394"/>
      <c r="C44" s="394"/>
      <c r="D44" s="394"/>
      <c r="E44" s="394"/>
      <c r="F44" s="394"/>
      <c r="G44" s="395"/>
    </row>
    <row r="45" spans="2:7" ht="35.1" customHeight="1">
      <c r="B45" s="394"/>
      <c r="C45" s="394"/>
      <c r="D45" s="394"/>
      <c r="E45" s="394"/>
      <c r="F45" s="394"/>
      <c r="G45" s="395"/>
    </row>
    <row r="46" spans="2:7" ht="35.1" customHeight="1">
      <c r="B46" s="394"/>
      <c r="C46" s="394"/>
      <c r="D46" s="394"/>
      <c r="E46" s="394"/>
      <c r="F46" s="394"/>
      <c r="G46" s="395"/>
    </row>
    <row r="47" spans="2:7" ht="35.1" customHeight="1">
      <c r="B47" s="394"/>
      <c r="C47" s="394"/>
      <c r="D47" s="394"/>
      <c r="E47" s="394"/>
      <c r="F47" s="394"/>
      <c r="G47" s="395"/>
    </row>
    <row r="48" spans="2:7" ht="35.1" customHeight="1">
      <c r="B48" s="394"/>
      <c r="C48" s="394"/>
      <c r="D48" s="394"/>
      <c r="E48" s="394"/>
      <c r="F48" s="394"/>
      <c r="G48" s="395"/>
    </row>
    <row r="49" spans="2:7" ht="35.1" customHeight="1">
      <c r="B49" s="394"/>
      <c r="C49" s="394"/>
      <c r="D49" s="394"/>
      <c r="E49" s="394"/>
      <c r="F49" s="394"/>
      <c r="G49" s="395"/>
    </row>
    <row r="50" spans="2:7" ht="35.1" customHeight="1">
      <c r="B50" s="394"/>
      <c r="C50" s="394"/>
      <c r="D50" s="394"/>
      <c r="E50" s="394"/>
      <c r="F50" s="394"/>
      <c r="G50" s="395"/>
    </row>
  </sheetData>
  <sheetProtection algorithmName="SHA-512" hashValue="uP/VsmY39YG6iIxFusiJs/yutYvZtXc0k0oxw3J3RdWQK5h3Aw04eO0upkZX2sQytdcGpeHoOqCgEfqBcpzy0w==" saltValue="xs4cw0SIbELIAHcHScS4+A==" spinCount="100000" sheet="1" objects="1" scenarios="1" selectLockedCells="1"/>
  <phoneticPr fontId="1"/>
  <dataValidations count="1">
    <dataValidation type="list" allowBlank="1" showInputMessage="1" showErrorMessage="1" sqref="G4:G50" xr:uid="{00000000-0002-0000-0D00-000000000000}">
      <formula1>"実績有,新規（内諾済）,新規（今後調整）"</formula1>
    </dataValidation>
  </dataValidations>
  <hyperlinks>
    <hyperlink ref="I4" location="要望書!A1" display="要望書に戻る" xr:uid="{00000000-0004-0000-0D00-000000000000}"/>
  </hyperlinks>
  <pageMargins left="0.7" right="0.7"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L117"/>
  <sheetViews>
    <sheetView view="pageBreakPreview" zoomScaleNormal="100" zoomScaleSheetLayoutView="100" workbookViewId="0">
      <selection activeCell="B4" sqref="B4"/>
    </sheetView>
  </sheetViews>
  <sheetFormatPr defaultRowHeight="13.5"/>
  <cols>
    <col min="2" max="2" width="12" customWidth="1"/>
    <col min="3" max="3" width="24.125" customWidth="1"/>
    <col min="5" max="5" width="17.375" customWidth="1"/>
    <col min="6" max="6" width="12.5" customWidth="1"/>
    <col min="7" max="7" width="17.125" customWidth="1"/>
    <col min="8" max="8" width="3.625" customWidth="1"/>
    <col min="9" max="9" width="23.375" customWidth="1"/>
    <col min="10" max="10" width="4.125" customWidth="1"/>
  </cols>
  <sheetData>
    <row r="3" spans="2:12" ht="27.75" thickBot="1">
      <c r="B3" s="347" t="s">
        <v>9</v>
      </c>
      <c r="C3" s="347" t="s">
        <v>0</v>
      </c>
      <c r="D3" s="347" t="s">
        <v>1</v>
      </c>
      <c r="E3" s="327" t="s">
        <v>463</v>
      </c>
      <c r="F3" s="328" t="s">
        <v>488</v>
      </c>
      <c r="G3" s="1447" t="s">
        <v>489</v>
      </c>
      <c r="H3" s="1448"/>
      <c r="I3" s="1448"/>
      <c r="J3" s="1448"/>
    </row>
    <row r="4" spans="2:12" ht="21.6" customHeight="1">
      <c r="B4" s="344"/>
      <c r="C4" s="344"/>
      <c r="D4" s="386"/>
      <c r="E4" s="387"/>
      <c r="F4" s="387"/>
      <c r="G4" s="345"/>
      <c r="H4" s="348" t="s">
        <v>490</v>
      </c>
      <c r="I4" s="349"/>
      <c r="J4" s="350" t="s">
        <v>491</v>
      </c>
      <c r="K4" s="178" t="str">
        <f>IF(AND(NOT(C4=""),G4=""),"要確認","")</f>
        <v/>
      </c>
      <c r="L4" s="385" t="s">
        <v>522</v>
      </c>
    </row>
    <row r="5" spans="2:12" ht="21.6" customHeight="1">
      <c r="B5" s="344"/>
      <c r="C5" s="344"/>
      <c r="D5" s="386"/>
      <c r="E5" s="388"/>
      <c r="F5" s="388"/>
      <c r="G5" s="345"/>
      <c r="H5" s="348" t="s">
        <v>492</v>
      </c>
      <c r="I5" s="349"/>
      <c r="J5" s="350" t="s">
        <v>491</v>
      </c>
      <c r="K5" s="178" t="str">
        <f t="shared" ref="K5:K50" si="0">IF(AND(NOT(C5=""),G5=""),"要確認","")</f>
        <v/>
      </c>
    </row>
    <row r="6" spans="2:12" ht="21.6" customHeight="1">
      <c r="B6" s="344"/>
      <c r="C6" s="344"/>
      <c r="D6" s="386"/>
      <c r="E6" s="388"/>
      <c r="F6" s="388"/>
      <c r="G6" s="345"/>
      <c r="H6" s="348" t="s">
        <v>490</v>
      </c>
      <c r="I6" s="349"/>
      <c r="J6" s="350" t="s">
        <v>491</v>
      </c>
      <c r="K6" s="178" t="str">
        <f t="shared" si="0"/>
        <v/>
      </c>
    </row>
    <row r="7" spans="2:12" ht="21.6" customHeight="1">
      <c r="B7" s="344"/>
      <c r="C7" s="344"/>
      <c r="D7" s="386"/>
      <c r="E7" s="388"/>
      <c r="F7" s="388"/>
      <c r="G7" s="345"/>
      <c r="H7" s="348" t="s">
        <v>490</v>
      </c>
      <c r="I7" s="349"/>
      <c r="J7" s="350" t="s">
        <v>493</v>
      </c>
      <c r="K7" s="178" t="str">
        <f t="shared" si="0"/>
        <v/>
      </c>
    </row>
    <row r="8" spans="2:12" ht="21.6" customHeight="1">
      <c r="B8" s="344"/>
      <c r="C8" s="344"/>
      <c r="D8" s="386"/>
      <c r="E8" s="388"/>
      <c r="F8" s="388"/>
      <c r="G8" s="345"/>
      <c r="H8" s="348" t="s">
        <v>490</v>
      </c>
      <c r="I8" s="349"/>
      <c r="J8" s="350" t="s">
        <v>493</v>
      </c>
      <c r="K8" s="178" t="str">
        <f t="shared" si="0"/>
        <v/>
      </c>
    </row>
    <row r="9" spans="2:12" ht="21.6" customHeight="1">
      <c r="B9" s="344"/>
      <c r="C9" s="344"/>
      <c r="D9" s="386"/>
      <c r="E9" s="388"/>
      <c r="F9" s="388"/>
      <c r="G9" s="345"/>
      <c r="H9" s="348" t="s">
        <v>490</v>
      </c>
      <c r="I9" s="349"/>
      <c r="J9" s="350" t="s">
        <v>493</v>
      </c>
      <c r="K9" s="178" t="str">
        <f t="shared" si="0"/>
        <v/>
      </c>
    </row>
    <row r="10" spans="2:12" ht="21.6" customHeight="1">
      <c r="B10" s="344"/>
      <c r="C10" s="344"/>
      <c r="D10" s="386"/>
      <c r="E10" s="388"/>
      <c r="F10" s="388"/>
      <c r="G10" s="345"/>
      <c r="H10" s="348" t="s">
        <v>490</v>
      </c>
      <c r="I10" s="349"/>
      <c r="J10" s="350" t="s">
        <v>493</v>
      </c>
      <c r="K10" s="178" t="str">
        <f t="shared" si="0"/>
        <v/>
      </c>
    </row>
    <row r="11" spans="2:12" ht="21.6" customHeight="1">
      <c r="B11" s="344"/>
      <c r="C11" s="344"/>
      <c r="D11" s="386"/>
      <c r="E11" s="388"/>
      <c r="F11" s="388"/>
      <c r="G11" s="345"/>
      <c r="H11" s="348" t="s">
        <v>492</v>
      </c>
      <c r="I11" s="349"/>
      <c r="J11" s="350" t="s">
        <v>493</v>
      </c>
      <c r="K11" s="178" t="str">
        <f t="shared" si="0"/>
        <v/>
      </c>
    </row>
    <row r="12" spans="2:12" ht="21.6" customHeight="1">
      <c r="B12" s="344"/>
      <c r="C12" s="344"/>
      <c r="D12" s="386"/>
      <c r="E12" s="388"/>
      <c r="F12" s="388"/>
      <c r="G12" s="345"/>
      <c r="H12" s="348" t="s">
        <v>490</v>
      </c>
      <c r="I12" s="349"/>
      <c r="J12" s="350" t="s">
        <v>493</v>
      </c>
      <c r="K12" s="178" t="str">
        <f t="shared" si="0"/>
        <v/>
      </c>
    </row>
    <row r="13" spans="2:12" ht="21.6" customHeight="1">
      <c r="B13" s="344"/>
      <c r="C13" s="344"/>
      <c r="D13" s="386"/>
      <c r="E13" s="388"/>
      <c r="F13" s="388"/>
      <c r="G13" s="345"/>
      <c r="H13" s="348" t="s">
        <v>490</v>
      </c>
      <c r="I13" s="349"/>
      <c r="J13" s="350" t="s">
        <v>493</v>
      </c>
      <c r="K13" s="178" t="str">
        <f t="shared" si="0"/>
        <v/>
      </c>
    </row>
    <row r="14" spans="2:12" ht="21.6" customHeight="1">
      <c r="B14" s="344"/>
      <c r="C14" s="344"/>
      <c r="D14" s="386"/>
      <c r="E14" s="388"/>
      <c r="F14" s="388"/>
      <c r="G14" s="345"/>
      <c r="H14" s="348" t="s">
        <v>490</v>
      </c>
      <c r="I14" s="349"/>
      <c r="J14" s="350" t="s">
        <v>493</v>
      </c>
      <c r="K14" s="178" t="str">
        <f t="shared" si="0"/>
        <v/>
      </c>
    </row>
    <row r="15" spans="2:12" ht="21.6" customHeight="1">
      <c r="B15" s="344"/>
      <c r="C15" s="344"/>
      <c r="D15" s="386"/>
      <c r="E15" s="388"/>
      <c r="F15" s="388"/>
      <c r="G15" s="345"/>
      <c r="H15" s="348" t="s">
        <v>490</v>
      </c>
      <c r="I15" s="349"/>
      <c r="J15" s="350" t="s">
        <v>493</v>
      </c>
      <c r="K15" s="178" t="str">
        <f t="shared" si="0"/>
        <v/>
      </c>
    </row>
    <row r="16" spans="2:12" ht="21.6" customHeight="1">
      <c r="B16" s="344"/>
      <c r="C16" s="344"/>
      <c r="D16" s="386"/>
      <c r="E16" s="388"/>
      <c r="F16" s="388"/>
      <c r="G16" s="345"/>
      <c r="H16" s="348" t="s">
        <v>490</v>
      </c>
      <c r="I16" s="349"/>
      <c r="J16" s="350" t="s">
        <v>493</v>
      </c>
      <c r="K16" s="178" t="str">
        <f t="shared" si="0"/>
        <v/>
      </c>
    </row>
    <row r="17" spans="2:11" ht="21.6" customHeight="1">
      <c r="B17" s="344"/>
      <c r="C17" s="344"/>
      <c r="D17" s="386"/>
      <c r="E17" s="388"/>
      <c r="F17" s="388"/>
      <c r="G17" s="345"/>
      <c r="H17" s="348" t="s">
        <v>490</v>
      </c>
      <c r="I17" s="349"/>
      <c r="J17" s="350" t="s">
        <v>493</v>
      </c>
      <c r="K17" s="178" t="str">
        <f t="shared" si="0"/>
        <v/>
      </c>
    </row>
    <row r="18" spans="2:11" ht="21.6" customHeight="1">
      <c r="B18" s="344"/>
      <c r="C18" s="344"/>
      <c r="D18" s="386"/>
      <c r="E18" s="388"/>
      <c r="F18" s="388"/>
      <c r="G18" s="345"/>
      <c r="H18" s="348" t="s">
        <v>490</v>
      </c>
      <c r="I18" s="349"/>
      <c r="J18" s="350" t="s">
        <v>493</v>
      </c>
      <c r="K18" s="178" t="str">
        <f t="shared" si="0"/>
        <v/>
      </c>
    </row>
    <row r="19" spans="2:11" ht="21.6" customHeight="1">
      <c r="B19" s="344"/>
      <c r="C19" s="344"/>
      <c r="D19" s="386"/>
      <c r="E19" s="388"/>
      <c r="F19" s="388"/>
      <c r="G19" s="345"/>
      <c r="H19" s="348" t="s">
        <v>490</v>
      </c>
      <c r="I19" s="349"/>
      <c r="J19" s="350" t="s">
        <v>493</v>
      </c>
      <c r="K19" s="178" t="str">
        <f t="shared" si="0"/>
        <v/>
      </c>
    </row>
    <row r="20" spans="2:11" ht="21.6" customHeight="1">
      <c r="B20" s="344"/>
      <c r="C20" s="344"/>
      <c r="D20" s="386"/>
      <c r="E20" s="388"/>
      <c r="F20" s="388"/>
      <c r="G20" s="345"/>
      <c r="H20" s="348" t="s">
        <v>490</v>
      </c>
      <c r="I20" s="349"/>
      <c r="J20" s="350" t="s">
        <v>493</v>
      </c>
      <c r="K20" s="178" t="str">
        <f t="shared" si="0"/>
        <v/>
      </c>
    </row>
    <row r="21" spans="2:11" ht="21.6" customHeight="1">
      <c r="B21" s="344"/>
      <c r="C21" s="344"/>
      <c r="D21" s="386"/>
      <c r="E21" s="388"/>
      <c r="F21" s="388"/>
      <c r="G21" s="345"/>
      <c r="H21" s="348" t="s">
        <v>490</v>
      </c>
      <c r="I21" s="349"/>
      <c r="J21" s="350" t="s">
        <v>493</v>
      </c>
      <c r="K21" s="178" t="str">
        <f t="shared" si="0"/>
        <v/>
      </c>
    </row>
    <row r="22" spans="2:11" ht="21.6" customHeight="1">
      <c r="B22" s="344"/>
      <c r="C22" s="344"/>
      <c r="D22" s="386"/>
      <c r="E22" s="388"/>
      <c r="F22" s="388"/>
      <c r="G22" s="345"/>
      <c r="H22" s="348" t="s">
        <v>490</v>
      </c>
      <c r="I22" s="349"/>
      <c r="J22" s="350" t="s">
        <v>493</v>
      </c>
      <c r="K22" s="178" t="str">
        <f t="shared" si="0"/>
        <v/>
      </c>
    </row>
    <row r="23" spans="2:11" ht="21.6" customHeight="1">
      <c r="B23" s="344"/>
      <c r="C23" s="344"/>
      <c r="D23" s="386"/>
      <c r="E23" s="388"/>
      <c r="F23" s="388"/>
      <c r="G23" s="345"/>
      <c r="H23" s="348" t="s">
        <v>490</v>
      </c>
      <c r="I23" s="349"/>
      <c r="J23" s="350" t="s">
        <v>491</v>
      </c>
      <c r="K23" s="178" t="str">
        <f t="shared" si="0"/>
        <v/>
      </c>
    </row>
    <row r="24" spans="2:11" ht="21.6" customHeight="1">
      <c r="B24" s="344"/>
      <c r="C24" s="344"/>
      <c r="D24" s="386"/>
      <c r="E24" s="388"/>
      <c r="F24" s="388"/>
      <c r="G24" s="345"/>
      <c r="H24" s="348" t="s">
        <v>492</v>
      </c>
      <c r="I24" s="349"/>
      <c r="J24" s="350" t="s">
        <v>493</v>
      </c>
      <c r="K24" s="178" t="str">
        <f t="shared" si="0"/>
        <v/>
      </c>
    </row>
    <row r="25" spans="2:11" ht="21.6" customHeight="1">
      <c r="B25" s="344"/>
      <c r="C25" s="344"/>
      <c r="D25" s="386"/>
      <c r="E25" s="388"/>
      <c r="F25" s="388"/>
      <c r="G25" s="345"/>
      <c r="H25" s="348" t="s">
        <v>492</v>
      </c>
      <c r="I25" s="349"/>
      <c r="J25" s="350" t="s">
        <v>493</v>
      </c>
      <c r="K25" s="178" t="str">
        <f t="shared" si="0"/>
        <v/>
      </c>
    </row>
    <row r="26" spans="2:11" ht="21.6" customHeight="1">
      <c r="B26" s="344"/>
      <c r="C26" s="344"/>
      <c r="D26" s="386"/>
      <c r="E26" s="388"/>
      <c r="F26" s="388"/>
      <c r="G26" s="345"/>
      <c r="H26" s="348" t="s">
        <v>490</v>
      </c>
      <c r="I26" s="349"/>
      <c r="J26" s="350" t="s">
        <v>493</v>
      </c>
      <c r="K26" s="178" t="str">
        <f t="shared" si="0"/>
        <v/>
      </c>
    </row>
    <row r="27" spans="2:11" ht="21.6" customHeight="1">
      <c r="B27" s="344"/>
      <c r="C27" s="344"/>
      <c r="D27" s="386"/>
      <c r="E27" s="388"/>
      <c r="F27" s="388"/>
      <c r="G27" s="345"/>
      <c r="H27" s="348" t="s">
        <v>490</v>
      </c>
      <c r="I27" s="349"/>
      <c r="J27" s="350" t="s">
        <v>493</v>
      </c>
      <c r="K27" s="178" t="str">
        <f t="shared" si="0"/>
        <v/>
      </c>
    </row>
    <row r="28" spans="2:11" ht="21.6" customHeight="1">
      <c r="B28" s="344"/>
      <c r="C28" s="344"/>
      <c r="D28" s="386"/>
      <c r="E28" s="388"/>
      <c r="F28" s="388"/>
      <c r="G28" s="345"/>
      <c r="H28" s="348" t="s">
        <v>490</v>
      </c>
      <c r="I28" s="349"/>
      <c r="J28" s="350" t="s">
        <v>493</v>
      </c>
      <c r="K28" s="178" t="str">
        <f t="shared" si="0"/>
        <v/>
      </c>
    </row>
    <row r="29" spans="2:11" ht="21.6" customHeight="1">
      <c r="B29" s="344"/>
      <c r="C29" s="344"/>
      <c r="D29" s="386"/>
      <c r="E29" s="388"/>
      <c r="F29" s="388"/>
      <c r="G29" s="345"/>
      <c r="H29" s="348" t="s">
        <v>490</v>
      </c>
      <c r="I29" s="349"/>
      <c r="J29" s="350" t="s">
        <v>493</v>
      </c>
      <c r="K29" s="178" t="str">
        <f t="shared" si="0"/>
        <v/>
      </c>
    </row>
    <row r="30" spans="2:11" ht="21.6" customHeight="1">
      <c r="B30" s="344"/>
      <c r="C30" s="344"/>
      <c r="D30" s="386"/>
      <c r="E30" s="388"/>
      <c r="F30" s="388"/>
      <c r="G30" s="345"/>
      <c r="H30" s="348" t="s">
        <v>490</v>
      </c>
      <c r="I30" s="349"/>
      <c r="J30" s="350" t="s">
        <v>491</v>
      </c>
      <c r="K30" s="178" t="str">
        <f t="shared" si="0"/>
        <v/>
      </c>
    </row>
    <row r="31" spans="2:11" ht="21.6" customHeight="1">
      <c r="B31" s="344"/>
      <c r="C31" s="344"/>
      <c r="D31" s="386"/>
      <c r="E31" s="388"/>
      <c r="F31" s="388"/>
      <c r="G31" s="345"/>
      <c r="H31" s="348" t="s">
        <v>492</v>
      </c>
      <c r="I31" s="349"/>
      <c r="J31" s="350" t="s">
        <v>493</v>
      </c>
      <c r="K31" s="178" t="str">
        <f t="shared" si="0"/>
        <v/>
      </c>
    </row>
    <row r="32" spans="2:11" ht="21.6" customHeight="1">
      <c r="B32" s="344"/>
      <c r="C32" s="344"/>
      <c r="D32" s="386"/>
      <c r="E32" s="388"/>
      <c r="F32" s="388"/>
      <c r="G32" s="345"/>
      <c r="H32" s="348" t="s">
        <v>490</v>
      </c>
      <c r="I32" s="349"/>
      <c r="J32" s="350" t="s">
        <v>493</v>
      </c>
      <c r="K32" s="178" t="str">
        <f t="shared" si="0"/>
        <v/>
      </c>
    </row>
    <row r="33" spans="2:11" ht="21.6" customHeight="1">
      <c r="B33" s="344"/>
      <c r="C33" s="344"/>
      <c r="D33" s="386"/>
      <c r="E33" s="388"/>
      <c r="F33" s="388"/>
      <c r="G33" s="345"/>
      <c r="H33" s="348" t="s">
        <v>490</v>
      </c>
      <c r="I33" s="349"/>
      <c r="J33" s="350" t="s">
        <v>493</v>
      </c>
      <c r="K33" s="178" t="str">
        <f t="shared" si="0"/>
        <v/>
      </c>
    </row>
    <row r="34" spans="2:11" ht="21.6" customHeight="1">
      <c r="B34" s="344"/>
      <c r="C34" s="344"/>
      <c r="D34" s="386"/>
      <c r="E34" s="388"/>
      <c r="F34" s="388"/>
      <c r="G34" s="345"/>
      <c r="H34" s="348" t="s">
        <v>490</v>
      </c>
      <c r="I34" s="349"/>
      <c r="J34" s="350" t="s">
        <v>493</v>
      </c>
      <c r="K34" s="178" t="str">
        <f t="shared" si="0"/>
        <v/>
      </c>
    </row>
    <row r="35" spans="2:11" ht="21.6" customHeight="1">
      <c r="B35" s="344"/>
      <c r="C35" s="344"/>
      <c r="D35" s="386"/>
      <c r="E35" s="388"/>
      <c r="F35" s="388"/>
      <c r="G35" s="345"/>
      <c r="H35" s="348" t="s">
        <v>490</v>
      </c>
      <c r="I35" s="349"/>
      <c r="J35" s="350" t="s">
        <v>493</v>
      </c>
      <c r="K35" s="178" t="str">
        <f t="shared" si="0"/>
        <v/>
      </c>
    </row>
    <row r="36" spans="2:11" ht="21.6" customHeight="1">
      <c r="B36" s="344"/>
      <c r="C36" s="344"/>
      <c r="D36" s="386"/>
      <c r="E36" s="388"/>
      <c r="F36" s="388"/>
      <c r="G36" s="345"/>
      <c r="H36" s="348" t="s">
        <v>490</v>
      </c>
      <c r="I36" s="349"/>
      <c r="J36" s="350" t="s">
        <v>491</v>
      </c>
      <c r="K36" s="178" t="str">
        <f t="shared" si="0"/>
        <v/>
      </c>
    </row>
    <row r="37" spans="2:11" ht="21.6" customHeight="1">
      <c r="B37" s="344"/>
      <c r="C37" s="344"/>
      <c r="D37" s="386"/>
      <c r="E37" s="388"/>
      <c r="F37" s="388"/>
      <c r="G37" s="345"/>
      <c r="H37" s="348" t="s">
        <v>490</v>
      </c>
      <c r="I37" s="349"/>
      <c r="J37" s="350" t="s">
        <v>493</v>
      </c>
      <c r="K37" s="178" t="str">
        <f t="shared" si="0"/>
        <v/>
      </c>
    </row>
    <row r="38" spans="2:11" ht="21.6" customHeight="1">
      <c r="B38" s="344"/>
      <c r="C38" s="344"/>
      <c r="D38" s="386"/>
      <c r="E38" s="388"/>
      <c r="F38" s="388"/>
      <c r="G38" s="345"/>
      <c r="H38" s="348" t="s">
        <v>490</v>
      </c>
      <c r="I38" s="349"/>
      <c r="J38" s="350" t="s">
        <v>493</v>
      </c>
      <c r="K38" s="178" t="str">
        <f t="shared" si="0"/>
        <v/>
      </c>
    </row>
    <row r="39" spans="2:11" ht="21.6" customHeight="1">
      <c r="B39" s="344"/>
      <c r="C39" s="344"/>
      <c r="D39" s="386"/>
      <c r="E39" s="388"/>
      <c r="F39" s="388"/>
      <c r="G39" s="345"/>
      <c r="H39" s="348" t="s">
        <v>490</v>
      </c>
      <c r="I39" s="349"/>
      <c r="J39" s="350" t="s">
        <v>493</v>
      </c>
      <c r="K39" s="178" t="str">
        <f t="shared" si="0"/>
        <v/>
      </c>
    </row>
    <row r="40" spans="2:11" ht="21.6" customHeight="1">
      <c r="B40" s="344"/>
      <c r="C40" s="344"/>
      <c r="D40" s="386"/>
      <c r="E40" s="388"/>
      <c r="F40" s="388"/>
      <c r="G40" s="345"/>
      <c r="H40" s="348" t="s">
        <v>490</v>
      </c>
      <c r="I40" s="349"/>
      <c r="J40" s="350" t="s">
        <v>493</v>
      </c>
      <c r="K40" s="178" t="str">
        <f t="shared" si="0"/>
        <v/>
      </c>
    </row>
    <row r="41" spans="2:11" ht="21.6" customHeight="1">
      <c r="B41" s="344"/>
      <c r="C41" s="344"/>
      <c r="D41" s="386"/>
      <c r="E41" s="388"/>
      <c r="F41" s="388"/>
      <c r="G41" s="345"/>
      <c r="H41" s="348" t="s">
        <v>490</v>
      </c>
      <c r="I41" s="349"/>
      <c r="J41" s="350" t="s">
        <v>493</v>
      </c>
      <c r="K41" s="178" t="str">
        <f t="shared" si="0"/>
        <v/>
      </c>
    </row>
    <row r="42" spans="2:11" ht="21.6" customHeight="1">
      <c r="B42" s="344"/>
      <c r="C42" s="344"/>
      <c r="D42" s="386"/>
      <c r="E42" s="388"/>
      <c r="F42" s="388"/>
      <c r="G42" s="345"/>
      <c r="H42" s="348" t="s">
        <v>490</v>
      </c>
      <c r="I42" s="349"/>
      <c r="J42" s="350" t="s">
        <v>491</v>
      </c>
      <c r="K42" s="178" t="str">
        <f t="shared" si="0"/>
        <v/>
      </c>
    </row>
    <row r="43" spans="2:11" ht="21.6" customHeight="1">
      <c r="B43" s="344"/>
      <c r="C43" s="344"/>
      <c r="D43" s="386"/>
      <c r="E43" s="388"/>
      <c r="F43" s="388"/>
      <c r="G43" s="345"/>
      <c r="H43" s="348" t="s">
        <v>490</v>
      </c>
      <c r="I43" s="349"/>
      <c r="J43" s="350" t="s">
        <v>491</v>
      </c>
      <c r="K43" s="178" t="str">
        <f t="shared" si="0"/>
        <v/>
      </c>
    </row>
    <row r="44" spans="2:11" ht="21.6" customHeight="1">
      <c r="B44" s="344"/>
      <c r="C44" s="344"/>
      <c r="D44" s="386"/>
      <c r="E44" s="388"/>
      <c r="F44" s="388"/>
      <c r="G44" s="345"/>
      <c r="H44" s="348" t="s">
        <v>490</v>
      </c>
      <c r="I44" s="349"/>
      <c r="J44" s="350" t="s">
        <v>493</v>
      </c>
      <c r="K44" s="178" t="str">
        <f t="shared" si="0"/>
        <v/>
      </c>
    </row>
    <row r="45" spans="2:11" ht="21.6" customHeight="1">
      <c r="B45" s="344"/>
      <c r="C45" s="344"/>
      <c r="D45" s="386"/>
      <c r="E45" s="388"/>
      <c r="F45" s="388"/>
      <c r="G45" s="345"/>
      <c r="H45" s="348" t="s">
        <v>492</v>
      </c>
      <c r="I45" s="349"/>
      <c r="J45" s="350" t="s">
        <v>493</v>
      </c>
      <c r="K45" s="178" t="str">
        <f t="shared" si="0"/>
        <v/>
      </c>
    </row>
    <row r="46" spans="2:11" ht="21.6" customHeight="1">
      <c r="B46" s="344"/>
      <c r="C46" s="344"/>
      <c r="D46" s="386"/>
      <c r="E46" s="388"/>
      <c r="F46" s="388"/>
      <c r="G46" s="345"/>
      <c r="H46" s="348" t="s">
        <v>490</v>
      </c>
      <c r="I46" s="349"/>
      <c r="J46" s="350" t="s">
        <v>491</v>
      </c>
      <c r="K46" s="178" t="str">
        <f t="shared" si="0"/>
        <v/>
      </c>
    </row>
    <row r="47" spans="2:11" ht="21.6" customHeight="1">
      <c r="B47" s="344"/>
      <c r="C47" s="344"/>
      <c r="D47" s="386"/>
      <c r="E47" s="388"/>
      <c r="F47" s="388"/>
      <c r="G47" s="345"/>
      <c r="H47" s="348" t="s">
        <v>490</v>
      </c>
      <c r="I47" s="349"/>
      <c r="J47" s="350" t="s">
        <v>493</v>
      </c>
      <c r="K47" s="178" t="str">
        <f t="shared" si="0"/>
        <v/>
      </c>
    </row>
    <row r="48" spans="2:11" ht="21.6" customHeight="1">
      <c r="B48" s="344"/>
      <c r="C48" s="344"/>
      <c r="D48" s="386"/>
      <c r="E48" s="388"/>
      <c r="F48" s="388"/>
      <c r="G48" s="345"/>
      <c r="H48" s="348" t="s">
        <v>490</v>
      </c>
      <c r="I48" s="349"/>
      <c r="J48" s="350" t="s">
        <v>493</v>
      </c>
      <c r="K48" s="178" t="str">
        <f t="shared" si="0"/>
        <v/>
      </c>
    </row>
    <row r="49" spans="2:11" ht="21.6" customHeight="1">
      <c r="B49" s="344"/>
      <c r="C49" s="344"/>
      <c r="D49" s="386"/>
      <c r="E49" s="388"/>
      <c r="F49" s="388"/>
      <c r="G49" s="345"/>
      <c r="H49" s="348" t="s">
        <v>490</v>
      </c>
      <c r="I49" s="349"/>
      <c r="J49" s="350" t="s">
        <v>493</v>
      </c>
      <c r="K49" s="178" t="str">
        <f t="shared" si="0"/>
        <v/>
      </c>
    </row>
    <row r="50" spans="2:11" ht="21.6" customHeight="1" thickBot="1">
      <c r="B50" s="344"/>
      <c r="C50" s="344"/>
      <c r="D50" s="386"/>
      <c r="E50" s="389"/>
      <c r="F50" s="389"/>
      <c r="G50" s="345"/>
      <c r="H50" s="351" t="s">
        <v>490</v>
      </c>
      <c r="I50" s="352"/>
      <c r="J50" s="353" t="s">
        <v>493</v>
      </c>
      <c r="K50" s="178" t="str">
        <f t="shared" si="0"/>
        <v/>
      </c>
    </row>
    <row r="51" spans="2:11" ht="21.6" customHeight="1"/>
    <row r="52" spans="2:11" ht="21.6" customHeight="1"/>
    <row r="53" spans="2:11" ht="21.6" customHeight="1"/>
    <row r="54" spans="2:11" ht="21.6" customHeight="1"/>
    <row r="55" spans="2:11" ht="21.6" customHeight="1"/>
    <row r="56" spans="2:11" ht="21.6" customHeight="1"/>
    <row r="57" spans="2:11" ht="21.6" customHeight="1"/>
    <row r="58" spans="2:11" ht="21.6" customHeight="1"/>
    <row r="59" spans="2:11" ht="21.6" customHeight="1"/>
    <row r="60" spans="2:11" ht="21.6" customHeight="1"/>
    <row r="61" spans="2:11" ht="21.6" customHeight="1"/>
    <row r="62" spans="2:11" ht="21.6" customHeight="1"/>
    <row r="63" spans="2:11" ht="21.6" customHeight="1"/>
    <row r="64" spans="2:11"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row r="111" ht="21.6" customHeight="1"/>
    <row r="112" ht="21.6" customHeight="1"/>
    <row r="113" ht="21.6" customHeight="1"/>
    <row r="114" ht="21.6" customHeight="1"/>
    <row r="115" ht="21.6" customHeight="1"/>
    <row r="116" ht="21.6" customHeight="1"/>
    <row r="117" ht="21.6" customHeight="1"/>
  </sheetData>
  <sheetProtection algorithmName="SHA-512" hashValue="Xzg8m7qrALpqlRMHlZ7qlu1rD44WthP32q4JpAoTnlCkLgaRDZZWaw4MVq/cxgl463lYqPVX0w5JHcFc1wc3tQ==" saltValue="xzQQfKysnQCKJ3d83gLp0w==" spinCount="100000" sheet="1" selectLockedCells="1"/>
  <dataConsolidate/>
  <mergeCells count="1">
    <mergeCell ref="G3:J3"/>
  </mergeCells>
  <phoneticPr fontId="1"/>
  <dataValidations count="1">
    <dataValidation type="list" allowBlank="1" showInputMessage="1" showErrorMessage="1" sqref="E4:F50" xr:uid="{00000000-0002-0000-0E00-000000000000}">
      <formula1>"有,無"</formula1>
    </dataValidation>
  </dataValidations>
  <hyperlinks>
    <hyperlink ref="L4" location="要望書!A1" display="要望書に戻る" xr:uid="{00000000-0004-0000-0E00-000000000000}"/>
  </hyperlinks>
  <pageMargins left="0.7" right="0.7" top="0.75" bottom="0.75" header="0.3" footer="0.3"/>
  <pageSetup paperSize="9" scale="72"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CT307"/>
  <sheetViews>
    <sheetView zoomScaleNormal="100" zoomScaleSheetLayoutView="85" workbookViewId="0">
      <selection activeCell="AO4" sqref="AO4:AP4"/>
    </sheetView>
  </sheetViews>
  <sheetFormatPr defaultColWidth="1.875" defaultRowHeight="12.75" customHeight="1"/>
  <cols>
    <col min="1" max="2" width="1.875" style="2"/>
    <col min="3" max="3" width="2" style="2" customWidth="1"/>
    <col min="4" max="19" width="1.875" style="2"/>
    <col min="20" max="21" width="2.125" style="2" customWidth="1"/>
    <col min="22" max="26" width="1.875" style="2"/>
    <col min="27" max="27" width="5.125" style="2" customWidth="1"/>
    <col min="28" max="35" width="1.875" style="2"/>
    <col min="36" max="36" width="4.125" style="2" customWidth="1"/>
    <col min="37" max="47" width="1.875" style="2"/>
    <col min="48" max="48" width="3" style="2" customWidth="1"/>
    <col min="49" max="49" width="10.5" style="133" customWidth="1"/>
    <col min="50" max="51" width="7.875" style="5" customWidth="1"/>
    <col min="52" max="53" width="1.875" style="5" hidden="1" customWidth="1"/>
    <col min="54" max="54" width="10.625" style="5" hidden="1" customWidth="1"/>
    <col min="55" max="55" width="8.5" style="5" hidden="1" customWidth="1"/>
    <col min="56" max="60" width="1.875" style="5" customWidth="1"/>
    <col min="61" max="98" width="1.875" style="5"/>
    <col min="99" max="16384" width="1.875" style="2"/>
  </cols>
  <sheetData>
    <row r="1" spans="1:54" ht="7.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130"/>
    </row>
    <row r="2" spans="1:54" ht="13.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30"/>
    </row>
    <row r="3" spans="1:54" ht="27" customHeight="1">
      <c r="A3" s="5"/>
      <c r="B3" s="5"/>
      <c r="C3" s="873" t="s">
        <v>441</v>
      </c>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130"/>
    </row>
    <row r="4" spans="1:54" ht="22.35" customHeight="1">
      <c r="A4" s="5"/>
      <c r="B4" s="5"/>
      <c r="C4" s="6"/>
      <c r="D4" s="6"/>
      <c r="E4" s="6"/>
      <c r="F4" s="6"/>
      <c r="G4" s="6"/>
      <c r="H4" s="6"/>
      <c r="I4" s="6"/>
      <c r="J4" s="6"/>
      <c r="K4" s="6"/>
      <c r="L4" s="6"/>
      <c r="M4" s="6"/>
      <c r="N4" s="6"/>
      <c r="O4" s="6"/>
      <c r="P4" s="6"/>
      <c r="Q4" s="6"/>
      <c r="R4" s="6"/>
      <c r="S4" s="6"/>
      <c r="T4" s="6"/>
      <c r="U4" s="6"/>
      <c r="V4" s="6"/>
      <c r="W4" s="6"/>
      <c r="X4" s="6"/>
      <c r="Y4" s="6"/>
      <c r="Z4" s="6"/>
      <c r="AA4" s="874" t="s">
        <v>26</v>
      </c>
      <c r="AB4" s="874"/>
      <c r="AC4" s="874"/>
      <c r="AD4" s="874"/>
      <c r="AE4" s="875" t="s">
        <v>234</v>
      </c>
      <c r="AF4" s="875"/>
      <c r="AG4" s="875"/>
      <c r="AH4" s="875"/>
      <c r="AI4" s="876">
        <v>3</v>
      </c>
      <c r="AJ4" s="876"/>
      <c r="AK4" s="876"/>
      <c r="AL4" s="876"/>
      <c r="AM4" s="874" t="s">
        <v>79</v>
      </c>
      <c r="AN4" s="874"/>
      <c r="AO4" s="877"/>
      <c r="AP4" s="877"/>
      <c r="AQ4" s="874" t="s">
        <v>80</v>
      </c>
      <c r="AR4" s="874"/>
      <c r="AS4" s="877"/>
      <c r="AT4" s="877"/>
      <c r="AU4" s="874" t="s">
        <v>81</v>
      </c>
      <c r="AV4" s="874"/>
      <c r="AW4" s="130"/>
    </row>
    <row r="5" spans="1:54" ht="25.35" customHeight="1" thickBot="1">
      <c r="A5" s="5"/>
      <c r="B5" s="5"/>
      <c r="C5" s="863" t="s">
        <v>91</v>
      </c>
      <c r="D5" s="863"/>
      <c r="E5" s="863"/>
      <c r="F5" s="863"/>
      <c r="G5" s="863"/>
      <c r="H5" s="863"/>
      <c r="I5" s="863"/>
      <c r="J5" s="863"/>
      <c r="K5" s="863"/>
      <c r="L5" s="863"/>
      <c r="M5" s="864"/>
      <c r="N5" s="864"/>
      <c r="O5" s="864"/>
      <c r="P5" s="863"/>
      <c r="Q5" s="863"/>
      <c r="R5" s="863"/>
      <c r="S5" s="863"/>
      <c r="T5" s="863"/>
      <c r="U5" s="863"/>
      <c r="V5" s="863"/>
      <c r="W5" s="863"/>
      <c r="X5" s="863"/>
      <c r="Y5" s="863"/>
      <c r="Z5" s="863"/>
      <c r="AA5" s="863"/>
      <c r="AB5" s="863"/>
      <c r="AC5" s="863"/>
      <c r="AD5" s="863"/>
      <c r="AE5" s="863"/>
      <c r="AF5" s="864"/>
      <c r="AG5" s="864"/>
      <c r="AH5" s="864"/>
      <c r="AI5" s="863"/>
      <c r="AJ5" s="863"/>
      <c r="AK5" s="863"/>
      <c r="AL5" s="863"/>
      <c r="AM5" s="863"/>
      <c r="AN5" s="863"/>
      <c r="AO5" s="863"/>
      <c r="AP5" s="863"/>
      <c r="AQ5" s="863"/>
      <c r="AR5" s="863"/>
      <c r="AS5" s="863"/>
      <c r="AT5" s="863"/>
      <c r="AU5" s="863"/>
      <c r="AV5" s="863"/>
      <c r="AW5" s="130"/>
    </row>
    <row r="6" spans="1:54" ht="20.100000000000001" customHeight="1" thickBot="1">
      <c r="A6" s="5"/>
      <c r="B6" s="5"/>
      <c r="C6" s="865" t="s">
        <v>53</v>
      </c>
      <c r="D6" s="865"/>
      <c r="E6" s="865"/>
      <c r="F6" s="865"/>
      <c r="G6" s="865"/>
      <c r="H6" s="865"/>
      <c r="I6" s="865"/>
      <c r="J6" s="865"/>
      <c r="K6" s="865"/>
      <c r="L6" s="866"/>
      <c r="M6" s="867" t="s">
        <v>28</v>
      </c>
      <c r="N6" s="868"/>
      <c r="O6" s="869"/>
      <c r="P6" s="870" t="s">
        <v>27</v>
      </c>
      <c r="Q6" s="870"/>
      <c r="R6" s="870"/>
      <c r="S6" s="870"/>
      <c r="T6" s="870"/>
      <c r="U6" s="870"/>
      <c r="V6" s="870"/>
      <c r="W6" s="870"/>
      <c r="X6" s="870"/>
      <c r="Y6" s="870"/>
      <c r="Z6" s="870"/>
      <c r="AA6" s="870"/>
      <c r="AB6" s="870"/>
      <c r="AC6" s="870"/>
      <c r="AD6" s="870"/>
      <c r="AE6" s="871"/>
      <c r="AF6" s="867" t="s">
        <v>28</v>
      </c>
      <c r="AG6" s="868"/>
      <c r="AH6" s="869"/>
      <c r="AI6" s="870" t="s">
        <v>16</v>
      </c>
      <c r="AJ6" s="870"/>
      <c r="AK6" s="870"/>
      <c r="AL6" s="870"/>
      <c r="AM6" s="870"/>
      <c r="AN6" s="870"/>
      <c r="AO6" s="870"/>
      <c r="AP6" s="870"/>
      <c r="AQ6" s="870"/>
      <c r="AR6" s="870"/>
      <c r="AS6" s="870"/>
      <c r="AT6" s="870"/>
      <c r="AU6" s="870"/>
      <c r="AV6" s="872"/>
      <c r="AW6" s="131" t="str">
        <f>+IF(OR(AX6=0,AX6=2),"要確認","")</f>
        <v>要確認</v>
      </c>
      <c r="AX6" s="5">
        <f>+COUNTIF(M6:AV6,"☑")</f>
        <v>0</v>
      </c>
    </row>
    <row r="7" spans="1:54" ht="28.35" customHeight="1" thickBot="1">
      <c r="A7" s="5"/>
      <c r="B7" s="5"/>
      <c r="C7" s="863" t="s">
        <v>193</v>
      </c>
      <c r="D7" s="863"/>
      <c r="E7" s="863"/>
      <c r="F7" s="863"/>
      <c r="G7" s="863"/>
      <c r="H7" s="863"/>
      <c r="I7" s="863"/>
      <c r="J7" s="863"/>
      <c r="K7" s="863"/>
      <c r="L7" s="863"/>
      <c r="M7" s="889"/>
      <c r="N7" s="889"/>
      <c r="O7" s="889"/>
      <c r="P7" s="863"/>
      <c r="Q7" s="863"/>
      <c r="R7" s="863"/>
      <c r="S7" s="863"/>
      <c r="T7" s="863"/>
      <c r="U7" s="863"/>
      <c r="V7" s="863"/>
      <c r="W7" s="863"/>
      <c r="X7" s="863"/>
      <c r="Y7" s="863"/>
      <c r="Z7" s="863"/>
      <c r="AA7" s="863"/>
      <c r="AB7" s="863"/>
      <c r="AC7" s="863"/>
      <c r="AD7" s="863"/>
      <c r="AE7" s="863"/>
      <c r="AF7" s="889"/>
      <c r="AG7" s="889"/>
      <c r="AH7" s="889"/>
      <c r="AI7" s="863"/>
      <c r="AJ7" s="863"/>
      <c r="AK7" s="863"/>
      <c r="AL7" s="863"/>
      <c r="AM7" s="863"/>
      <c r="AN7" s="863"/>
      <c r="AO7" s="863"/>
      <c r="AP7" s="863"/>
      <c r="AQ7" s="863"/>
      <c r="AR7" s="863"/>
      <c r="AS7" s="863"/>
      <c r="AT7" s="863"/>
      <c r="AU7" s="863"/>
      <c r="AV7" s="863"/>
      <c r="AW7" s="130"/>
    </row>
    <row r="8" spans="1:54" ht="20.100000000000001" customHeight="1" thickBot="1">
      <c r="A8" s="5"/>
      <c r="B8" s="5"/>
      <c r="C8" s="865" t="s">
        <v>53</v>
      </c>
      <c r="D8" s="865"/>
      <c r="E8" s="865"/>
      <c r="F8" s="865"/>
      <c r="G8" s="865"/>
      <c r="H8" s="865"/>
      <c r="I8" s="865"/>
      <c r="J8" s="865"/>
      <c r="K8" s="865"/>
      <c r="L8" s="866"/>
      <c r="M8" s="867" t="s">
        <v>28</v>
      </c>
      <c r="N8" s="868"/>
      <c r="O8" s="869"/>
      <c r="P8" s="870" t="s">
        <v>27</v>
      </c>
      <c r="Q8" s="870"/>
      <c r="R8" s="870"/>
      <c r="S8" s="870"/>
      <c r="T8" s="870"/>
      <c r="U8" s="870"/>
      <c r="V8" s="870"/>
      <c r="W8" s="870"/>
      <c r="X8" s="870"/>
      <c r="Y8" s="870"/>
      <c r="Z8" s="870"/>
      <c r="AA8" s="870"/>
      <c r="AB8" s="870"/>
      <c r="AC8" s="870"/>
      <c r="AD8" s="870"/>
      <c r="AE8" s="871"/>
      <c r="AF8" s="867" t="s">
        <v>28</v>
      </c>
      <c r="AG8" s="868"/>
      <c r="AH8" s="869"/>
      <c r="AI8" s="870" t="s">
        <v>16</v>
      </c>
      <c r="AJ8" s="870"/>
      <c r="AK8" s="870"/>
      <c r="AL8" s="870"/>
      <c r="AM8" s="870"/>
      <c r="AN8" s="870"/>
      <c r="AO8" s="870"/>
      <c r="AP8" s="870"/>
      <c r="AQ8" s="870"/>
      <c r="AR8" s="870"/>
      <c r="AS8" s="870"/>
      <c r="AT8" s="870"/>
      <c r="AU8" s="870"/>
      <c r="AV8" s="872"/>
      <c r="AW8" s="131" t="str">
        <f>+IF(OR(AX8=0,AX8=2),"要確認","")</f>
        <v>要確認</v>
      </c>
      <c r="AX8" s="5">
        <f>+COUNTIF(M8:AV8,"☑")</f>
        <v>0</v>
      </c>
    </row>
    <row r="9" spans="1:54" ht="24.95" customHeight="1" thickBot="1">
      <c r="A9" s="5"/>
      <c r="B9" s="5"/>
      <c r="C9" s="878" t="s">
        <v>49</v>
      </c>
      <c r="D9" s="878"/>
      <c r="E9" s="878"/>
      <c r="F9" s="878"/>
      <c r="G9" s="878"/>
      <c r="H9" s="878"/>
      <c r="I9" s="878"/>
      <c r="J9" s="878"/>
      <c r="K9" s="878"/>
      <c r="L9" s="878"/>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130"/>
    </row>
    <row r="10" spans="1:54" ht="23.1" customHeight="1" thickBot="1">
      <c r="A10" s="5"/>
      <c r="B10" s="5"/>
      <c r="C10" s="879" t="s">
        <v>240</v>
      </c>
      <c r="D10" s="880"/>
      <c r="E10" s="880"/>
      <c r="F10" s="880"/>
      <c r="G10" s="880"/>
      <c r="H10" s="880"/>
      <c r="I10" s="881"/>
      <c r="J10" s="882"/>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4"/>
      <c r="AW10" s="130"/>
      <c r="BB10" s="5" t="s">
        <v>295</v>
      </c>
    </row>
    <row r="11" spans="1:54" ht="15" customHeight="1">
      <c r="A11" s="5"/>
      <c r="B11" s="5"/>
      <c r="C11" s="885" t="s">
        <v>37</v>
      </c>
      <c r="D11" s="885"/>
      <c r="E11" s="885"/>
      <c r="F11" s="885"/>
      <c r="G11" s="885"/>
      <c r="H11" s="885"/>
      <c r="I11" s="885"/>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130"/>
      <c r="BB11" s="5" t="s">
        <v>296</v>
      </c>
    </row>
    <row r="12" spans="1:54" ht="29.45" customHeight="1">
      <c r="A12" s="5"/>
      <c r="B12" s="5"/>
      <c r="C12" s="671" t="s">
        <v>216</v>
      </c>
      <c r="D12" s="887"/>
      <c r="E12" s="887"/>
      <c r="F12" s="887"/>
      <c r="G12" s="887"/>
      <c r="H12" s="887"/>
      <c r="I12" s="887"/>
      <c r="J12" s="888"/>
      <c r="K12" s="888"/>
      <c r="L12" s="888"/>
      <c r="M12" s="888"/>
      <c r="N12" s="888"/>
      <c r="O12" s="888"/>
      <c r="P12" s="888"/>
      <c r="Q12" s="888"/>
      <c r="R12" s="888"/>
      <c r="S12" s="888"/>
      <c r="T12" s="888"/>
      <c r="U12" s="888"/>
      <c r="V12" s="888"/>
      <c r="W12" s="888"/>
      <c r="X12" s="888"/>
      <c r="Y12" s="888"/>
      <c r="Z12" s="888"/>
      <c r="AA12" s="888"/>
      <c r="AB12" s="888"/>
      <c r="AC12" s="888"/>
      <c r="AD12" s="888"/>
      <c r="AE12" s="888"/>
      <c r="AF12" s="888"/>
      <c r="AG12" s="888"/>
      <c r="AH12" s="888"/>
      <c r="AI12" s="888"/>
      <c r="AJ12" s="888"/>
      <c r="AK12" s="888"/>
      <c r="AL12" s="888"/>
      <c r="AM12" s="888"/>
      <c r="AN12" s="888"/>
      <c r="AO12" s="888"/>
      <c r="AP12" s="888"/>
      <c r="AQ12" s="888"/>
      <c r="AR12" s="888"/>
      <c r="AS12" s="888"/>
      <c r="AT12" s="888"/>
      <c r="AU12" s="888"/>
      <c r="AV12" s="888"/>
      <c r="AW12" s="127" t="s">
        <v>217</v>
      </c>
      <c r="BB12" s="5" t="s">
        <v>297</v>
      </c>
    </row>
    <row r="13" spans="1:54" ht="29.45" customHeight="1">
      <c r="A13" s="5"/>
      <c r="B13" s="5"/>
      <c r="C13" s="890" t="s">
        <v>215</v>
      </c>
      <c r="D13" s="891"/>
      <c r="E13" s="891"/>
      <c r="F13" s="891"/>
      <c r="G13" s="891"/>
      <c r="H13" s="891"/>
      <c r="I13" s="892"/>
      <c r="J13" s="893"/>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4"/>
      <c r="AO13" s="894"/>
      <c r="AP13" s="894"/>
      <c r="AQ13" s="894"/>
      <c r="AR13" s="894"/>
      <c r="AS13" s="894"/>
      <c r="AT13" s="894"/>
      <c r="AU13" s="894"/>
      <c r="AV13" s="895"/>
      <c r="AW13" s="128">
        <f>+LEN(J13)</f>
        <v>0</v>
      </c>
      <c r="BB13" s="5" t="s">
        <v>298</v>
      </c>
    </row>
    <row r="14" spans="1:54" ht="25.35" customHeight="1">
      <c r="A14" s="5"/>
      <c r="B14" s="5"/>
      <c r="C14" s="896" t="s">
        <v>125</v>
      </c>
      <c r="D14" s="891"/>
      <c r="E14" s="891"/>
      <c r="F14" s="891"/>
      <c r="G14" s="891"/>
      <c r="H14" s="891"/>
      <c r="I14" s="892"/>
      <c r="J14" s="897"/>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9"/>
      <c r="AW14" s="812" t="str">
        <f>+IF(AW13&gt;13,"設定文字数を超過しています","")</f>
        <v/>
      </c>
      <c r="BB14" s="5" t="s">
        <v>299</v>
      </c>
    </row>
    <row r="15" spans="1:54" ht="17.45" customHeight="1">
      <c r="A15" s="5"/>
      <c r="B15" s="5"/>
      <c r="C15" s="911" t="s">
        <v>72</v>
      </c>
      <c r="D15" s="912"/>
      <c r="E15" s="912"/>
      <c r="F15" s="912"/>
      <c r="G15" s="912"/>
      <c r="H15" s="912"/>
      <c r="I15" s="913"/>
      <c r="J15" s="658" t="s">
        <v>50</v>
      </c>
      <c r="K15" s="658"/>
      <c r="L15" s="658"/>
      <c r="M15" s="896"/>
      <c r="N15" s="904" t="s">
        <v>15</v>
      </c>
      <c r="O15" s="905"/>
      <c r="P15" s="906"/>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8"/>
      <c r="AW15" s="812"/>
      <c r="BA15" s="173"/>
      <c r="BB15" s="5" t="s">
        <v>300</v>
      </c>
    </row>
    <row r="16" spans="1:54" ht="23.1" customHeight="1">
      <c r="A16" s="5"/>
      <c r="B16" s="5"/>
      <c r="C16" s="914"/>
      <c r="D16" s="915"/>
      <c r="E16" s="915"/>
      <c r="F16" s="915"/>
      <c r="G16" s="915"/>
      <c r="H16" s="915"/>
      <c r="I16" s="916"/>
      <c r="J16" s="658"/>
      <c r="K16" s="658"/>
      <c r="L16" s="658"/>
      <c r="M16" s="896"/>
      <c r="N16" s="922" t="s">
        <v>292</v>
      </c>
      <c r="O16" s="922"/>
      <c r="P16" s="921"/>
      <c r="Q16" s="921"/>
      <c r="R16" s="921"/>
      <c r="S16" s="921"/>
      <c r="T16" s="921"/>
      <c r="U16" s="909"/>
      <c r="V16" s="909"/>
      <c r="W16" s="909"/>
      <c r="X16" s="909"/>
      <c r="Y16" s="90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10"/>
      <c r="AW16" s="130"/>
      <c r="AZ16" s="390"/>
      <c r="BA16" s="173" t="s">
        <v>293</v>
      </c>
      <c r="BB16" s="5" t="s">
        <v>301</v>
      </c>
    </row>
    <row r="17" spans="1:54" ht="20.45" customHeight="1">
      <c r="A17" s="5"/>
      <c r="B17" s="5"/>
      <c r="C17" s="914"/>
      <c r="D17" s="915"/>
      <c r="E17" s="915"/>
      <c r="F17" s="915"/>
      <c r="G17" s="915"/>
      <c r="H17" s="915"/>
      <c r="I17" s="916"/>
      <c r="J17" s="900" t="s">
        <v>42</v>
      </c>
      <c r="K17" s="901"/>
      <c r="L17" s="901"/>
      <c r="M17" s="901"/>
      <c r="N17" s="902"/>
      <c r="O17" s="902"/>
      <c r="P17" s="902"/>
      <c r="Q17" s="902"/>
      <c r="R17" s="902"/>
      <c r="S17" s="902"/>
      <c r="T17" s="902"/>
      <c r="U17" s="902"/>
      <c r="V17" s="902"/>
      <c r="W17" s="902"/>
      <c r="X17" s="902"/>
      <c r="Y17" s="902"/>
      <c r="Z17" s="903"/>
      <c r="AA17" s="900" t="s">
        <v>44</v>
      </c>
      <c r="AB17" s="901"/>
      <c r="AC17" s="901"/>
      <c r="AD17" s="901"/>
      <c r="AE17" s="923"/>
      <c r="AF17" s="923"/>
      <c r="AG17" s="923"/>
      <c r="AH17" s="923"/>
      <c r="AI17" s="923"/>
      <c r="AJ17" s="923"/>
      <c r="AK17" s="923"/>
      <c r="AL17" s="923"/>
      <c r="AM17" s="923"/>
      <c r="AN17" s="923"/>
      <c r="AO17" s="923"/>
      <c r="AP17" s="923"/>
      <c r="AQ17" s="923"/>
      <c r="AR17" s="923"/>
      <c r="AS17" s="923"/>
      <c r="AT17" s="923"/>
      <c r="AU17" s="923"/>
      <c r="AV17" s="924"/>
      <c r="AW17" s="130"/>
      <c r="AZ17" s="390"/>
      <c r="BA17" s="173" t="s">
        <v>524</v>
      </c>
      <c r="BB17" s="5" t="s">
        <v>302</v>
      </c>
    </row>
    <row r="18" spans="1:54" ht="20.45" customHeight="1">
      <c r="A18" s="5"/>
      <c r="B18" s="5"/>
      <c r="C18" s="914"/>
      <c r="D18" s="915"/>
      <c r="E18" s="915"/>
      <c r="F18" s="915"/>
      <c r="G18" s="915"/>
      <c r="H18" s="915"/>
      <c r="I18" s="916"/>
      <c r="J18" s="896" t="s">
        <v>43</v>
      </c>
      <c r="K18" s="891"/>
      <c r="L18" s="891"/>
      <c r="M18" s="891"/>
      <c r="N18" s="902"/>
      <c r="O18" s="902"/>
      <c r="P18" s="902"/>
      <c r="Q18" s="902"/>
      <c r="R18" s="902"/>
      <c r="S18" s="902"/>
      <c r="T18" s="902"/>
      <c r="U18" s="902"/>
      <c r="V18" s="902"/>
      <c r="W18" s="902"/>
      <c r="X18" s="902"/>
      <c r="Y18" s="902"/>
      <c r="Z18" s="903"/>
      <c r="AA18" s="896" t="s">
        <v>45</v>
      </c>
      <c r="AB18" s="891"/>
      <c r="AC18" s="891"/>
      <c r="AD18" s="891"/>
      <c r="AE18" s="925"/>
      <c r="AF18" s="926"/>
      <c r="AG18" s="926"/>
      <c r="AH18" s="926"/>
      <c r="AI18" s="926"/>
      <c r="AJ18" s="926"/>
      <c r="AK18" s="926"/>
      <c r="AL18" s="926"/>
      <c r="AM18" s="926"/>
      <c r="AN18" s="926"/>
      <c r="AO18" s="926"/>
      <c r="AP18" s="926"/>
      <c r="AQ18" s="926"/>
      <c r="AR18" s="926"/>
      <c r="AS18" s="926"/>
      <c r="AT18" s="926"/>
      <c r="AU18" s="926"/>
      <c r="AV18" s="927"/>
      <c r="AW18" s="130"/>
      <c r="AZ18" s="390"/>
      <c r="BA18" s="173" t="s">
        <v>525</v>
      </c>
      <c r="BB18" s="5" t="s">
        <v>303</v>
      </c>
    </row>
    <row r="19" spans="1:54" ht="20.45" customHeight="1">
      <c r="A19" s="5"/>
      <c r="B19" s="5"/>
      <c r="C19" s="900"/>
      <c r="D19" s="901"/>
      <c r="E19" s="901"/>
      <c r="F19" s="901"/>
      <c r="G19" s="901"/>
      <c r="H19" s="901"/>
      <c r="I19" s="917"/>
      <c r="J19" s="918" t="s">
        <v>294</v>
      </c>
      <c r="K19" s="919"/>
      <c r="L19" s="919"/>
      <c r="M19" s="919"/>
      <c r="N19" s="919"/>
      <c r="O19" s="919"/>
      <c r="P19" s="920"/>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3"/>
      <c r="AW19" s="130"/>
      <c r="AZ19" s="390"/>
      <c r="BA19" s="5" t="s">
        <v>526</v>
      </c>
      <c r="BB19" s="5" t="s">
        <v>466</v>
      </c>
    </row>
    <row r="20" spans="1:54" ht="20.45" customHeight="1">
      <c r="A20" s="5"/>
      <c r="B20" s="5"/>
      <c r="C20" s="1188" t="s">
        <v>90</v>
      </c>
      <c r="D20" s="912"/>
      <c r="E20" s="912"/>
      <c r="F20" s="912"/>
      <c r="G20" s="912"/>
      <c r="H20" s="912"/>
      <c r="I20" s="913"/>
      <c r="J20" s="658" t="s">
        <v>50</v>
      </c>
      <c r="K20" s="658"/>
      <c r="L20" s="658"/>
      <c r="M20" s="896"/>
      <c r="N20" s="904" t="s">
        <v>15</v>
      </c>
      <c r="O20" s="905"/>
      <c r="P20" s="906"/>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8"/>
      <c r="AW20" s="130"/>
      <c r="AZ20" s="390"/>
      <c r="BA20" s="5" t="s">
        <v>527</v>
      </c>
    </row>
    <row r="21" spans="1:54" ht="25.35" customHeight="1">
      <c r="A21" s="5"/>
      <c r="B21" s="5"/>
      <c r="C21" s="914"/>
      <c r="D21" s="915"/>
      <c r="E21" s="915"/>
      <c r="F21" s="915"/>
      <c r="G21" s="915"/>
      <c r="H21" s="915"/>
      <c r="I21" s="916"/>
      <c r="J21" s="658"/>
      <c r="K21" s="658"/>
      <c r="L21" s="658"/>
      <c r="M21" s="896"/>
      <c r="N21" s="922" t="s">
        <v>292</v>
      </c>
      <c r="O21" s="922"/>
      <c r="P21" s="921"/>
      <c r="Q21" s="921"/>
      <c r="R21" s="921"/>
      <c r="S21" s="921"/>
      <c r="T21" s="921"/>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10"/>
      <c r="AW21" s="130"/>
      <c r="AZ21" s="390"/>
      <c r="BA21" s="5" t="s">
        <v>528</v>
      </c>
    </row>
    <row r="22" spans="1:54" ht="20.45" customHeight="1">
      <c r="A22" s="5"/>
      <c r="B22" s="5"/>
      <c r="C22" s="914"/>
      <c r="D22" s="915"/>
      <c r="E22" s="915"/>
      <c r="F22" s="915"/>
      <c r="G22" s="915"/>
      <c r="H22" s="915"/>
      <c r="I22" s="916"/>
      <c r="J22" s="900" t="s">
        <v>42</v>
      </c>
      <c r="K22" s="901"/>
      <c r="L22" s="901"/>
      <c r="M22" s="901"/>
      <c r="N22" s="902"/>
      <c r="O22" s="902"/>
      <c r="P22" s="902"/>
      <c r="Q22" s="902"/>
      <c r="R22" s="902"/>
      <c r="S22" s="902"/>
      <c r="T22" s="902"/>
      <c r="U22" s="902"/>
      <c r="V22" s="902"/>
      <c r="W22" s="902"/>
      <c r="X22" s="902"/>
      <c r="Y22" s="902"/>
      <c r="Z22" s="903"/>
      <c r="AA22" s="896" t="s">
        <v>43</v>
      </c>
      <c r="AB22" s="891"/>
      <c r="AC22" s="891"/>
      <c r="AD22" s="891"/>
      <c r="AE22" s="1200"/>
      <c r="AF22" s="1200"/>
      <c r="AG22" s="1200"/>
      <c r="AH22" s="1200"/>
      <c r="AI22" s="1200"/>
      <c r="AJ22" s="1200"/>
      <c r="AK22" s="1200"/>
      <c r="AL22" s="1200"/>
      <c r="AM22" s="1200"/>
      <c r="AN22" s="1200"/>
      <c r="AO22" s="1200"/>
      <c r="AP22" s="1200"/>
      <c r="AQ22" s="1200"/>
      <c r="AR22" s="1200"/>
      <c r="AS22" s="1200"/>
      <c r="AT22" s="1200"/>
      <c r="AU22" s="1200"/>
      <c r="AV22" s="1201"/>
      <c r="AW22" s="130"/>
      <c r="AZ22" s="390"/>
      <c r="BA22" s="5" t="s">
        <v>529</v>
      </c>
    </row>
    <row r="23" spans="1:54" ht="23.1" customHeight="1" thickBot="1">
      <c r="A23" s="5"/>
      <c r="B23" s="5"/>
      <c r="C23" s="896" t="s">
        <v>73</v>
      </c>
      <c r="D23" s="891"/>
      <c r="E23" s="891"/>
      <c r="F23" s="891"/>
      <c r="G23" s="891"/>
      <c r="H23" s="891"/>
      <c r="I23" s="892"/>
      <c r="J23" s="896" t="s">
        <v>56</v>
      </c>
      <c r="K23" s="891"/>
      <c r="L23" s="891"/>
      <c r="M23" s="891"/>
      <c r="N23" s="926"/>
      <c r="O23" s="926"/>
      <c r="P23" s="926"/>
      <c r="Q23" s="926"/>
      <c r="R23" s="926"/>
      <c r="S23" s="926"/>
      <c r="T23" s="926"/>
      <c r="U23" s="926"/>
      <c r="V23" s="926"/>
      <c r="W23" s="926"/>
      <c r="X23" s="926"/>
      <c r="Y23" s="926"/>
      <c r="Z23" s="927"/>
      <c r="AA23" s="911" t="s">
        <v>46</v>
      </c>
      <c r="AB23" s="912"/>
      <c r="AC23" s="891"/>
      <c r="AD23" s="891"/>
      <c r="AE23" s="926"/>
      <c r="AF23" s="1202"/>
      <c r="AG23" s="1202"/>
      <c r="AH23" s="926"/>
      <c r="AI23" s="926"/>
      <c r="AJ23" s="1202"/>
      <c r="AK23" s="1202"/>
      <c r="AL23" s="926"/>
      <c r="AM23" s="926"/>
      <c r="AN23" s="926"/>
      <c r="AO23" s="926"/>
      <c r="AP23" s="926"/>
      <c r="AQ23" s="926"/>
      <c r="AR23" s="926"/>
      <c r="AS23" s="926"/>
      <c r="AT23" s="926"/>
      <c r="AU23" s="926"/>
      <c r="AV23" s="927"/>
      <c r="AW23" s="130"/>
      <c r="AZ23" s="390"/>
      <c r="BA23" s="5" t="s">
        <v>530</v>
      </c>
    </row>
    <row r="24" spans="1:54" ht="20.45" customHeight="1" thickBot="1">
      <c r="A24" s="5"/>
      <c r="B24" s="5"/>
      <c r="C24" s="1188" t="s">
        <v>74</v>
      </c>
      <c r="D24" s="1190"/>
      <c r="E24" s="1190"/>
      <c r="F24" s="1190"/>
      <c r="G24" s="1190"/>
      <c r="H24" s="1190"/>
      <c r="I24" s="1191"/>
      <c r="J24" s="896" t="s">
        <v>42</v>
      </c>
      <c r="K24" s="891"/>
      <c r="L24" s="891"/>
      <c r="M24" s="891"/>
      <c r="N24" s="902"/>
      <c r="O24" s="902"/>
      <c r="P24" s="902"/>
      <c r="Q24" s="902"/>
      <c r="R24" s="902"/>
      <c r="S24" s="902"/>
      <c r="T24" s="902"/>
      <c r="U24" s="902"/>
      <c r="V24" s="902"/>
      <c r="W24" s="902"/>
      <c r="X24" s="902"/>
      <c r="Y24" s="902"/>
      <c r="Z24" s="903"/>
      <c r="AA24" s="720"/>
      <c r="AB24" s="665"/>
      <c r="AC24" s="891" t="s">
        <v>57</v>
      </c>
      <c r="AD24" s="891"/>
      <c r="AE24" s="891"/>
      <c r="AF24" s="720"/>
      <c r="AG24" s="665"/>
      <c r="AH24" s="891" t="s">
        <v>58</v>
      </c>
      <c r="AI24" s="891"/>
      <c r="AJ24" s="720"/>
      <c r="AK24" s="665"/>
      <c r="AL24" s="891" t="s">
        <v>83</v>
      </c>
      <c r="AM24" s="891"/>
      <c r="AN24" s="891"/>
      <c r="AO24" s="1189"/>
      <c r="AP24" s="1189"/>
      <c r="AQ24" s="1189"/>
      <c r="AR24" s="1189"/>
      <c r="AS24" s="1189"/>
      <c r="AT24" s="1189"/>
      <c r="AU24" s="1189"/>
      <c r="AV24" s="10" t="s">
        <v>84</v>
      </c>
      <c r="AW24" s="130"/>
      <c r="AZ24" s="390"/>
      <c r="BA24" s="5" t="s">
        <v>531</v>
      </c>
    </row>
    <row r="25" spans="1:54" ht="20.45" customHeight="1">
      <c r="A25" s="5"/>
      <c r="B25" s="5"/>
      <c r="C25" s="1192"/>
      <c r="D25" s="1193"/>
      <c r="E25" s="1193"/>
      <c r="F25" s="1193"/>
      <c r="G25" s="1193"/>
      <c r="H25" s="1193"/>
      <c r="I25" s="1194"/>
      <c r="J25" s="896" t="s">
        <v>47</v>
      </c>
      <c r="K25" s="891"/>
      <c r="L25" s="891"/>
      <c r="M25" s="891"/>
      <c r="N25" s="632"/>
      <c r="O25" s="632"/>
      <c r="P25" s="632"/>
      <c r="Q25" s="632"/>
      <c r="R25" s="632"/>
      <c r="S25" s="632"/>
      <c r="T25" s="632"/>
      <c r="U25" s="632"/>
      <c r="V25" s="632"/>
      <c r="W25" s="632"/>
      <c r="X25" s="632"/>
      <c r="Y25" s="632"/>
      <c r="Z25" s="633"/>
      <c r="AA25" s="1198" t="s">
        <v>82</v>
      </c>
      <c r="AB25" s="1199"/>
      <c r="AC25" s="722"/>
      <c r="AD25" s="722"/>
      <c r="AE25" s="722"/>
      <c r="AF25" s="1199"/>
      <c r="AG25" s="1199"/>
      <c r="AH25" s="722"/>
      <c r="AI25" s="926"/>
      <c r="AJ25" s="923"/>
      <c r="AK25" s="923"/>
      <c r="AL25" s="926"/>
      <c r="AM25" s="926"/>
      <c r="AN25" s="926"/>
      <c r="AO25" s="926"/>
      <c r="AP25" s="926"/>
      <c r="AQ25" s="926"/>
      <c r="AR25" s="926"/>
      <c r="AS25" s="926"/>
      <c r="AT25" s="926"/>
      <c r="AU25" s="926"/>
      <c r="AV25" s="927"/>
      <c r="AW25" s="130"/>
      <c r="AZ25" s="390"/>
      <c r="BA25" s="5" t="s">
        <v>532</v>
      </c>
    </row>
    <row r="26" spans="1:54" ht="20.45" customHeight="1">
      <c r="A26" s="5"/>
      <c r="B26" s="5"/>
      <c r="C26" s="1195"/>
      <c r="D26" s="1196"/>
      <c r="E26" s="1196"/>
      <c r="F26" s="1196"/>
      <c r="G26" s="1196"/>
      <c r="H26" s="1196"/>
      <c r="I26" s="1197"/>
      <c r="J26" s="896" t="s">
        <v>59</v>
      </c>
      <c r="K26" s="891"/>
      <c r="L26" s="891"/>
      <c r="M26" s="891"/>
      <c r="N26" s="902"/>
      <c r="O26" s="902"/>
      <c r="P26" s="902"/>
      <c r="Q26" s="902"/>
      <c r="R26" s="902"/>
      <c r="S26" s="902"/>
      <c r="T26" s="902"/>
      <c r="U26" s="902"/>
      <c r="V26" s="902"/>
      <c r="W26" s="902"/>
      <c r="X26" s="902"/>
      <c r="Y26" s="902"/>
      <c r="Z26" s="903"/>
      <c r="AA26" s="896" t="s">
        <v>60</v>
      </c>
      <c r="AB26" s="891"/>
      <c r="AC26" s="891"/>
      <c r="AD26" s="891"/>
      <c r="AE26" s="923"/>
      <c r="AF26" s="923"/>
      <c r="AG26" s="923"/>
      <c r="AH26" s="923"/>
      <c r="AI26" s="923"/>
      <c r="AJ26" s="923"/>
      <c r="AK26" s="923"/>
      <c r="AL26" s="923"/>
      <c r="AM26" s="923"/>
      <c r="AN26" s="923"/>
      <c r="AO26" s="923"/>
      <c r="AP26" s="923"/>
      <c r="AQ26" s="923"/>
      <c r="AR26" s="923"/>
      <c r="AS26" s="923"/>
      <c r="AT26" s="923"/>
      <c r="AU26" s="923"/>
      <c r="AV26" s="924"/>
      <c r="AW26" s="130"/>
      <c r="AZ26" s="390"/>
      <c r="BA26" s="5" t="s">
        <v>533</v>
      </c>
    </row>
    <row r="27" spans="1:54" ht="17.100000000000001" customHeight="1">
      <c r="A27" s="5"/>
      <c r="B27" s="5"/>
      <c r="C27" s="938" t="s">
        <v>36</v>
      </c>
      <c r="D27" s="938"/>
      <c r="E27" s="938"/>
      <c r="F27" s="938"/>
      <c r="G27" s="938"/>
      <c r="H27" s="938"/>
      <c r="I27" s="938"/>
      <c r="J27" s="696"/>
      <c r="K27" s="697"/>
      <c r="L27" s="697"/>
      <c r="M27" s="697"/>
      <c r="N27" s="697"/>
      <c r="O27" s="912" t="s">
        <v>79</v>
      </c>
      <c r="P27" s="912"/>
      <c r="Q27" s="1183"/>
      <c r="R27" s="1183"/>
      <c r="S27" s="912" t="s">
        <v>80</v>
      </c>
      <c r="T27" s="912"/>
      <c r="U27" s="1183"/>
      <c r="V27" s="1183"/>
      <c r="W27" s="824" t="s">
        <v>81</v>
      </c>
      <c r="X27" s="824"/>
      <c r="Y27" s="824"/>
      <c r="Z27" s="825"/>
      <c r="AA27" s="694" t="s">
        <v>85</v>
      </c>
      <c r="AB27" s="695"/>
      <c r="AC27" s="695"/>
      <c r="AD27" s="695"/>
      <c r="AE27" s="695"/>
      <c r="AF27" s="695"/>
      <c r="AG27" s="695"/>
      <c r="AH27" s="695"/>
      <c r="AI27" s="695"/>
      <c r="AJ27" s="695"/>
      <c r="AK27" s="707"/>
      <c r="AL27" s="707"/>
      <c r="AM27" s="707"/>
      <c r="AN27" s="707"/>
      <c r="AO27" s="707"/>
      <c r="AP27" s="707"/>
      <c r="AQ27" s="707"/>
      <c r="AR27" s="707"/>
      <c r="AS27" s="707"/>
      <c r="AT27" s="695" t="s">
        <v>86</v>
      </c>
      <c r="AU27" s="695"/>
      <c r="AV27" s="708"/>
      <c r="AW27" s="130"/>
      <c r="AZ27" s="390"/>
      <c r="BA27" s="5" t="s">
        <v>534</v>
      </c>
    </row>
    <row r="28" spans="1:54" ht="17.100000000000001" customHeight="1">
      <c r="A28" s="5"/>
      <c r="B28" s="5"/>
      <c r="C28" s="938"/>
      <c r="D28" s="938"/>
      <c r="E28" s="938"/>
      <c r="F28" s="938"/>
      <c r="G28" s="938"/>
      <c r="H28" s="938"/>
      <c r="I28" s="938"/>
      <c r="J28" s="698"/>
      <c r="K28" s="699"/>
      <c r="L28" s="699"/>
      <c r="M28" s="699"/>
      <c r="N28" s="699"/>
      <c r="O28" s="915"/>
      <c r="P28" s="915"/>
      <c r="Q28" s="1184"/>
      <c r="R28" s="1184"/>
      <c r="S28" s="915"/>
      <c r="T28" s="915"/>
      <c r="U28" s="1184"/>
      <c r="V28" s="1184"/>
      <c r="W28" s="823"/>
      <c r="X28" s="823"/>
      <c r="Y28" s="823"/>
      <c r="Z28" s="826"/>
      <c r="AA28" s="694" t="s">
        <v>87</v>
      </c>
      <c r="AB28" s="695"/>
      <c r="AC28" s="695"/>
      <c r="AD28" s="695"/>
      <c r="AE28" s="695"/>
      <c r="AF28" s="695"/>
      <c r="AG28" s="695"/>
      <c r="AH28" s="695"/>
      <c r="AI28" s="695"/>
      <c r="AJ28" s="695"/>
      <c r="AK28" s="707"/>
      <c r="AL28" s="707"/>
      <c r="AM28" s="707"/>
      <c r="AN28" s="707"/>
      <c r="AO28" s="707"/>
      <c r="AP28" s="707"/>
      <c r="AQ28" s="707"/>
      <c r="AR28" s="707"/>
      <c r="AS28" s="707"/>
      <c r="AT28" s="695" t="s">
        <v>86</v>
      </c>
      <c r="AU28" s="695"/>
      <c r="AV28" s="708"/>
      <c r="AW28" s="130"/>
      <c r="AZ28" s="390"/>
      <c r="BA28" s="5" t="s">
        <v>535</v>
      </c>
    </row>
    <row r="29" spans="1:54" ht="21.6" customHeight="1">
      <c r="A29" s="5"/>
      <c r="B29" s="5"/>
      <c r="C29" s="938"/>
      <c r="D29" s="938"/>
      <c r="E29" s="938"/>
      <c r="F29" s="938"/>
      <c r="G29" s="938"/>
      <c r="H29" s="938"/>
      <c r="I29" s="938"/>
      <c r="J29" s="1185" t="s">
        <v>194</v>
      </c>
      <c r="K29" s="1185"/>
      <c r="L29" s="1186"/>
      <c r="M29" s="1186"/>
      <c r="N29" s="1186"/>
      <c r="O29" s="1186"/>
      <c r="P29" s="1186"/>
      <c r="Q29" s="1186"/>
      <c r="R29" s="1186"/>
      <c r="S29" s="1186"/>
      <c r="T29" s="1186"/>
      <c r="U29" s="1186"/>
      <c r="V29" s="1186"/>
      <c r="W29" s="1185"/>
      <c r="X29" s="1185"/>
      <c r="Y29" s="1186"/>
      <c r="Z29" s="1186"/>
      <c r="AA29" s="694" t="s">
        <v>89</v>
      </c>
      <c r="AB29" s="695"/>
      <c r="AC29" s="695"/>
      <c r="AD29" s="695"/>
      <c r="AE29" s="695"/>
      <c r="AF29" s="695"/>
      <c r="AG29" s="695"/>
      <c r="AH29" s="695"/>
      <c r="AI29" s="1187"/>
      <c r="AJ29" s="1187"/>
      <c r="AK29" s="695"/>
      <c r="AL29" s="707"/>
      <c r="AM29" s="707"/>
      <c r="AN29" s="707"/>
      <c r="AO29" s="707"/>
      <c r="AP29" s="707"/>
      <c r="AQ29" s="707"/>
      <c r="AR29" s="707"/>
      <c r="AS29" s="707"/>
      <c r="AT29" s="695" t="s">
        <v>86</v>
      </c>
      <c r="AU29" s="695"/>
      <c r="AV29" s="708"/>
      <c r="AW29" s="127" t="s">
        <v>217</v>
      </c>
      <c r="AZ29" s="390"/>
      <c r="BA29" s="5" t="s">
        <v>536</v>
      </c>
    </row>
    <row r="30" spans="1:54" ht="64.349999999999994" customHeight="1">
      <c r="A30" s="5"/>
      <c r="B30" s="5"/>
      <c r="C30" s="813" t="s">
        <v>285</v>
      </c>
      <c r="D30" s="814"/>
      <c r="E30" s="814"/>
      <c r="F30" s="814"/>
      <c r="G30" s="814"/>
      <c r="H30" s="814"/>
      <c r="I30" s="815"/>
      <c r="J30" s="1243"/>
      <c r="K30" s="1244"/>
      <c r="L30" s="1244"/>
      <c r="M30" s="1244"/>
      <c r="N30" s="1244"/>
      <c r="O30" s="1244"/>
      <c r="P30" s="1244"/>
      <c r="Q30" s="1244"/>
      <c r="R30" s="1244"/>
      <c r="S30" s="1244"/>
      <c r="T30" s="1244"/>
      <c r="U30" s="1244"/>
      <c r="V30" s="1244"/>
      <c r="W30" s="1244"/>
      <c r="X30" s="1244"/>
      <c r="Y30" s="1244"/>
      <c r="Z30" s="1244"/>
      <c r="AA30" s="1244"/>
      <c r="AB30" s="1244"/>
      <c r="AC30" s="1244"/>
      <c r="AD30" s="1244"/>
      <c r="AE30" s="1244"/>
      <c r="AF30" s="1244"/>
      <c r="AG30" s="1244"/>
      <c r="AH30" s="1244"/>
      <c r="AI30" s="1244"/>
      <c r="AJ30" s="1244"/>
      <c r="AK30" s="1244"/>
      <c r="AL30" s="1244"/>
      <c r="AM30" s="1244"/>
      <c r="AN30" s="1244"/>
      <c r="AO30" s="1244"/>
      <c r="AP30" s="1244"/>
      <c r="AQ30" s="1244"/>
      <c r="AR30" s="1244"/>
      <c r="AS30" s="1244"/>
      <c r="AT30" s="1244"/>
      <c r="AU30" s="1244"/>
      <c r="AV30" s="1245"/>
      <c r="AW30" s="120">
        <f>+LEN(J30)</f>
        <v>0</v>
      </c>
      <c r="AX30" s="127"/>
      <c r="AZ30" s="390"/>
      <c r="BA30" s="5" t="s">
        <v>571</v>
      </c>
    </row>
    <row r="31" spans="1:54" ht="77.099999999999994" customHeight="1">
      <c r="A31" s="5"/>
      <c r="B31" s="5"/>
      <c r="C31" s="816"/>
      <c r="D31" s="817"/>
      <c r="E31" s="817"/>
      <c r="F31" s="817"/>
      <c r="G31" s="817"/>
      <c r="H31" s="817"/>
      <c r="I31" s="818"/>
      <c r="J31" s="1243"/>
      <c r="K31" s="1244"/>
      <c r="L31" s="1244"/>
      <c r="M31" s="1244"/>
      <c r="N31" s="1244"/>
      <c r="O31" s="1244"/>
      <c r="P31" s="1244"/>
      <c r="Q31" s="1244"/>
      <c r="R31" s="1244"/>
      <c r="S31" s="1244"/>
      <c r="T31" s="1244"/>
      <c r="U31" s="1244"/>
      <c r="V31" s="1244"/>
      <c r="W31" s="1244"/>
      <c r="X31" s="1244"/>
      <c r="Y31" s="1244"/>
      <c r="Z31" s="1244"/>
      <c r="AA31" s="1244"/>
      <c r="AB31" s="1244"/>
      <c r="AC31" s="1244"/>
      <c r="AD31" s="1244"/>
      <c r="AE31" s="1244"/>
      <c r="AF31" s="1244"/>
      <c r="AG31" s="1244"/>
      <c r="AH31" s="1244"/>
      <c r="AI31" s="1244"/>
      <c r="AJ31" s="1244"/>
      <c r="AK31" s="1244"/>
      <c r="AL31" s="1244"/>
      <c r="AM31" s="1244"/>
      <c r="AN31" s="1244"/>
      <c r="AO31" s="1244"/>
      <c r="AP31" s="1244"/>
      <c r="AQ31" s="1244"/>
      <c r="AR31" s="1244"/>
      <c r="AS31" s="1244"/>
      <c r="AT31" s="1244"/>
      <c r="AU31" s="1244"/>
      <c r="AV31" s="1245"/>
      <c r="AW31" s="132" t="str">
        <f>+IF(AW30&gt;380,"設定文字数を超過しています","")</f>
        <v/>
      </c>
      <c r="AZ31" s="390"/>
      <c r="BA31" s="5" t="s">
        <v>570</v>
      </c>
    </row>
    <row r="32" spans="1:54" ht="40.35" customHeight="1" thickBot="1">
      <c r="A32" s="5"/>
      <c r="B32" s="5"/>
      <c r="C32" s="1240" t="s">
        <v>241</v>
      </c>
      <c r="D32" s="1241"/>
      <c r="E32" s="1241"/>
      <c r="F32" s="1241"/>
      <c r="G32" s="1241"/>
      <c r="H32" s="1241"/>
      <c r="I32" s="1241"/>
      <c r="J32" s="1241"/>
      <c r="K32" s="1241"/>
      <c r="L32" s="1241"/>
      <c r="M32" s="1241"/>
      <c r="N32" s="1241"/>
      <c r="O32" s="1241"/>
      <c r="P32" s="1241"/>
      <c r="Q32" s="1241"/>
      <c r="R32" s="1241"/>
      <c r="S32" s="1241"/>
      <c r="T32" s="1241"/>
      <c r="U32" s="1241"/>
      <c r="V32" s="1241"/>
      <c r="W32" s="1241"/>
      <c r="X32" s="1241"/>
      <c r="Y32" s="1241"/>
      <c r="Z32" s="1241"/>
      <c r="AA32" s="1241"/>
      <c r="AB32" s="1241"/>
      <c r="AC32" s="1241"/>
      <c r="AD32" s="1241"/>
      <c r="AE32" s="1241"/>
      <c r="AF32" s="1241"/>
      <c r="AG32" s="1241"/>
      <c r="AH32" s="1241"/>
      <c r="AI32" s="1241"/>
      <c r="AJ32" s="1241"/>
      <c r="AK32" s="1241"/>
      <c r="AL32" s="1241"/>
      <c r="AM32" s="1241"/>
      <c r="AN32" s="1241"/>
      <c r="AO32" s="1241"/>
      <c r="AP32" s="1241"/>
      <c r="AQ32" s="1241"/>
      <c r="AR32" s="1241"/>
      <c r="AS32" s="1241"/>
      <c r="AT32" s="1241"/>
      <c r="AU32" s="1241"/>
      <c r="AV32" s="1242"/>
      <c r="AW32" s="130"/>
      <c r="AZ32" s="390"/>
      <c r="BA32" s="5" t="s">
        <v>569</v>
      </c>
    </row>
    <row r="33" spans="1:53" ht="40.35" customHeight="1" thickBot="1">
      <c r="A33" s="5"/>
      <c r="B33" s="5"/>
      <c r="C33" s="720"/>
      <c r="D33" s="721"/>
      <c r="E33" s="941" t="s">
        <v>126</v>
      </c>
      <c r="F33" s="942"/>
      <c r="G33" s="942"/>
      <c r="H33" s="942"/>
      <c r="I33" s="943"/>
      <c r="J33" s="720"/>
      <c r="K33" s="721"/>
      <c r="L33" s="941" t="s">
        <v>127</v>
      </c>
      <c r="M33" s="942"/>
      <c r="N33" s="942"/>
      <c r="O33" s="942"/>
      <c r="P33" s="942"/>
      <c r="Q33" s="943"/>
      <c r="R33" s="720"/>
      <c r="S33" s="721"/>
      <c r="T33" s="1180" t="s">
        <v>128</v>
      </c>
      <c r="U33" s="1181"/>
      <c r="V33" s="1181"/>
      <c r="W33" s="1181"/>
      <c r="X33" s="1182"/>
      <c r="Y33" s="720"/>
      <c r="Z33" s="721"/>
      <c r="AA33" s="941" t="s">
        <v>233</v>
      </c>
      <c r="AB33" s="942"/>
      <c r="AC33" s="942"/>
      <c r="AD33" s="942"/>
      <c r="AE33" s="943"/>
      <c r="AF33" s="720"/>
      <c r="AG33" s="721"/>
      <c r="AH33" s="941" t="s">
        <v>256</v>
      </c>
      <c r="AI33" s="942"/>
      <c r="AJ33" s="942"/>
      <c r="AK33" s="942"/>
      <c r="AL33" s="943"/>
      <c r="AM33" s="720"/>
      <c r="AN33" s="721"/>
      <c r="AO33" s="941" t="s">
        <v>129</v>
      </c>
      <c r="AP33" s="942"/>
      <c r="AQ33" s="942"/>
      <c r="AR33" s="942"/>
      <c r="AS33" s="942"/>
      <c r="AT33" s="942"/>
      <c r="AU33" s="942"/>
      <c r="AV33" s="943"/>
      <c r="AW33" s="131" t="str">
        <f>+IF(AND(AM33="○",OR(AF33="○",Y33="○",R33="○",J33="○",C33="○")),"要確認","")</f>
        <v/>
      </c>
      <c r="AZ33" s="390"/>
      <c r="BA33" s="5" t="s">
        <v>568</v>
      </c>
    </row>
    <row r="34" spans="1:53" ht="17.100000000000001" customHeight="1">
      <c r="A34" s="5"/>
      <c r="B34" s="5"/>
      <c r="C34" s="900" t="s">
        <v>61</v>
      </c>
      <c r="D34" s="901"/>
      <c r="E34" s="891"/>
      <c r="F34" s="891"/>
      <c r="G34" s="891"/>
      <c r="H34" s="891"/>
      <c r="I34" s="892"/>
      <c r="J34" s="896" t="s">
        <v>31</v>
      </c>
      <c r="K34" s="891"/>
      <c r="L34" s="891"/>
      <c r="M34" s="891"/>
      <c r="N34" s="891"/>
      <c r="O34" s="940"/>
      <c r="P34" s="940"/>
      <c r="Q34" s="940"/>
      <c r="R34" s="940"/>
      <c r="S34" s="722" t="s">
        <v>2</v>
      </c>
      <c r="T34" s="722"/>
      <c r="U34" s="722"/>
      <c r="V34" s="896" t="s">
        <v>64</v>
      </c>
      <c r="W34" s="891"/>
      <c r="X34" s="891"/>
      <c r="Y34" s="891"/>
      <c r="Z34" s="891"/>
      <c r="AA34" s="891"/>
      <c r="AB34" s="940"/>
      <c r="AC34" s="940"/>
      <c r="AD34" s="940"/>
      <c r="AE34" s="940"/>
      <c r="AF34" s="722" t="s">
        <v>2</v>
      </c>
      <c r="AG34" s="722"/>
      <c r="AH34" s="722"/>
      <c r="AI34" s="896" t="s">
        <v>65</v>
      </c>
      <c r="AJ34" s="891"/>
      <c r="AK34" s="891"/>
      <c r="AL34" s="891"/>
      <c r="AM34" s="891"/>
      <c r="AN34" s="891"/>
      <c r="AO34" s="891"/>
      <c r="AP34" s="940"/>
      <c r="AQ34" s="940"/>
      <c r="AR34" s="940"/>
      <c r="AS34" s="940"/>
      <c r="AT34" s="722" t="s">
        <v>2</v>
      </c>
      <c r="AU34" s="722"/>
      <c r="AV34" s="1017"/>
      <c r="AW34" s="130"/>
      <c r="AZ34" s="390"/>
      <c r="BA34" s="5" t="s">
        <v>567</v>
      </c>
    </row>
    <row r="35" spans="1:53" ht="17.100000000000001" customHeight="1">
      <c r="A35" s="5"/>
      <c r="B35" s="5"/>
      <c r="C35" s="1219" t="s">
        <v>63</v>
      </c>
      <c r="D35" s="616"/>
      <c r="E35" s="616"/>
      <c r="F35" s="616"/>
      <c r="G35" s="616"/>
      <c r="H35" s="616"/>
      <c r="I35" s="616"/>
      <c r="J35" s="144"/>
      <c r="K35" s="145"/>
      <c r="L35" s="145"/>
      <c r="M35" s="145"/>
      <c r="N35" s="145"/>
      <c r="O35" s="599"/>
      <c r="P35" s="599"/>
      <c r="Q35" s="599"/>
      <c r="R35" s="599"/>
      <c r="S35" s="1049" t="s">
        <v>2</v>
      </c>
      <c r="T35" s="1049"/>
      <c r="U35" s="1049"/>
      <c r="V35" s="150"/>
      <c r="W35" s="112"/>
      <c r="X35" s="112"/>
      <c r="Y35" s="112"/>
      <c r="Z35" s="112"/>
      <c r="AA35" s="112"/>
      <c r="AB35" s="112"/>
      <c r="AC35" s="146"/>
      <c r="AD35" s="146"/>
      <c r="AE35" s="146"/>
      <c r="AF35" s="146"/>
      <c r="AG35" s="146"/>
      <c r="AH35" s="146"/>
      <c r="AI35" s="146"/>
      <c r="AJ35" s="146"/>
      <c r="AK35" s="146"/>
      <c r="AL35" s="146"/>
      <c r="AM35" s="146"/>
      <c r="AN35" s="146"/>
      <c r="AO35" s="146"/>
      <c r="AP35" s="146"/>
      <c r="AQ35" s="146"/>
      <c r="AR35" s="146"/>
      <c r="AS35" s="146"/>
      <c r="AT35" s="146"/>
      <c r="AU35" s="146"/>
      <c r="AV35" s="147"/>
      <c r="AW35" s="130"/>
      <c r="AZ35" s="390"/>
      <c r="BA35" s="5" t="s">
        <v>566</v>
      </c>
    </row>
    <row r="36" spans="1:53" ht="17.100000000000001" customHeight="1">
      <c r="A36" s="5"/>
      <c r="B36" s="5"/>
      <c r="C36" s="896" t="s">
        <v>62</v>
      </c>
      <c r="D36" s="891"/>
      <c r="E36" s="891"/>
      <c r="F36" s="891"/>
      <c r="G36" s="891"/>
      <c r="H36" s="891"/>
      <c r="I36" s="892"/>
      <c r="J36" s="896" t="s">
        <v>40</v>
      </c>
      <c r="K36" s="891"/>
      <c r="L36" s="891"/>
      <c r="M36" s="891"/>
      <c r="N36" s="891"/>
      <c r="O36" s="940"/>
      <c r="P36" s="940"/>
      <c r="Q36" s="940"/>
      <c r="R36" s="940"/>
      <c r="S36" s="722" t="s">
        <v>3</v>
      </c>
      <c r="T36" s="722"/>
      <c r="U36" s="722"/>
      <c r="V36" s="896" t="s">
        <v>41</v>
      </c>
      <c r="W36" s="891"/>
      <c r="X36" s="891"/>
      <c r="Y36" s="891"/>
      <c r="Z36" s="891"/>
      <c r="AA36" s="891"/>
      <c r="AB36" s="940"/>
      <c r="AC36" s="940"/>
      <c r="AD36" s="940"/>
      <c r="AE36" s="940"/>
      <c r="AF36" s="722" t="s">
        <v>2</v>
      </c>
      <c r="AG36" s="722"/>
      <c r="AH36" s="722"/>
      <c r="AI36" s="722"/>
      <c r="AJ36" s="722"/>
      <c r="AK36" s="722"/>
      <c r="AL36" s="722"/>
      <c r="AM36" s="722"/>
      <c r="AN36" s="722"/>
      <c r="AO36" s="722"/>
      <c r="AP36" s="722"/>
      <c r="AQ36" s="722"/>
      <c r="AR36" s="722"/>
      <c r="AS36" s="722"/>
      <c r="AT36" s="722"/>
      <c r="AU36" s="722"/>
      <c r="AV36" s="1017"/>
      <c r="AW36" s="130"/>
      <c r="AZ36" s="390"/>
      <c r="BA36" s="5" t="s">
        <v>565</v>
      </c>
    </row>
    <row r="37" spans="1:53" ht="12" customHeight="1">
      <c r="A37" s="4"/>
      <c r="B37" s="4"/>
      <c r="C37" s="915"/>
      <c r="D37" s="915"/>
      <c r="E37" s="915"/>
      <c r="F37" s="915"/>
      <c r="G37" s="915"/>
      <c r="H37" s="915"/>
      <c r="I37" s="915"/>
      <c r="J37" s="915"/>
      <c r="K37" s="915"/>
      <c r="L37" s="915"/>
      <c r="M37" s="915"/>
      <c r="N37" s="915"/>
      <c r="O37" s="915"/>
      <c r="P37" s="915"/>
      <c r="Q37" s="4"/>
      <c r="R37" s="4"/>
      <c r="S37" s="4"/>
      <c r="T37" s="4"/>
      <c r="U37" s="4"/>
      <c r="V37" s="4"/>
      <c r="W37" s="4"/>
      <c r="X37" s="4"/>
      <c r="Y37" s="4"/>
      <c r="Z37" s="4"/>
      <c r="AA37" s="915"/>
      <c r="AB37" s="915"/>
      <c r="AC37" s="915"/>
      <c r="AD37" s="915"/>
      <c r="AE37" s="915"/>
      <c r="AF37" s="915"/>
      <c r="AG37" s="915"/>
      <c r="AH37" s="915"/>
      <c r="AI37" s="915"/>
      <c r="AJ37" s="915"/>
      <c r="AK37" s="4"/>
      <c r="AL37" s="4"/>
      <c r="AM37" s="4"/>
      <c r="AN37" s="4"/>
      <c r="AO37" s="4"/>
      <c r="AP37" s="4"/>
      <c r="AQ37" s="4"/>
      <c r="AR37" s="4"/>
      <c r="AS37" s="4"/>
      <c r="AT37" s="4"/>
      <c r="AU37" s="4"/>
      <c r="AV37" s="4"/>
      <c r="AW37" s="130"/>
      <c r="AZ37" s="390"/>
      <c r="BA37" s="5" t="s">
        <v>564</v>
      </c>
    </row>
    <row r="38" spans="1:53" ht="17.100000000000001" customHeight="1">
      <c r="A38" s="5"/>
      <c r="B38" s="5"/>
      <c r="C38" s="797" t="s">
        <v>272</v>
      </c>
      <c r="D38" s="797"/>
      <c r="E38" s="797"/>
      <c r="F38" s="797"/>
      <c r="G38" s="797"/>
      <c r="H38" s="797"/>
      <c r="I38" s="797"/>
      <c r="J38" s="797"/>
      <c r="K38" s="797"/>
      <c r="L38" s="797"/>
      <c r="M38" s="797"/>
      <c r="N38" s="797"/>
      <c r="O38" s="797"/>
      <c r="P38" s="797"/>
      <c r="Q38" s="797"/>
      <c r="R38" s="797"/>
      <c r="S38" s="797"/>
      <c r="T38" s="797"/>
      <c r="U38" s="797"/>
      <c r="V38" s="797"/>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127" t="s">
        <v>217</v>
      </c>
      <c r="AZ38" s="390"/>
      <c r="BA38" s="5" t="s">
        <v>563</v>
      </c>
    </row>
    <row r="39" spans="1:53" ht="12.75" customHeight="1">
      <c r="A39" s="4"/>
      <c r="B39" s="4"/>
      <c r="C39" s="1210" t="s">
        <v>442</v>
      </c>
      <c r="D39" s="1211"/>
      <c r="E39" s="1211"/>
      <c r="F39" s="1211"/>
      <c r="G39" s="1211"/>
      <c r="H39" s="1211"/>
      <c r="I39" s="1211"/>
      <c r="J39" s="1212"/>
      <c r="K39" s="690" t="s">
        <v>276</v>
      </c>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2"/>
      <c r="AW39" s="120">
        <f>+LEN(K40)</f>
        <v>0</v>
      </c>
      <c r="AZ39" s="390"/>
      <c r="BA39" s="5" t="s">
        <v>562</v>
      </c>
    </row>
    <row r="40" spans="1:53" ht="32.1" customHeight="1">
      <c r="A40" s="4"/>
      <c r="B40" s="4"/>
      <c r="C40" s="1213"/>
      <c r="D40" s="1214"/>
      <c r="E40" s="1214"/>
      <c r="F40" s="1214"/>
      <c r="G40" s="1214"/>
      <c r="H40" s="1214"/>
      <c r="I40" s="1214"/>
      <c r="J40" s="1215"/>
      <c r="K40" s="1204"/>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c r="AL40" s="1205"/>
      <c r="AM40" s="1205"/>
      <c r="AN40" s="1205"/>
      <c r="AO40" s="1205"/>
      <c r="AP40" s="1205"/>
      <c r="AQ40" s="1205"/>
      <c r="AR40" s="1205"/>
      <c r="AS40" s="1205"/>
      <c r="AT40" s="1205"/>
      <c r="AU40" s="1205"/>
      <c r="AV40" s="1206"/>
      <c r="AW40" s="132" t="str">
        <f>+IF(AW39&gt;650,"設定文字数を超過しています","")</f>
        <v/>
      </c>
      <c r="AZ40" s="390"/>
      <c r="BA40" s="5" t="s">
        <v>561</v>
      </c>
    </row>
    <row r="41" spans="1:53" ht="32.1" customHeight="1">
      <c r="A41" s="4"/>
      <c r="B41" s="4"/>
      <c r="C41" s="1213"/>
      <c r="D41" s="1214"/>
      <c r="E41" s="1214"/>
      <c r="F41" s="1214"/>
      <c r="G41" s="1214"/>
      <c r="H41" s="1214"/>
      <c r="I41" s="1214"/>
      <c r="J41" s="1215"/>
      <c r="K41" s="1204"/>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c r="AL41" s="1205"/>
      <c r="AM41" s="1205"/>
      <c r="AN41" s="1205"/>
      <c r="AO41" s="1205"/>
      <c r="AP41" s="1205"/>
      <c r="AQ41" s="1205"/>
      <c r="AR41" s="1205"/>
      <c r="AS41" s="1205"/>
      <c r="AT41" s="1205"/>
      <c r="AU41" s="1205"/>
      <c r="AV41" s="1206"/>
      <c r="AW41" s="130"/>
      <c r="AZ41" s="390"/>
      <c r="BA41" s="5" t="s">
        <v>537</v>
      </c>
    </row>
    <row r="42" spans="1:53" ht="32.1" customHeight="1">
      <c r="A42" s="4"/>
      <c r="B42" s="4"/>
      <c r="C42" s="1213"/>
      <c r="D42" s="1214"/>
      <c r="E42" s="1214"/>
      <c r="F42" s="1214"/>
      <c r="G42" s="1214"/>
      <c r="H42" s="1214"/>
      <c r="I42" s="1214"/>
      <c r="J42" s="1215"/>
      <c r="K42" s="1204"/>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c r="AL42" s="1205"/>
      <c r="AM42" s="1205"/>
      <c r="AN42" s="1205"/>
      <c r="AO42" s="1205"/>
      <c r="AP42" s="1205"/>
      <c r="AQ42" s="1205"/>
      <c r="AR42" s="1205"/>
      <c r="AS42" s="1205"/>
      <c r="AT42" s="1205"/>
      <c r="AU42" s="1205"/>
      <c r="AV42" s="1206"/>
      <c r="AW42" s="130"/>
      <c r="AZ42" s="390"/>
      <c r="BA42" s="5" t="s">
        <v>538</v>
      </c>
    </row>
    <row r="43" spans="1:53" ht="32.1" customHeight="1">
      <c r="A43" s="4"/>
      <c r="B43" s="4"/>
      <c r="C43" s="1213"/>
      <c r="D43" s="1214"/>
      <c r="E43" s="1214"/>
      <c r="F43" s="1214"/>
      <c r="G43" s="1214"/>
      <c r="H43" s="1214"/>
      <c r="I43" s="1214"/>
      <c r="J43" s="1215"/>
      <c r="K43" s="1204"/>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c r="AL43" s="1205"/>
      <c r="AM43" s="1205"/>
      <c r="AN43" s="1205"/>
      <c r="AO43" s="1205"/>
      <c r="AP43" s="1205"/>
      <c r="AQ43" s="1205"/>
      <c r="AR43" s="1205"/>
      <c r="AS43" s="1205"/>
      <c r="AT43" s="1205"/>
      <c r="AU43" s="1205"/>
      <c r="AV43" s="1206"/>
      <c r="AW43" s="130"/>
      <c r="AZ43" s="390"/>
      <c r="BA43" s="5" t="s">
        <v>560</v>
      </c>
    </row>
    <row r="44" spans="1:53" ht="32.1" customHeight="1">
      <c r="A44" s="4"/>
      <c r="B44" s="4"/>
      <c r="C44" s="1213"/>
      <c r="D44" s="1214"/>
      <c r="E44" s="1214"/>
      <c r="F44" s="1214"/>
      <c r="G44" s="1214"/>
      <c r="H44" s="1214"/>
      <c r="I44" s="1214"/>
      <c r="J44" s="1215"/>
      <c r="K44" s="1204"/>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c r="AL44" s="1205"/>
      <c r="AM44" s="1205"/>
      <c r="AN44" s="1205"/>
      <c r="AO44" s="1205"/>
      <c r="AP44" s="1205"/>
      <c r="AQ44" s="1205"/>
      <c r="AR44" s="1205"/>
      <c r="AS44" s="1205"/>
      <c r="AT44" s="1205"/>
      <c r="AU44" s="1205"/>
      <c r="AV44" s="1206"/>
      <c r="AW44" s="130"/>
      <c r="AZ44" s="390"/>
      <c r="BA44" s="5" t="s">
        <v>559</v>
      </c>
    </row>
    <row r="45" spans="1:53" ht="32.1" customHeight="1">
      <c r="A45" s="4"/>
      <c r="B45" s="4"/>
      <c r="C45" s="1213"/>
      <c r="D45" s="1214"/>
      <c r="E45" s="1214"/>
      <c r="F45" s="1214"/>
      <c r="G45" s="1214"/>
      <c r="H45" s="1214"/>
      <c r="I45" s="1214"/>
      <c r="J45" s="1215"/>
      <c r="K45" s="1204"/>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c r="AI45" s="1205"/>
      <c r="AJ45" s="1205"/>
      <c r="AK45" s="1205"/>
      <c r="AL45" s="1205"/>
      <c r="AM45" s="1205"/>
      <c r="AN45" s="1205"/>
      <c r="AO45" s="1205"/>
      <c r="AP45" s="1205"/>
      <c r="AQ45" s="1205"/>
      <c r="AR45" s="1205"/>
      <c r="AS45" s="1205"/>
      <c r="AT45" s="1205"/>
      <c r="AU45" s="1205"/>
      <c r="AV45" s="1206"/>
      <c r="AW45" s="130"/>
      <c r="AZ45" s="390"/>
      <c r="BA45" s="5" t="s">
        <v>558</v>
      </c>
    </row>
    <row r="46" spans="1:53" ht="21" customHeight="1">
      <c r="A46" s="4"/>
      <c r="B46" s="4"/>
      <c r="C46" s="1216"/>
      <c r="D46" s="1217"/>
      <c r="E46" s="1217"/>
      <c r="F46" s="1217"/>
      <c r="G46" s="1217"/>
      <c r="H46" s="1217"/>
      <c r="I46" s="1217"/>
      <c r="J46" s="1218"/>
      <c r="K46" s="1207"/>
      <c r="L46" s="1208"/>
      <c r="M46" s="1208"/>
      <c r="N46" s="1208"/>
      <c r="O46" s="1208"/>
      <c r="P46" s="1208"/>
      <c r="Q46" s="1208"/>
      <c r="R46" s="1208"/>
      <c r="S46" s="1208"/>
      <c r="T46" s="1208"/>
      <c r="U46" s="1208"/>
      <c r="V46" s="1208"/>
      <c r="W46" s="1208"/>
      <c r="X46" s="1208"/>
      <c r="Y46" s="1208"/>
      <c r="Z46" s="1208"/>
      <c r="AA46" s="1208"/>
      <c r="AB46" s="1208"/>
      <c r="AC46" s="1208"/>
      <c r="AD46" s="1208"/>
      <c r="AE46" s="1208"/>
      <c r="AF46" s="1208"/>
      <c r="AG46" s="1208"/>
      <c r="AH46" s="1208"/>
      <c r="AI46" s="1208"/>
      <c r="AJ46" s="1208"/>
      <c r="AK46" s="1208"/>
      <c r="AL46" s="1208"/>
      <c r="AM46" s="1208"/>
      <c r="AN46" s="1208"/>
      <c r="AO46" s="1208"/>
      <c r="AP46" s="1208"/>
      <c r="AQ46" s="1208"/>
      <c r="AR46" s="1208"/>
      <c r="AS46" s="1208"/>
      <c r="AT46" s="1208"/>
      <c r="AU46" s="1208"/>
      <c r="AV46" s="1209"/>
      <c r="AW46" s="127" t="s">
        <v>217</v>
      </c>
      <c r="AZ46" s="390"/>
      <c r="BA46" s="5" t="s">
        <v>557</v>
      </c>
    </row>
    <row r="47" spans="1:53" ht="25.35" customHeight="1">
      <c r="A47" s="4"/>
      <c r="B47" s="4"/>
      <c r="C47" s="1210" t="s">
        <v>494</v>
      </c>
      <c r="D47" s="1211"/>
      <c r="E47" s="1211"/>
      <c r="F47" s="1211"/>
      <c r="G47" s="1211"/>
      <c r="H47" s="1211"/>
      <c r="I47" s="1211"/>
      <c r="J47" s="1212"/>
      <c r="K47" s="723" t="s">
        <v>470</v>
      </c>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5"/>
      <c r="AW47" s="120">
        <f>+LEN(K48)</f>
        <v>0</v>
      </c>
      <c r="AZ47" s="390"/>
      <c r="BA47" s="5" t="s">
        <v>556</v>
      </c>
    </row>
    <row r="48" spans="1:53" ht="37.35" customHeight="1">
      <c r="A48" s="4"/>
      <c r="B48" s="4"/>
      <c r="C48" s="1213"/>
      <c r="D48" s="1214"/>
      <c r="E48" s="1214"/>
      <c r="F48" s="1214"/>
      <c r="G48" s="1214"/>
      <c r="H48" s="1214"/>
      <c r="I48" s="1214"/>
      <c r="J48" s="1215"/>
      <c r="K48" s="1234"/>
      <c r="L48" s="1235"/>
      <c r="M48" s="1235"/>
      <c r="N48" s="1235"/>
      <c r="O48" s="1235"/>
      <c r="P48" s="1235"/>
      <c r="Q48" s="1235"/>
      <c r="R48" s="1235"/>
      <c r="S48" s="1235"/>
      <c r="T48" s="1235"/>
      <c r="U48" s="1235"/>
      <c r="V48" s="1235"/>
      <c r="W48" s="1235"/>
      <c r="X48" s="1235"/>
      <c r="Y48" s="1235"/>
      <c r="Z48" s="1235"/>
      <c r="AA48" s="1235"/>
      <c r="AB48" s="1235"/>
      <c r="AC48" s="1235"/>
      <c r="AD48" s="1235"/>
      <c r="AE48" s="1235"/>
      <c r="AF48" s="1235"/>
      <c r="AG48" s="1235"/>
      <c r="AH48" s="1235"/>
      <c r="AI48" s="1235"/>
      <c r="AJ48" s="1235"/>
      <c r="AK48" s="1235"/>
      <c r="AL48" s="1235"/>
      <c r="AM48" s="1235"/>
      <c r="AN48" s="1235"/>
      <c r="AO48" s="1235"/>
      <c r="AP48" s="1235"/>
      <c r="AQ48" s="1235"/>
      <c r="AR48" s="1235"/>
      <c r="AS48" s="1235"/>
      <c r="AT48" s="1235"/>
      <c r="AU48" s="1235"/>
      <c r="AV48" s="1236"/>
      <c r="AW48" s="132" t="str">
        <f>+IF(AW47&gt;650,"設定文字数を超過しています","")</f>
        <v/>
      </c>
      <c r="AZ48" s="390"/>
      <c r="BA48" s="5" t="s">
        <v>555</v>
      </c>
    </row>
    <row r="49" spans="1:68" ht="37.35" customHeight="1">
      <c r="A49" s="4"/>
      <c r="B49" s="4"/>
      <c r="C49" s="1213"/>
      <c r="D49" s="1214"/>
      <c r="E49" s="1214"/>
      <c r="F49" s="1214"/>
      <c r="G49" s="1214"/>
      <c r="H49" s="1214"/>
      <c r="I49" s="1214"/>
      <c r="J49" s="1215"/>
      <c r="K49" s="1234"/>
      <c r="L49" s="1235"/>
      <c r="M49" s="1235"/>
      <c r="N49" s="1235"/>
      <c r="O49" s="1235"/>
      <c r="P49" s="1235"/>
      <c r="Q49" s="1235"/>
      <c r="R49" s="1235"/>
      <c r="S49" s="1235"/>
      <c r="T49" s="1235"/>
      <c r="U49" s="1235"/>
      <c r="V49" s="1235"/>
      <c r="W49" s="1235"/>
      <c r="X49" s="1235"/>
      <c r="Y49" s="1235"/>
      <c r="Z49" s="1235"/>
      <c r="AA49" s="1235"/>
      <c r="AB49" s="1235"/>
      <c r="AC49" s="1235"/>
      <c r="AD49" s="1235"/>
      <c r="AE49" s="1235"/>
      <c r="AF49" s="1235"/>
      <c r="AG49" s="1235"/>
      <c r="AH49" s="1235"/>
      <c r="AI49" s="1235"/>
      <c r="AJ49" s="1235"/>
      <c r="AK49" s="1235"/>
      <c r="AL49" s="1235"/>
      <c r="AM49" s="1235"/>
      <c r="AN49" s="1235"/>
      <c r="AO49" s="1235"/>
      <c r="AP49" s="1235"/>
      <c r="AQ49" s="1235"/>
      <c r="AR49" s="1235"/>
      <c r="AS49" s="1235"/>
      <c r="AT49" s="1235"/>
      <c r="AU49" s="1235"/>
      <c r="AV49" s="1236"/>
      <c r="AW49" s="130"/>
      <c r="AZ49" s="390"/>
      <c r="BA49" s="5" t="s">
        <v>554</v>
      </c>
    </row>
    <row r="50" spans="1:68" ht="37.35" customHeight="1">
      <c r="A50" s="4"/>
      <c r="B50" s="4"/>
      <c r="C50" s="1213"/>
      <c r="D50" s="1214"/>
      <c r="E50" s="1214"/>
      <c r="F50" s="1214"/>
      <c r="G50" s="1214"/>
      <c r="H50" s="1214"/>
      <c r="I50" s="1214"/>
      <c r="J50" s="1215"/>
      <c r="K50" s="1234"/>
      <c r="L50" s="1235"/>
      <c r="M50" s="1235"/>
      <c r="N50" s="1235"/>
      <c r="O50" s="1235"/>
      <c r="P50" s="1235"/>
      <c r="Q50" s="1235"/>
      <c r="R50" s="1235"/>
      <c r="S50" s="1235"/>
      <c r="T50" s="1235"/>
      <c r="U50" s="1235"/>
      <c r="V50" s="1235"/>
      <c r="W50" s="1235"/>
      <c r="X50" s="1235"/>
      <c r="Y50" s="1235"/>
      <c r="Z50" s="1235"/>
      <c r="AA50" s="1235"/>
      <c r="AB50" s="1235"/>
      <c r="AC50" s="1235"/>
      <c r="AD50" s="1235"/>
      <c r="AE50" s="1235"/>
      <c r="AF50" s="1235"/>
      <c r="AG50" s="1235"/>
      <c r="AH50" s="1235"/>
      <c r="AI50" s="1235"/>
      <c r="AJ50" s="1235"/>
      <c r="AK50" s="1235"/>
      <c r="AL50" s="1235"/>
      <c r="AM50" s="1235"/>
      <c r="AN50" s="1235"/>
      <c r="AO50" s="1235"/>
      <c r="AP50" s="1235"/>
      <c r="AQ50" s="1235"/>
      <c r="AR50" s="1235"/>
      <c r="AS50" s="1235"/>
      <c r="AT50" s="1235"/>
      <c r="AU50" s="1235"/>
      <c r="AV50" s="1236"/>
      <c r="AW50" s="130"/>
      <c r="AZ50" s="390"/>
      <c r="BA50" s="5" t="s">
        <v>553</v>
      </c>
    </row>
    <row r="51" spans="1:68" ht="37.35" customHeight="1">
      <c r="A51" s="4"/>
      <c r="B51" s="4"/>
      <c r="C51" s="1213"/>
      <c r="D51" s="1214"/>
      <c r="E51" s="1214"/>
      <c r="F51" s="1214"/>
      <c r="G51" s="1214"/>
      <c r="H51" s="1214"/>
      <c r="I51" s="1214"/>
      <c r="J51" s="1215"/>
      <c r="K51" s="1234"/>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s="1235"/>
      <c r="AJ51" s="1235"/>
      <c r="AK51" s="1235"/>
      <c r="AL51" s="1235"/>
      <c r="AM51" s="1235"/>
      <c r="AN51" s="1235"/>
      <c r="AO51" s="1235"/>
      <c r="AP51" s="1235"/>
      <c r="AQ51" s="1235"/>
      <c r="AR51" s="1235"/>
      <c r="AS51" s="1235"/>
      <c r="AT51" s="1235"/>
      <c r="AU51" s="1235"/>
      <c r="AV51" s="1236"/>
      <c r="AW51" s="130"/>
      <c r="AZ51" s="390"/>
      <c r="BA51" s="5" t="s">
        <v>552</v>
      </c>
    </row>
    <row r="52" spans="1:68" ht="37.35" customHeight="1">
      <c r="A52" s="4"/>
      <c r="B52" s="4"/>
      <c r="C52" s="1213"/>
      <c r="D52" s="1214"/>
      <c r="E52" s="1214"/>
      <c r="F52" s="1214"/>
      <c r="G52" s="1214"/>
      <c r="H52" s="1214"/>
      <c r="I52" s="1214"/>
      <c r="J52" s="1215"/>
      <c r="K52" s="1234"/>
      <c r="L52" s="1235"/>
      <c r="M52" s="1235"/>
      <c r="N52" s="1235"/>
      <c r="O52" s="1235"/>
      <c r="P52" s="1235"/>
      <c r="Q52" s="1235"/>
      <c r="R52" s="1235"/>
      <c r="S52" s="1235"/>
      <c r="T52" s="1235"/>
      <c r="U52" s="1235"/>
      <c r="V52" s="1235"/>
      <c r="W52" s="1235"/>
      <c r="X52" s="1235"/>
      <c r="Y52" s="1235"/>
      <c r="Z52" s="1235"/>
      <c r="AA52" s="1235"/>
      <c r="AB52" s="1235"/>
      <c r="AC52" s="1235"/>
      <c r="AD52" s="1235"/>
      <c r="AE52" s="1235"/>
      <c r="AF52" s="1235"/>
      <c r="AG52" s="1235"/>
      <c r="AH52" s="1235"/>
      <c r="AI52" s="1235"/>
      <c r="AJ52" s="1235"/>
      <c r="AK52" s="1235"/>
      <c r="AL52" s="1235"/>
      <c r="AM52" s="1235"/>
      <c r="AN52" s="1235"/>
      <c r="AO52" s="1235"/>
      <c r="AP52" s="1235"/>
      <c r="AQ52" s="1235"/>
      <c r="AR52" s="1235"/>
      <c r="AS52" s="1235"/>
      <c r="AT52" s="1235"/>
      <c r="AU52" s="1235"/>
      <c r="AV52" s="1236"/>
      <c r="AW52" s="130"/>
      <c r="AZ52" s="390"/>
      <c r="BA52" s="5" t="s">
        <v>551</v>
      </c>
    </row>
    <row r="53" spans="1:68" ht="19.350000000000001" customHeight="1">
      <c r="A53" s="4"/>
      <c r="B53" s="4"/>
      <c r="C53" s="1216"/>
      <c r="D53" s="1217"/>
      <c r="E53" s="1217"/>
      <c r="F53" s="1217"/>
      <c r="G53" s="1217"/>
      <c r="H53" s="1217"/>
      <c r="I53" s="1217"/>
      <c r="J53" s="1218"/>
      <c r="K53" s="1237"/>
      <c r="L53" s="1238"/>
      <c r="M53" s="1238"/>
      <c r="N53" s="1238"/>
      <c r="O53" s="1238"/>
      <c r="P53" s="1238"/>
      <c r="Q53" s="1238"/>
      <c r="R53" s="1238"/>
      <c r="S53" s="1238"/>
      <c r="T53" s="1238"/>
      <c r="U53" s="1238"/>
      <c r="V53" s="1238"/>
      <c r="W53" s="1238"/>
      <c r="X53" s="1238"/>
      <c r="Y53" s="1238"/>
      <c r="Z53" s="1238"/>
      <c r="AA53" s="1238"/>
      <c r="AB53" s="1238"/>
      <c r="AC53" s="1238"/>
      <c r="AD53" s="1238"/>
      <c r="AE53" s="1238"/>
      <c r="AF53" s="1238"/>
      <c r="AG53" s="1238"/>
      <c r="AH53" s="1238"/>
      <c r="AI53" s="1238"/>
      <c r="AJ53" s="1238"/>
      <c r="AK53" s="1238"/>
      <c r="AL53" s="1238"/>
      <c r="AM53" s="1238"/>
      <c r="AN53" s="1238"/>
      <c r="AO53" s="1238"/>
      <c r="AP53" s="1238"/>
      <c r="AQ53" s="1238"/>
      <c r="AR53" s="1238"/>
      <c r="AS53" s="1238"/>
      <c r="AT53" s="1238"/>
      <c r="AU53" s="1238"/>
      <c r="AV53" s="1239"/>
      <c r="AW53" s="130"/>
      <c r="AZ53" s="390"/>
      <c r="BA53" s="5" t="s">
        <v>550</v>
      </c>
    </row>
    <row r="54" spans="1:68" ht="17.45" customHeight="1">
      <c r="A54" s="4"/>
      <c r="B54" s="4"/>
      <c r="C54" s="363"/>
      <c r="D54" s="363"/>
      <c r="E54" s="363"/>
      <c r="F54" s="363"/>
      <c r="G54" s="363"/>
      <c r="H54" s="363"/>
      <c r="I54" s="363"/>
      <c r="J54" s="363"/>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130"/>
      <c r="AZ54" s="390"/>
      <c r="BA54" s="5" t="s">
        <v>549</v>
      </c>
    </row>
    <row r="55" spans="1:68" ht="12.6" customHeight="1">
      <c r="A55" s="4"/>
      <c r="B55" s="4"/>
      <c r="C55" s="823" t="s">
        <v>48</v>
      </c>
      <c r="D55" s="823"/>
      <c r="E55" s="823"/>
      <c r="F55" s="823"/>
      <c r="G55" s="823"/>
      <c r="H55" s="823"/>
      <c r="I55" s="823"/>
      <c r="J55" s="823"/>
      <c r="K55" s="823"/>
      <c r="L55" s="823"/>
      <c r="M55" s="823"/>
      <c r="N55" s="823"/>
      <c r="O55" s="823"/>
      <c r="P55" s="823"/>
      <c r="Q55" s="823"/>
      <c r="R55" s="823"/>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130"/>
      <c r="AZ55" s="390"/>
      <c r="BA55" s="5" t="s">
        <v>548</v>
      </c>
    </row>
    <row r="56" spans="1:68" ht="15" customHeight="1" thickBot="1">
      <c r="A56" s="4"/>
      <c r="B56" s="4"/>
      <c r="C56" s="911" t="s">
        <v>23</v>
      </c>
      <c r="D56" s="912"/>
      <c r="E56" s="912"/>
      <c r="F56" s="912"/>
      <c r="G56" s="912"/>
      <c r="H56" s="912"/>
      <c r="I56" s="912"/>
      <c r="J56" s="913"/>
      <c r="K56" s="1003" t="s">
        <v>93</v>
      </c>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5"/>
      <c r="AW56" s="130"/>
      <c r="AZ56" s="390"/>
      <c r="BA56" s="5" t="s">
        <v>547</v>
      </c>
      <c r="BJ56" s="154" t="s">
        <v>226</v>
      </c>
      <c r="BO56" s="154"/>
    </row>
    <row r="57" spans="1:68" ht="22.35" customHeight="1" thickBot="1">
      <c r="A57" s="4"/>
      <c r="B57" s="4"/>
      <c r="C57" s="914"/>
      <c r="D57" s="915"/>
      <c r="E57" s="915"/>
      <c r="F57" s="915"/>
      <c r="G57" s="915"/>
      <c r="H57" s="915"/>
      <c r="I57" s="915"/>
      <c r="J57" s="916"/>
      <c r="K57" s="1004"/>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612"/>
      <c r="AW57" s="127" t="s">
        <v>217</v>
      </c>
      <c r="AZ57" s="390"/>
      <c r="BA57" s="5" t="s">
        <v>546</v>
      </c>
      <c r="BJ57" s="154" t="s">
        <v>242</v>
      </c>
    </row>
    <row r="58" spans="1:68" ht="15" customHeight="1">
      <c r="A58" s="4"/>
      <c r="B58" s="4"/>
      <c r="C58" s="914"/>
      <c r="D58" s="915"/>
      <c r="E58" s="915"/>
      <c r="F58" s="915"/>
      <c r="G58" s="915"/>
      <c r="H58" s="915"/>
      <c r="I58" s="915"/>
      <c r="J58" s="916"/>
      <c r="K58" s="1006" t="s">
        <v>51</v>
      </c>
      <c r="L58" s="1007"/>
      <c r="M58" s="1007"/>
      <c r="N58" s="1007"/>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007"/>
      <c r="AL58" s="1007"/>
      <c r="AM58" s="1007"/>
      <c r="AN58" s="1007"/>
      <c r="AO58" s="1007"/>
      <c r="AP58" s="1007"/>
      <c r="AQ58" s="1007"/>
      <c r="AR58" s="1007"/>
      <c r="AS58" s="1007"/>
      <c r="AT58" s="1007"/>
      <c r="AU58" s="1007"/>
      <c r="AV58" s="1008"/>
      <c r="AW58" s="120">
        <f>+LEN(K59)</f>
        <v>0</v>
      </c>
      <c r="AZ58" s="390"/>
      <c r="BA58" s="5" t="s">
        <v>545</v>
      </c>
      <c r="BJ58" s="154" t="s">
        <v>243</v>
      </c>
      <c r="BL58" s="2"/>
      <c r="BM58" s="2"/>
      <c r="BN58" s="2"/>
      <c r="BO58" s="2"/>
      <c r="BP58" s="2"/>
    </row>
    <row r="59" spans="1:68" ht="21.6" customHeight="1">
      <c r="A59" s="4"/>
      <c r="B59" s="4"/>
      <c r="C59" s="914"/>
      <c r="D59" s="915"/>
      <c r="E59" s="915"/>
      <c r="F59" s="915"/>
      <c r="G59" s="915"/>
      <c r="H59" s="915"/>
      <c r="I59" s="915"/>
      <c r="J59" s="916"/>
      <c r="K59" s="1009"/>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1010" t="s">
        <v>88</v>
      </c>
      <c r="AS59" s="1010"/>
      <c r="AT59" s="1010"/>
      <c r="AU59" s="1010"/>
      <c r="AV59" s="1011"/>
      <c r="AW59" s="811" t="str">
        <f>+IF(AW58&gt;30,"設定文字数を超過しています","")</f>
        <v/>
      </c>
      <c r="AZ59" s="390"/>
      <c r="BA59" s="5" t="s">
        <v>544</v>
      </c>
      <c r="BJ59" s="154" t="s">
        <v>227</v>
      </c>
      <c r="BP59" s="2"/>
    </row>
    <row r="60" spans="1:68" ht="10.35" customHeight="1">
      <c r="A60" s="4"/>
      <c r="B60" s="4"/>
      <c r="C60" s="914"/>
      <c r="D60" s="915"/>
      <c r="E60" s="915"/>
      <c r="F60" s="915"/>
      <c r="G60" s="915"/>
      <c r="H60" s="915"/>
      <c r="I60" s="915"/>
      <c r="J60" s="916"/>
      <c r="K60" s="822" t="s">
        <v>77</v>
      </c>
      <c r="L60" s="823"/>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5"/>
      <c r="AW60" s="811"/>
      <c r="AZ60" s="390"/>
      <c r="BA60" s="5" t="s">
        <v>543</v>
      </c>
      <c r="BJ60" s="154" t="s">
        <v>228</v>
      </c>
      <c r="BP60" s="2"/>
    </row>
    <row r="61" spans="1:68" ht="10.35" customHeight="1">
      <c r="A61" s="4"/>
      <c r="B61" s="4"/>
      <c r="C61" s="914"/>
      <c r="D61" s="915"/>
      <c r="E61" s="915"/>
      <c r="F61" s="915"/>
      <c r="G61" s="915"/>
      <c r="H61" s="915"/>
      <c r="I61" s="915"/>
      <c r="J61" s="916"/>
      <c r="K61" s="822"/>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3"/>
      <c r="AU61" s="823"/>
      <c r="AV61" s="826"/>
      <c r="AW61" s="127" t="s">
        <v>217</v>
      </c>
      <c r="AZ61" s="390"/>
      <c r="BA61" s="5" t="s">
        <v>542</v>
      </c>
      <c r="BJ61" s="154" t="s">
        <v>229</v>
      </c>
      <c r="BP61" s="2"/>
    </row>
    <row r="62" spans="1:68" ht="12.75" customHeight="1">
      <c r="A62" s="4"/>
      <c r="B62" s="4"/>
      <c r="C62" s="914"/>
      <c r="D62" s="915"/>
      <c r="E62" s="915"/>
      <c r="F62" s="915"/>
      <c r="G62" s="915"/>
      <c r="H62" s="915"/>
      <c r="I62" s="915"/>
      <c r="J62" s="916"/>
      <c r="K62" s="1204"/>
      <c r="L62" s="1205"/>
      <c r="M62" s="1205"/>
      <c r="N62" s="1205"/>
      <c r="O62" s="1205"/>
      <c r="P62" s="1205"/>
      <c r="Q62" s="1205"/>
      <c r="R62" s="1205"/>
      <c r="S62" s="1205"/>
      <c r="T62" s="1205"/>
      <c r="U62" s="1205"/>
      <c r="V62" s="1205"/>
      <c r="W62" s="1205"/>
      <c r="X62" s="1205"/>
      <c r="Y62" s="1205"/>
      <c r="Z62" s="1205"/>
      <c r="AA62" s="1205"/>
      <c r="AB62" s="1205"/>
      <c r="AC62" s="1205"/>
      <c r="AD62" s="1205"/>
      <c r="AE62" s="1205"/>
      <c r="AF62" s="1205"/>
      <c r="AG62" s="1205"/>
      <c r="AH62" s="1205"/>
      <c r="AI62" s="1205"/>
      <c r="AJ62" s="1205"/>
      <c r="AK62" s="1205"/>
      <c r="AL62" s="1205"/>
      <c r="AM62" s="1205"/>
      <c r="AN62" s="1205"/>
      <c r="AO62" s="1205"/>
      <c r="AP62" s="1205"/>
      <c r="AQ62" s="1205"/>
      <c r="AR62" s="1205"/>
      <c r="AS62" s="1205"/>
      <c r="AT62" s="1205"/>
      <c r="AU62" s="1205"/>
      <c r="AV62" s="1206"/>
      <c r="AW62" s="120">
        <f>+LEN(K62)</f>
        <v>0</v>
      </c>
      <c r="AZ62" s="390"/>
      <c r="BA62" s="5" t="s">
        <v>541</v>
      </c>
      <c r="BJ62" s="154" t="s">
        <v>230</v>
      </c>
    </row>
    <row r="63" spans="1:68" ht="12.75" customHeight="1">
      <c r="A63" s="110"/>
      <c r="B63" s="110"/>
      <c r="C63" s="914"/>
      <c r="D63" s="915"/>
      <c r="E63" s="915"/>
      <c r="F63" s="915"/>
      <c r="G63" s="915"/>
      <c r="H63" s="915"/>
      <c r="I63" s="915"/>
      <c r="J63" s="916"/>
      <c r="K63" s="1204"/>
      <c r="L63" s="1205"/>
      <c r="M63" s="1205"/>
      <c r="N63" s="1205"/>
      <c r="O63" s="1205"/>
      <c r="P63" s="1205"/>
      <c r="Q63" s="1205"/>
      <c r="R63" s="1205"/>
      <c r="S63" s="1205"/>
      <c r="T63" s="1205"/>
      <c r="U63" s="1205"/>
      <c r="V63" s="1205"/>
      <c r="W63" s="1205"/>
      <c r="X63" s="1205"/>
      <c r="Y63" s="1205"/>
      <c r="Z63" s="1205"/>
      <c r="AA63" s="1205"/>
      <c r="AB63" s="1205"/>
      <c r="AC63" s="1205"/>
      <c r="AD63" s="1205"/>
      <c r="AE63" s="1205"/>
      <c r="AF63" s="1205"/>
      <c r="AG63" s="1205"/>
      <c r="AH63" s="1205"/>
      <c r="AI63" s="1205"/>
      <c r="AJ63" s="1205"/>
      <c r="AK63" s="1205"/>
      <c r="AL63" s="1205"/>
      <c r="AM63" s="1205"/>
      <c r="AN63" s="1205"/>
      <c r="AO63" s="1205"/>
      <c r="AP63" s="1205"/>
      <c r="AQ63" s="1205"/>
      <c r="AR63" s="1205"/>
      <c r="AS63" s="1205"/>
      <c r="AT63" s="1205"/>
      <c r="AU63" s="1205"/>
      <c r="AV63" s="1206"/>
      <c r="AW63" s="812" t="str">
        <f>+IF(AW62&gt;300,"設定文字数を超過しています","")</f>
        <v/>
      </c>
      <c r="BJ63" s="155" t="s">
        <v>67</v>
      </c>
    </row>
    <row r="64" spans="1:68" ht="12.75" customHeight="1">
      <c r="A64" s="110"/>
      <c r="B64" s="110"/>
      <c r="C64" s="914"/>
      <c r="D64" s="915"/>
      <c r="E64" s="915"/>
      <c r="F64" s="915"/>
      <c r="G64" s="915"/>
      <c r="H64" s="915"/>
      <c r="I64" s="915"/>
      <c r="J64" s="916"/>
      <c r="K64" s="1204"/>
      <c r="L64" s="1205"/>
      <c r="M64" s="1205"/>
      <c r="N64" s="1205"/>
      <c r="O64" s="1205"/>
      <c r="P64" s="1205"/>
      <c r="Q64" s="1205"/>
      <c r="R64" s="1205"/>
      <c r="S64" s="1205"/>
      <c r="T64" s="1205"/>
      <c r="U64" s="1205"/>
      <c r="V64" s="1205"/>
      <c r="W64" s="1205"/>
      <c r="X64" s="1205"/>
      <c r="Y64" s="1205"/>
      <c r="Z64" s="1205"/>
      <c r="AA64" s="1205"/>
      <c r="AB64" s="1205"/>
      <c r="AC64" s="1205"/>
      <c r="AD64" s="1205"/>
      <c r="AE64" s="1205"/>
      <c r="AF64" s="1205"/>
      <c r="AG64" s="1205"/>
      <c r="AH64" s="1205"/>
      <c r="AI64" s="1205"/>
      <c r="AJ64" s="1205"/>
      <c r="AK64" s="1205"/>
      <c r="AL64" s="1205"/>
      <c r="AM64" s="1205"/>
      <c r="AN64" s="1205"/>
      <c r="AO64" s="1205"/>
      <c r="AP64" s="1205"/>
      <c r="AQ64" s="1205"/>
      <c r="AR64" s="1205"/>
      <c r="AS64" s="1205"/>
      <c r="AT64" s="1205"/>
      <c r="AU64" s="1205"/>
      <c r="AV64" s="1206"/>
      <c r="AW64" s="812"/>
      <c r="BJ64" s="155" t="s">
        <v>68</v>
      </c>
    </row>
    <row r="65" spans="1:98" ht="12.75" customHeight="1">
      <c r="A65" s="110"/>
      <c r="B65" s="110"/>
      <c r="C65" s="914"/>
      <c r="D65" s="915"/>
      <c r="E65" s="915"/>
      <c r="F65" s="915"/>
      <c r="G65" s="915"/>
      <c r="H65" s="915"/>
      <c r="I65" s="915"/>
      <c r="J65" s="916"/>
      <c r="K65" s="1204"/>
      <c r="L65" s="1205"/>
      <c r="M65" s="1205"/>
      <c r="N65" s="1205"/>
      <c r="O65" s="1205"/>
      <c r="P65" s="1205"/>
      <c r="Q65" s="1205"/>
      <c r="R65" s="1205"/>
      <c r="S65" s="1205"/>
      <c r="T65" s="1205"/>
      <c r="U65" s="1205"/>
      <c r="V65" s="1205"/>
      <c r="W65" s="1205"/>
      <c r="X65" s="1205"/>
      <c r="Y65" s="1205"/>
      <c r="Z65" s="1205"/>
      <c r="AA65" s="1205"/>
      <c r="AB65" s="1205"/>
      <c r="AC65" s="1205"/>
      <c r="AD65" s="1205"/>
      <c r="AE65" s="1205"/>
      <c r="AF65" s="1205"/>
      <c r="AG65" s="1205"/>
      <c r="AH65" s="1205"/>
      <c r="AI65" s="1205"/>
      <c r="AJ65" s="1205"/>
      <c r="AK65" s="1205"/>
      <c r="AL65" s="1205"/>
      <c r="AM65" s="1205"/>
      <c r="AN65" s="1205"/>
      <c r="AO65" s="1205"/>
      <c r="AP65" s="1205"/>
      <c r="AQ65" s="1205"/>
      <c r="AR65" s="1205"/>
      <c r="AS65" s="1205"/>
      <c r="AT65" s="1205"/>
      <c r="AU65" s="1205"/>
      <c r="AV65" s="1206"/>
      <c r="AW65" s="812"/>
      <c r="BJ65" s="155" t="s">
        <v>69</v>
      </c>
    </row>
    <row r="66" spans="1:98" ht="8.4499999999999993" customHeight="1">
      <c r="A66" s="110"/>
      <c r="B66" s="110"/>
      <c r="C66" s="914"/>
      <c r="D66" s="915"/>
      <c r="E66" s="915"/>
      <c r="F66" s="915"/>
      <c r="G66" s="915"/>
      <c r="H66" s="915"/>
      <c r="I66" s="915"/>
      <c r="J66" s="916"/>
      <c r="K66" s="1204"/>
      <c r="L66" s="1205"/>
      <c r="M66" s="1205"/>
      <c r="N66" s="1205"/>
      <c r="O66" s="1205"/>
      <c r="P66" s="1205"/>
      <c r="Q66" s="1205"/>
      <c r="R66" s="1205"/>
      <c r="S66" s="1205"/>
      <c r="T66" s="1205"/>
      <c r="U66" s="1205"/>
      <c r="V66" s="1205"/>
      <c r="W66" s="1205"/>
      <c r="X66" s="1205"/>
      <c r="Y66" s="1205"/>
      <c r="Z66" s="1205"/>
      <c r="AA66" s="1205"/>
      <c r="AB66" s="1205"/>
      <c r="AC66" s="1205"/>
      <c r="AD66" s="1205"/>
      <c r="AE66" s="1205"/>
      <c r="AF66" s="1205"/>
      <c r="AG66" s="1205"/>
      <c r="AH66" s="1205"/>
      <c r="AI66" s="1205"/>
      <c r="AJ66" s="1205"/>
      <c r="AK66" s="1205"/>
      <c r="AL66" s="1205"/>
      <c r="AM66" s="1205"/>
      <c r="AN66" s="1205"/>
      <c r="AO66" s="1205"/>
      <c r="AP66" s="1205"/>
      <c r="AQ66" s="1205"/>
      <c r="AR66" s="1205"/>
      <c r="AS66" s="1205"/>
      <c r="AT66" s="1205"/>
      <c r="AU66" s="1205"/>
      <c r="AV66" s="1206"/>
      <c r="AW66" s="120"/>
      <c r="BJ66" s="155" t="s">
        <v>70</v>
      </c>
    </row>
    <row r="67" spans="1:98" ht="8.4499999999999993" customHeight="1">
      <c r="A67" s="4"/>
      <c r="B67" s="4"/>
      <c r="C67" s="914"/>
      <c r="D67" s="915"/>
      <c r="E67" s="915"/>
      <c r="F67" s="915"/>
      <c r="G67" s="915"/>
      <c r="H67" s="915"/>
      <c r="I67" s="915"/>
      <c r="J67" s="916"/>
      <c r="K67" s="1204"/>
      <c r="L67" s="1205"/>
      <c r="M67" s="1205"/>
      <c r="N67" s="1205"/>
      <c r="O67" s="1205"/>
      <c r="P67" s="1205"/>
      <c r="Q67" s="1205"/>
      <c r="R67" s="1205"/>
      <c r="S67" s="1205"/>
      <c r="T67" s="1205"/>
      <c r="U67" s="1205"/>
      <c r="V67" s="1205"/>
      <c r="W67" s="1205"/>
      <c r="X67" s="1205"/>
      <c r="Y67" s="1205"/>
      <c r="Z67" s="1205"/>
      <c r="AA67" s="1205"/>
      <c r="AB67" s="1205"/>
      <c r="AC67" s="1205"/>
      <c r="AD67" s="1205"/>
      <c r="AE67" s="1205"/>
      <c r="AF67" s="1205"/>
      <c r="AG67" s="1205"/>
      <c r="AH67" s="1205"/>
      <c r="AI67" s="1205"/>
      <c r="AJ67" s="1205"/>
      <c r="AK67" s="1205"/>
      <c r="AL67" s="1205"/>
      <c r="AM67" s="1205"/>
      <c r="AN67" s="1205"/>
      <c r="AO67" s="1205"/>
      <c r="AP67" s="1205"/>
      <c r="AQ67" s="1205"/>
      <c r="AR67" s="1205"/>
      <c r="AS67" s="1205"/>
      <c r="AT67" s="1205"/>
      <c r="AU67" s="1205"/>
      <c r="AV67" s="1206"/>
      <c r="BJ67" s="155" t="s">
        <v>71</v>
      </c>
    </row>
    <row r="68" spans="1:98" ht="8.4499999999999993" customHeight="1">
      <c r="A68" s="4"/>
      <c r="B68" s="4"/>
      <c r="C68" s="914"/>
      <c r="D68" s="915"/>
      <c r="E68" s="915"/>
      <c r="F68" s="915"/>
      <c r="G68" s="915"/>
      <c r="H68" s="915"/>
      <c r="I68" s="915"/>
      <c r="J68" s="916"/>
      <c r="K68" s="1204"/>
      <c r="L68" s="1205"/>
      <c r="M68" s="1205"/>
      <c r="N68" s="1205"/>
      <c r="O68" s="1205"/>
      <c r="P68" s="1205"/>
      <c r="Q68" s="1205"/>
      <c r="R68" s="1205"/>
      <c r="S68" s="1205"/>
      <c r="T68" s="1205"/>
      <c r="U68" s="1205"/>
      <c r="V68" s="1205"/>
      <c r="W68" s="1205"/>
      <c r="X68" s="1205"/>
      <c r="Y68" s="1205"/>
      <c r="Z68" s="1205"/>
      <c r="AA68" s="1205"/>
      <c r="AB68" s="1205"/>
      <c r="AC68" s="1205"/>
      <c r="AD68" s="1205"/>
      <c r="AE68" s="1205"/>
      <c r="AF68" s="1205"/>
      <c r="AG68" s="1205"/>
      <c r="AH68" s="1205"/>
      <c r="AI68" s="1205"/>
      <c r="AJ68" s="1205"/>
      <c r="AK68" s="1205"/>
      <c r="AL68" s="1205"/>
      <c r="AM68" s="1205"/>
      <c r="AN68" s="1205"/>
      <c r="AO68" s="1205"/>
      <c r="AP68" s="1205"/>
      <c r="AQ68" s="1205"/>
      <c r="AR68" s="1205"/>
      <c r="AS68" s="1205"/>
      <c r="AT68" s="1205"/>
      <c r="AU68" s="1205"/>
      <c r="AV68" s="1206"/>
      <c r="BJ68" s="155" t="s">
        <v>231</v>
      </c>
    </row>
    <row r="69" spans="1:98" ht="20.45" customHeight="1">
      <c r="A69" s="4"/>
      <c r="B69" s="4"/>
      <c r="C69" s="914"/>
      <c r="D69" s="915"/>
      <c r="E69" s="915"/>
      <c r="F69" s="915"/>
      <c r="G69" s="915"/>
      <c r="H69" s="915"/>
      <c r="I69" s="915"/>
      <c r="J69" s="916"/>
      <c r="K69" s="1207"/>
      <c r="L69" s="1208"/>
      <c r="M69" s="1208"/>
      <c r="N69" s="1208"/>
      <c r="O69" s="1208"/>
      <c r="P69" s="1208"/>
      <c r="Q69" s="1208"/>
      <c r="R69" s="1208"/>
      <c r="S69" s="1208"/>
      <c r="T69" s="1208"/>
      <c r="U69" s="1205"/>
      <c r="V69" s="1205"/>
      <c r="W69" s="1205"/>
      <c r="X69" s="1205"/>
      <c r="Y69" s="1205"/>
      <c r="Z69" s="1205"/>
      <c r="AA69" s="1205"/>
      <c r="AB69" s="1205"/>
      <c r="AC69" s="1205"/>
      <c r="AD69" s="1205"/>
      <c r="AE69" s="1205"/>
      <c r="AF69" s="1205"/>
      <c r="AG69" s="1205"/>
      <c r="AH69" s="1205"/>
      <c r="AI69" s="1205"/>
      <c r="AJ69" s="1205"/>
      <c r="AK69" s="1205"/>
      <c r="AL69" s="1205"/>
      <c r="AM69" s="1205"/>
      <c r="AN69" s="1205"/>
      <c r="AO69" s="1205"/>
      <c r="AP69" s="1205"/>
      <c r="AQ69" s="1205"/>
      <c r="AR69" s="1205"/>
      <c r="AS69" s="1205"/>
      <c r="AT69" s="1205"/>
      <c r="AU69" s="1205"/>
      <c r="AV69" s="1206"/>
      <c r="BJ69" s="155" t="s">
        <v>232</v>
      </c>
    </row>
    <row r="70" spans="1:98" ht="15" customHeight="1" thickBot="1">
      <c r="A70" s="4"/>
      <c r="B70" s="4"/>
      <c r="C70" s="914"/>
      <c r="D70" s="915"/>
      <c r="E70" s="915"/>
      <c r="F70" s="915"/>
      <c r="G70" s="915"/>
      <c r="H70" s="915"/>
      <c r="I70" s="915"/>
      <c r="J70" s="916"/>
      <c r="K70" s="1012" t="s">
        <v>131</v>
      </c>
      <c r="L70" s="1013"/>
      <c r="M70" s="1013"/>
      <c r="N70" s="1013"/>
      <c r="O70" s="1013"/>
      <c r="P70" s="1013"/>
      <c r="Q70" s="1013"/>
      <c r="R70" s="1013"/>
      <c r="S70" s="1013"/>
      <c r="T70" s="1013"/>
      <c r="U70" s="1013"/>
      <c r="V70" s="1013"/>
      <c r="W70" s="1013"/>
      <c r="X70" s="1013"/>
      <c r="Y70" s="1013"/>
      <c r="Z70" s="1013"/>
      <c r="AA70" s="1013"/>
      <c r="AB70" s="1013"/>
      <c r="AC70" s="1013"/>
      <c r="AD70" s="1013"/>
      <c r="AE70" s="1013"/>
      <c r="AF70" s="1013"/>
      <c r="AG70" s="1013"/>
      <c r="AH70" s="1013"/>
      <c r="AI70" s="1013"/>
      <c r="AJ70" s="1013"/>
      <c r="AK70" s="1013"/>
      <c r="AL70" s="1013"/>
      <c r="AM70" s="1013"/>
      <c r="AN70" s="1013"/>
      <c r="AO70" s="1013"/>
      <c r="AP70" s="1013"/>
      <c r="AQ70" s="1013"/>
      <c r="AR70" s="1013"/>
      <c r="AS70" s="1013"/>
      <c r="AT70" s="1013"/>
      <c r="AU70" s="1013"/>
      <c r="AV70" s="1014"/>
      <c r="AW70" s="130"/>
      <c r="AY70" s="156"/>
    </row>
    <row r="71" spans="1:98" ht="25.35" customHeight="1" thickBot="1">
      <c r="A71" s="4"/>
      <c r="B71" s="4"/>
      <c r="C71" s="914"/>
      <c r="D71" s="915"/>
      <c r="E71" s="915"/>
      <c r="F71" s="915"/>
      <c r="G71" s="915"/>
      <c r="H71" s="915"/>
      <c r="I71" s="915"/>
      <c r="J71" s="916"/>
      <c r="K71" s="858"/>
      <c r="L71" s="828"/>
      <c r="M71" s="828"/>
      <c r="N71" s="1015" t="s">
        <v>123</v>
      </c>
      <c r="O71" s="1016"/>
      <c r="P71" s="1016"/>
      <c r="Q71" s="1016"/>
      <c r="R71" s="1016"/>
      <c r="S71" s="1016"/>
      <c r="T71" s="1016"/>
      <c r="U71" s="1016"/>
      <c r="V71" s="1016"/>
      <c r="W71" s="1016"/>
      <c r="X71" s="1016"/>
      <c r="Y71" s="1016"/>
      <c r="Z71" s="1016"/>
      <c r="AA71" s="1016"/>
      <c r="AB71" s="1016"/>
      <c r="AC71" s="1016"/>
      <c r="AD71" s="827"/>
      <c r="AE71" s="828"/>
      <c r="AF71" s="829"/>
      <c r="AG71" s="830" t="s">
        <v>124</v>
      </c>
      <c r="AH71" s="831"/>
      <c r="AI71" s="831"/>
      <c r="AJ71" s="831"/>
      <c r="AK71" s="831"/>
      <c r="AL71" s="831"/>
      <c r="AM71" s="831"/>
      <c r="AN71" s="831"/>
      <c r="AO71" s="831"/>
      <c r="AP71" s="831"/>
      <c r="AQ71" s="831"/>
      <c r="AR71" s="831"/>
      <c r="AS71" s="831"/>
      <c r="AT71" s="831"/>
      <c r="AU71" s="831"/>
      <c r="AV71" s="832"/>
      <c r="AW71" s="131" t="str">
        <f>+IF(K71=AD71,"要確認","")</f>
        <v>要確認</v>
      </c>
      <c r="AY71" s="156"/>
    </row>
    <row r="72" spans="1:98" s="113" customFormat="1" ht="20.100000000000001" customHeight="1">
      <c r="A72" s="114"/>
      <c r="B72" s="114"/>
      <c r="C72" s="914"/>
      <c r="D72" s="915"/>
      <c r="E72" s="915"/>
      <c r="F72" s="915"/>
      <c r="G72" s="915"/>
      <c r="H72" s="915"/>
      <c r="I72" s="915"/>
      <c r="J72" s="916"/>
      <c r="K72" s="1220" t="s">
        <v>218</v>
      </c>
      <c r="L72" s="1221"/>
      <c r="M72" s="1221"/>
      <c r="N72" s="1221"/>
      <c r="O72" s="1221"/>
      <c r="P72" s="1221"/>
      <c r="Q72" s="1221"/>
      <c r="R72" s="1221"/>
      <c r="S72" s="1221"/>
      <c r="T72" s="1221"/>
      <c r="U72" s="1221"/>
      <c r="V72" s="1221"/>
      <c r="W72" s="1221"/>
      <c r="X72" s="1221"/>
      <c r="Y72" s="1221"/>
      <c r="Z72" s="1221"/>
      <c r="AA72" s="1221"/>
      <c r="AB72" s="1221"/>
      <c r="AC72" s="1221"/>
      <c r="AD72" s="1221"/>
      <c r="AE72" s="1221"/>
      <c r="AF72" s="1221"/>
      <c r="AG72" s="1221"/>
      <c r="AH72" s="1221"/>
      <c r="AI72" s="1221"/>
      <c r="AJ72" s="1221"/>
      <c r="AK72" s="1221"/>
      <c r="AL72" s="1221"/>
      <c r="AM72" s="1221"/>
      <c r="AN72" s="1221"/>
      <c r="AO72" s="1221"/>
      <c r="AP72" s="1221"/>
      <c r="AQ72" s="1221"/>
      <c r="AR72" s="1221"/>
      <c r="AS72" s="1221"/>
      <c r="AT72" s="1221"/>
      <c r="AU72" s="1221"/>
      <c r="AV72" s="1222"/>
      <c r="AW72" s="127" t="s">
        <v>217</v>
      </c>
      <c r="AX72" s="142"/>
      <c r="AY72" s="142"/>
      <c r="AZ72" s="142"/>
      <c r="BA72" s="142"/>
      <c r="BB72" s="142"/>
      <c r="BC72" s="142"/>
      <c r="BD72" s="111"/>
      <c r="BE72" s="111"/>
      <c r="BF72" s="153"/>
      <c r="BG72" s="153"/>
      <c r="BH72" s="153"/>
      <c r="BI72" s="153"/>
      <c r="BJ72" s="5"/>
      <c r="BK72" s="5"/>
      <c r="BL72" s="153"/>
      <c r="BM72" s="153"/>
      <c r="BN72" s="153"/>
      <c r="BQ72" s="5"/>
      <c r="BR72" s="5"/>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row>
    <row r="73" spans="1:98" s="113" customFormat="1" ht="30" customHeight="1">
      <c r="A73" s="114"/>
      <c r="B73" s="114"/>
      <c r="C73" s="914"/>
      <c r="D73" s="915"/>
      <c r="E73" s="915"/>
      <c r="F73" s="915"/>
      <c r="G73" s="915"/>
      <c r="H73" s="915"/>
      <c r="I73" s="915"/>
      <c r="J73" s="916"/>
      <c r="K73" s="1223"/>
      <c r="L73" s="1224"/>
      <c r="M73" s="1224"/>
      <c r="N73" s="1224"/>
      <c r="O73" s="1224"/>
      <c r="P73" s="1224"/>
      <c r="Q73" s="1224"/>
      <c r="R73" s="1224"/>
      <c r="S73" s="1224"/>
      <c r="T73" s="1224"/>
      <c r="U73" s="1224"/>
      <c r="V73" s="1224"/>
      <c r="W73" s="1224"/>
      <c r="X73" s="1224"/>
      <c r="Y73" s="1224"/>
      <c r="Z73" s="1224"/>
      <c r="AA73" s="1224"/>
      <c r="AB73" s="1224"/>
      <c r="AC73" s="1224"/>
      <c r="AD73" s="1224"/>
      <c r="AE73" s="1224"/>
      <c r="AF73" s="1224"/>
      <c r="AG73" s="1224"/>
      <c r="AH73" s="1224"/>
      <c r="AI73" s="1224"/>
      <c r="AJ73" s="1224"/>
      <c r="AK73" s="1224"/>
      <c r="AL73" s="1224"/>
      <c r="AM73" s="1224"/>
      <c r="AN73" s="1224"/>
      <c r="AO73" s="1224"/>
      <c r="AP73" s="1224"/>
      <c r="AQ73" s="1224"/>
      <c r="AR73" s="1224"/>
      <c r="AS73" s="1224"/>
      <c r="AT73" s="1224"/>
      <c r="AU73" s="1224"/>
      <c r="AV73" s="1225"/>
      <c r="AW73" s="120">
        <f>+LEN(K73)</f>
        <v>0</v>
      </c>
      <c r="AX73" s="139"/>
      <c r="AY73" s="139"/>
      <c r="AZ73" s="139"/>
      <c r="BA73" s="139"/>
      <c r="BB73" s="139"/>
      <c r="BC73" s="139"/>
      <c r="BD73" s="138"/>
      <c r="BE73" s="138"/>
      <c r="BF73" s="198"/>
      <c r="BG73" s="198"/>
      <c r="BH73" s="198"/>
      <c r="BI73" s="198"/>
      <c r="BJ73" s="198"/>
      <c r="BK73" s="198"/>
      <c r="BL73" s="198"/>
      <c r="BM73" s="198"/>
      <c r="BN73" s="198"/>
      <c r="BO73" s="135"/>
      <c r="BP73" s="135"/>
      <c r="BQ73" s="130"/>
      <c r="BR73" s="130"/>
      <c r="BS73" s="198"/>
      <c r="BT73" s="198"/>
      <c r="BU73" s="198"/>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row>
    <row r="74" spans="1:98" s="113" customFormat="1" ht="34.35" customHeight="1">
      <c r="A74" s="114"/>
      <c r="B74" s="114"/>
      <c r="C74" s="914"/>
      <c r="D74" s="915"/>
      <c r="E74" s="915"/>
      <c r="F74" s="915"/>
      <c r="G74" s="915"/>
      <c r="H74" s="915"/>
      <c r="I74" s="915"/>
      <c r="J74" s="916"/>
      <c r="K74" s="1226"/>
      <c r="L74" s="1227"/>
      <c r="M74" s="1227"/>
      <c r="N74" s="1227"/>
      <c r="O74" s="1227"/>
      <c r="P74" s="1227"/>
      <c r="Q74" s="1227"/>
      <c r="R74" s="1227"/>
      <c r="S74" s="1227"/>
      <c r="T74" s="1227"/>
      <c r="U74" s="1227"/>
      <c r="V74" s="1227"/>
      <c r="W74" s="1227"/>
      <c r="X74" s="1227"/>
      <c r="Y74" s="1227"/>
      <c r="Z74" s="1227"/>
      <c r="AA74" s="1227"/>
      <c r="AB74" s="1227"/>
      <c r="AC74" s="1227"/>
      <c r="AD74" s="1227"/>
      <c r="AE74" s="1227"/>
      <c r="AF74" s="1227"/>
      <c r="AG74" s="1227"/>
      <c r="AH74" s="1227"/>
      <c r="AI74" s="1227"/>
      <c r="AJ74" s="1227"/>
      <c r="AK74" s="1227"/>
      <c r="AL74" s="1227"/>
      <c r="AM74" s="1227"/>
      <c r="AN74" s="1227"/>
      <c r="AO74" s="1227"/>
      <c r="AP74" s="1227"/>
      <c r="AQ74" s="1227"/>
      <c r="AR74" s="1227"/>
      <c r="AS74" s="1227"/>
      <c r="AT74" s="1227"/>
      <c r="AU74" s="1227"/>
      <c r="AV74" s="1228"/>
      <c r="AW74" s="129" t="str">
        <f>+IF(AW73&gt;180,"設定文字数を超過しています","")</f>
        <v/>
      </c>
      <c r="AX74" s="139"/>
      <c r="AY74" s="139"/>
      <c r="AZ74" s="139"/>
      <c r="BA74" s="139"/>
      <c r="BB74" s="139"/>
      <c r="BC74" s="139"/>
      <c r="BD74" s="138"/>
      <c r="BE74" s="138"/>
      <c r="BF74" s="392"/>
      <c r="BG74" s="198"/>
      <c r="BH74" s="198"/>
      <c r="BI74" s="198"/>
      <c r="BJ74" s="198"/>
      <c r="BK74" s="198"/>
      <c r="BL74" s="198"/>
      <c r="BM74" s="198"/>
      <c r="BN74" s="198"/>
      <c r="BO74" s="135"/>
      <c r="BP74" s="135"/>
      <c r="BQ74" s="130"/>
      <c r="BR74" s="130"/>
      <c r="BS74" s="198"/>
      <c r="BT74" s="198"/>
      <c r="BU74" s="198"/>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row>
    <row r="75" spans="1:98" ht="22.35" customHeight="1" thickBot="1">
      <c r="A75" s="4"/>
      <c r="B75" s="4"/>
      <c r="C75" s="914"/>
      <c r="D75" s="915"/>
      <c r="E75" s="915"/>
      <c r="F75" s="915"/>
      <c r="G75" s="915"/>
      <c r="H75" s="915"/>
      <c r="I75" s="915"/>
      <c r="J75" s="916"/>
      <c r="K75" s="1229" t="s">
        <v>443</v>
      </c>
      <c r="L75" s="1230"/>
      <c r="M75" s="1230"/>
      <c r="N75" s="1230"/>
      <c r="O75" s="1230"/>
      <c r="P75" s="1230"/>
      <c r="Q75" s="1230"/>
      <c r="R75" s="1230"/>
      <c r="S75" s="1230"/>
      <c r="T75" s="1230"/>
      <c r="U75" s="1230"/>
      <c r="V75" s="1230"/>
      <c r="W75" s="1230"/>
      <c r="X75" s="1230"/>
      <c r="Y75" s="1230"/>
      <c r="Z75" s="1230"/>
      <c r="AA75" s="1230"/>
      <c r="AB75" s="1230"/>
      <c r="AC75" s="1230"/>
      <c r="AD75" s="1230"/>
      <c r="AE75" s="1230"/>
      <c r="AF75" s="1230"/>
      <c r="AG75" s="1230"/>
      <c r="AH75" s="1230"/>
      <c r="AI75" s="1230"/>
      <c r="AJ75" s="1230"/>
      <c r="AK75" s="1230"/>
      <c r="AL75" s="1230"/>
      <c r="AM75" s="1230"/>
      <c r="AN75" s="1230"/>
      <c r="AO75" s="1230"/>
      <c r="AP75" s="1230"/>
      <c r="AQ75" s="1230"/>
      <c r="AR75" s="1230"/>
      <c r="AS75" s="1230"/>
      <c r="AT75" s="1230"/>
      <c r="AU75" s="1230"/>
      <c r="AV75" s="1231"/>
      <c r="AW75" s="130"/>
      <c r="AY75" s="156"/>
      <c r="BO75" s="2"/>
      <c r="BP75" s="2"/>
    </row>
    <row r="76" spans="1:98" ht="15" customHeight="1" thickBot="1">
      <c r="A76" s="4"/>
      <c r="B76" s="4"/>
      <c r="C76" s="914"/>
      <c r="D76" s="915"/>
      <c r="E76" s="915"/>
      <c r="F76" s="915"/>
      <c r="G76" s="915"/>
      <c r="H76" s="915"/>
      <c r="I76" s="915"/>
      <c r="J76" s="916"/>
      <c r="K76" s="664"/>
      <c r="L76" s="665"/>
      <c r="M76" s="836" t="s">
        <v>206</v>
      </c>
      <c r="N76" s="837"/>
      <c r="O76" s="837"/>
      <c r="P76" s="837"/>
      <c r="Q76" s="837"/>
      <c r="R76" s="837"/>
      <c r="S76" s="838"/>
      <c r="T76" s="720"/>
      <c r="U76" s="665"/>
      <c r="V76" s="836" t="s">
        <v>207</v>
      </c>
      <c r="W76" s="837"/>
      <c r="X76" s="837"/>
      <c r="Y76" s="837"/>
      <c r="Z76" s="837"/>
      <c r="AA76" s="837"/>
      <c r="AB76" s="837"/>
      <c r="AC76" s="720"/>
      <c r="AD76" s="665"/>
      <c r="AE76" s="836" t="s">
        <v>208</v>
      </c>
      <c r="AF76" s="837"/>
      <c r="AG76" s="837"/>
      <c r="AH76" s="837"/>
      <c r="AI76" s="837"/>
      <c r="AJ76" s="837"/>
      <c r="AK76" s="838"/>
      <c r="AL76" s="720"/>
      <c r="AM76" s="665"/>
      <c r="AN76" s="836" t="s">
        <v>209</v>
      </c>
      <c r="AO76" s="837"/>
      <c r="AP76" s="837"/>
      <c r="AQ76" s="837"/>
      <c r="AR76" s="837"/>
      <c r="AS76" s="837"/>
      <c r="AT76" s="837"/>
      <c r="AU76" s="837"/>
      <c r="AV76" s="838"/>
      <c r="AW76" s="131" t="str">
        <f>+IF(OR(AX76=0,AX76&gt;1),"要確認","")</f>
        <v>要確認</v>
      </c>
      <c r="AX76" s="5">
        <f>+COUNTIF(K76:AV77,"◎")</f>
        <v>0</v>
      </c>
      <c r="AY76" s="156"/>
      <c r="BO76" s="2"/>
      <c r="BP76" s="2"/>
    </row>
    <row r="77" spans="1:98" ht="15" customHeight="1" thickBot="1">
      <c r="A77" s="4"/>
      <c r="B77" s="4"/>
      <c r="C77" s="914"/>
      <c r="D77" s="915"/>
      <c r="E77" s="915"/>
      <c r="F77" s="915"/>
      <c r="G77" s="915"/>
      <c r="H77" s="915"/>
      <c r="I77" s="915"/>
      <c r="J77" s="916"/>
      <c r="K77" s="664"/>
      <c r="L77" s="665"/>
      <c r="M77" s="836" t="s">
        <v>210</v>
      </c>
      <c r="N77" s="837"/>
      <c r="O77" s="837"/>
      <c r="P77" s="837"/>
      <c r="Q77" s="837"/>
      <c r="R77" s="837"/>
      <c r="S77" s="838"/>
      <c r="T77" s="720"/>
      <c r="U77" s="665"/>
      <c r="V77" s="1232" t="s">
        <v>211</v>
      </c>
      <c r="W77" s="837"/>
      <c r="X77" s="837"/>
      <c r="Y77" s="837"/>
      <c r="Z77" s="837"/>
      <c r="AA77" s="1233" t="s">
        <v>212</v>
      </c>
      <c r="AB77" s="1233"/>
      <c r="AC77" s="1203"/>
      <c r="AD77" s="1203"/>
      <c r="AE77" s="1203"/>
      <c r="AF77" s="1203"/>
      <c r="AG77" s="1203"/>
      <c r="AH77" s="1203"/>
      <c r="AI77" s="1203"/>
      <c r="AJ77" s="1203"/>
      <c r="AK77" s="1203"/>
      <c r="AL77" s="1203"/>
      <c r="AM77" s="1203"/>
      <c r="AN77" s="1203"/>
      <c r="AO77" s="1203"/>
      <c r="AP77" s="1203"/>
      <c r="AQ77" s="1203"/>
      <c r="AR77" s="1203"/>
      <c r="AS77" s="1203"/>
      <c r="AT77" s="1203"/>
      <c r="AU77" s="1233" t="s">
        <v>84</v>
      </c>
      <c r="AV77" s="1280"/>
      <c r="AW77" s="130"/>
      <c r="AY77" s="157"/>
      <c r="BO77" s="2"/>
      <c r="BP77" s="2"/>
    </row>
    <row r="78" spans="1:98" ht="32.1" customHeight="1" thickBot="1">
      <c r="A78" s="4"/>
      <c r="B78" s="4"/>
      <c r="C78" s="914"/>
      <c r="D78" s="915"/>
      <c r="E78" s="915"/>
      <c r="F78" s="915"/>
      <c r="G78" s="915"/>
      <c r="H78" s="915"/>
      <c r="I78" s="915"/>
      <c r="J78" s="916"/>
      <c r="K78" s="1281" t="s">
        <v>259</v>
      </c>
      <c r="L78" s="1282"/>
      <c r="M78" s="1283"/>
      <c r="N78" s="1283"/>
      <c r="O78" s="1283"/>
      <c r="P78" s="1283"/>
      <c r="Q78" s="1283"/>
      <c r="R78" s="1283"/>
      <c r="S78" s="1283"/>
      <c r="T78" s="1283"/>
      <c r="U78" s="1283"/>
      <c r="V78" s="1283"/>
      <c r="W78" s="1283"/>
      <c r="X78" s="1282"/>
      <c r="Y78" s="1282"/>
      <c r="Z78" s="1283"/>
      <c r="AA78" s="1283"/>
      <c r="AB78" s="1283"/>
      <c r="AC78" s="1283"/>
      <c r="AD78" s="1283"/>
      <c r="AE78" s="1283"/>
      <c r="AF78" s="1283"/>
      <c r="AG78" s="1283"/>
      <c r="AH78" s="1283"/>
      <c r="AI78" s="1283"/>
      <c r="AJ78" s="1282"/>
      <c r="AK78" s="1282"/>
      <c r="AL78" s="1283"/>
      <c r="AM78" s="1283"/>
      <c r="AN78" s="1283"/>
      <c r="AO78" s="1283"/>
      <c r="AP78" s="1283"/>
      <c r="AQ78" s="1283"/>
      <c r="AR78" s="1283"/>
      <c r="AS78" s="1283"/>
      <c r="AT78" s="1283"/>
      <c r="AU78" s="1283"/>
      <c r="AV78" s="1284"/>
      <c r="AW78" s="130"/>
      <c r="AY78" s="157"/>
      <c r="BO78" s="2"/>
      <c r="BP78" s="2"/>
    </row>
    <row r="79" spans="1:98" ht="15" customHeight="1" thickBot="1">
      <c r="A79" s="4"/>
      <c r="B79" s="4"/>
      <c r="C79" s="914"/>
      <c r="D79" s="915"/>
      <c r="E79" s="915"/>
      <c r="F79" s="915"/>
      <c r="G79" s="915"/>
      <c r="H79" s="915"/>
      <c r="I79" s="915"/>
      <c r="J79" s="916"/>
      <c r="K79" s="858"/>
      <c r="L79" s="829"/>
      <c r="M79" s="722" t="s">
        <v>255</v>
      </c>
      <c r="N79" s="722"/>
      <c r="O79" s="722"/>
      <c r="P79" s="722"/>
      <c r="Q79" s="722"/>
      <c r="R79" s="722"/>
      <c r="S79" s="722"/>
      <c r="T79" s="722"/>
      <c r="U79" s="722"/>
      <c r="V79" s="722"/>
      <c r="W79" s="722"/>
      <c r="X79" s="827"/>
      <c r="Y79" s="829"/>
      <c r="Z79" s="839" t="s">
        <v>444</v>
      </c>
      <c r="AA79" s="839"/>
      <c r="AB79" s="839"/>
      <c r="AC79" s="839"/>
      <c r="AD79" s="839"/>
      <c r="AE79" s="839"/>
      <c r="AF79" s="839"/>
      <c r="AG79" s="839"/>
      <c r="AH79" s="839"/>
      <c r="AI79" s="839"/>
      <c r="AJ79" s="827"/>
      <c r="AK79" s="829"/>
      <c r="AL79" s="722" t="s">
        <v>277</v>
      </c>
      <c r="AM79" s="722"/>
      <c r="AN79" s="722"/>
      <c r="AO79" s="722"/>
      <c r="AP79" s="722"/>
      <c r="AQ79" s="722"/>
      <c r="AR79" s="722"/>
      <c r="AS79" s="722"/>
      <c r="AT79" s="722"/>
      <c r="AU79" s="722"/>
      <c r="AV79" s="1017"/>
      <c r="AW79" s="130"/>
      <c r="AY79" s="157"/>
      <c r="BO79" s="2"/>
      <c r="BP79" s="2"/>
    </row>
    <row r="80" spans="1:98" ht="15" customHeight="1" thickBot="1">
      <c r="A80" s="4"/>
      <c r="B80" s="4"/>
      <c r="C80" s="914"/>
      <c r="D80" s="915"/>
      <c r="E80" s="915"/>
      <c r="F80" s="915"/>
      <c r="G80" s="915"/>
      <c r="H80" s="915"/>
      <c r="I80" s="915"/>
      <c r="J80" s="916"/>
      <c r="K80" s="858"/>
      <c r="L80" s="829"/>
      <c r="M80" s="722" t="s">
        <v>278</v>
      </c>
      <c r="N80" s="722"/>
      <c r="O80" s="722"/>
      <c r="P80" s="722"/>
      <c r="Q80" s="722"/>
      <c r="R80" s="722"/>
      <c r="S80" s="722"/>
      <c r="T80" s="722"/>
      <c r="U80" s="722"/>
      <c r="V80" s="722"/>
      <c r="W80" s="722"/>
      <c r="X80" s="1199"/>
      <c r="Y80" s="1199"/>
      <c r="Z80" s="722"/>
      <c r="AA80" s="722"/>
      <c r="AB80" s="722"/>
      <c r="AC80" s="722"/>
      <c r="AD80" s="722"/>
      <c r="AE80" s="722"/>
      <c r="AF80" s="722"/>
      <c r="AG80" s="722"/>
      <c r="AH80" s="722"/>
      <c r="AI80" s="722"/>
      <c r="AJ80" s="1199"/>
      <c r="AK80" s="1199"/>
      <c r="AL80" s="722"/>
      <c r="AM80" s="722"/>
      <c r="AN80" s="722"/>
      <c r="AO80" s="722"/>
      <c r="AP80" s="722"/>
      <c r="AQ80" s="722"/>
      <c r="AR80" s="722"/>
      <c r="AS80" s="722"/>
      <c r="AT80" s="722"/>
      <c r="AU80" s="722"/>
      <c r="AV80" s="1017"/>
      <c r="AW80" s="130"/>
      <c r="AY80" s="157"/>
      <c r="BO80" s="2"/>
      <c r="BP80" s="2"/>
    </row>
    <row r="81" spans="1:98" ht="15" customHeight="1" thickBot="1">
      <c r="A81" s="4"/>
      <c r="B81" s="4"/>
      <c r="C81" s="900"/>
      <c r="D81" s="901"/>
      <c r="E81" s="901"/>
      <c r="F81" s="901"/>
      <c r="G81" s="901"/>
      <c r="H81" s="901"/>
      <c r="I81" s="901"/>
      <c r="J81" s="917"/>
      <c r="K81" s="858"/>
      <c r="L81" s="829"/>
      <c r="M81" s="722" t="s">
        <v>279</v>
      </c>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824"/>
      <c r="AO81" s="824"/>
      <c r="AP81" s="824"/>
      <c r="AQ81" s="722"/>
      <c r="AR81" s="722"/>
      <c r="AS81" s="722"/>
      <c r="AT81" s="824"/>
      <c r="AU81" s="824"/>
      <c r="AV81" s="825"/>
      <c r="AW81" s="130"/>
      <c r="AY81" s="157"/>
      <c r="BO81" s="2"/>
      <c r="BP81" s="2"/>
    </row>
    <row r="82" spans="1:98" ht="15" customHeight="1">
      <c r="A82" s="346"/>
      <c r="B82" s="346"/>
      <c r="C82" s="675" t="s">
        <v>472</v>
      </c>
      <c r="D82" s="675"/>
      <c r="E82" s="675"/>
      <c r="F82" s="675"/>
      <c r="G82" s="675"/>
      <c r="H82" s="675"/>
      <c r="I82" s="675"/>
      <c r="J82" s="675"/>
      <c r="K82" s="676" t="s">
        <v>471</v>
      </c>
      <c r="L82" s="676"/>
      <c r="M82" s="676"/>
      <c r="N82" s="676"/>
      <c r="O82" s="676"/>
      <c r="P82" s="676"/>
      <c r="Q82" s="676"/>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127" t="s">
        <v>217</v>
      </c>
      <c r="AY82" s="157"/>
      <c r="BO82" s="2"/>
      <c r="BP82" s="2"/>
    </row>
    <row r="83" spans="1:98" ht="88.7" customHeight="1" thickBot="1">
      <c r="A83" s="346"/>
      <c r="B83" s="346"/>
      <c r="C83" s="675"/>
      <c r="D83" s="675"/>
      <c r="E83" s="675"/>
      <c r="F83" s="675"/>
      <c r="G83" s="675"/>
      <c r="H83" s="675"/>
      <c r="I83" s="675"/>
      <c r="J83" s="675"/>
      <c r="K83" s="677"/>
      <c r="L83" s="677"/>
      <c r="M83" s="677"/>
      <c r="N83" s="677"/>
      <c r="O83" s="677"/>
      <c r="P83" s="677"/>
      <c r="Q83" s="677"/>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120">
        <f>+LEN(K83)</f>
        <v>0</v>
      </c>
      <c r="AY83" s="157"/>
      <c r="BO83" s="2"/>
      <c r="BP83" s="2"/>
    </row>
    <row r="84" spans="1:98" ht="15" customHeight="1" thickBot="1">
      <c r="A84" s="172"/>
      <c r="B84" s="172"/>
      <c r="C84" s="1246" t="s">
        <v>436</v>
      </c>
      <c r="D84" s="1247"/>
      <c r="E84" s="1247"/>
      <c r="F84" s="1247"/>
      <c r="G84" s="1247"/>
      <c r="H84" s="1247"/>
      <c r="I84" s="1247"/>
      <c r="J84" s="1247"/>
      <c r="K84" s="939" t="s">
        <v>273</v>
      </c>
      <c r="L84" s="939"/>
      <c r="M84" s="939"/>
      <c r="N84" s="939"/>
      <c r="O84" s="939"/>
      <c r="P84" s="939"/>
      <c r="Q84" s="939"/>
      <c r="R84" s="939"/>
      <c r="S84" s="939"/>
      <c r="T84" s="939"/>
      <c r="U84" s="939"/>
      <c r="V84" s="939"/>
      <c r="W84" s="939"/>
      <c r="X84" s="939"/>
      <c r="Y84" s="939"/>
      <c r="Z84" s="939"/>
      <c r="AA84" s="939"/>
      <c r="AB84" s="939"/>
      <c r="AC84" s="939"/>
      <c r="AD84" s="939"/>
      <c r="AE84" s="939"/>
      <c r="AF84" s="939"/>
      <c r="AG84" s="939"/>
      <c r="AH84" s="939"/>
      <c r="AI84" s="939"/>
      <c r="AJ84" s="939"/>
      <c r="AK84" s="727" t="s">
        <v>27</v>
      </c>
      <c r="AL84" s="727"/>
      <c r="AM84" s="728"/>
      <c r="AN84" s="734"/>
      <c r="AO84" s="735"/>
      <c r="AP84" s="736"/>
      <c r="AQ84" s="726" t="s">
        <v>16</v>
      </c>
      <c r="AR84" s="727"/>
      <c r="AS84" s="728"/>
      <c r="AT84" s="734"/>
      <c r="AU84" s="735"/>
      <c r="AV84" s="736"/>
      <c r="AW84" s="174" t="str">
        <f>IF(AND(AN84="〇",AT84="〇"),"要確認","")</f>
        <v/>
      </c>
      <c r="AX84" s="5" t="str">
        <f>IF(AT84="〇","〇","")</f>
        <v/>
      </c>
      <c r="AY84" s="157"/>
      <c r="BO84" s="2"/>
      <c r="BP84" s="2"/>
    </row>
    <row r="85" spans="1:98" ht="42" customHeight="1" thickBot="1">
      <c r="A85" s="172"/>
      <c r="B85" s="172"/>
      <c r="C85" s="1246"/>
      <c r="D85" s="1247"/>
      <c r="E85" s="1247"/>
      <c r="F85" s="1247"/>
      <c r="G85" s="1247"/>
      <c r="H85" s="1247"/>
      <c r="I85" s="1247"/>
      <c r="J85" s="1247"/>
      <c r="K85" s="737" t="s">
        <v>437</v>
      </c>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9"/>
      <c r="AW85" s="130"/>
      <c r="AY85" s="157"/>
      <c r="BO85" s="2"/>
      <c r="BP85" s="2"/>
    </row>
    <row r="86" spans="1:98" ht="41.45" customHeight="1" thickBot="1">
      <c r="A86" s="172"/>
      <c r="B86" s="172"/>
      <c r="C86" s="1246"/>
      <c r="D86" s="1247"/>
      <c r="E86" s="1247"/>
      <c r="F86" s="1247"/>
      <c r="G86" s="1247"/>
      <c r="H86" s="1247"/>
      <c r="I86" s="1247"/>
      <c r="J86" s="1247"/>
      <c r="K86" s="668"/>
      <c r="L86" s="669"/>
      <c r="M86" s="717" t="s">
        <v>274</v>
      </c>
      <c r="N86" s="718"/>
      <c r="O86" s="718"/>
      <c r="P86" s="718"/>
      <c r="Q86" s="718"/>
      <c r="R86" s="718"/>
      <c r="S86" s="718"/>
      <c r="T86" s="718"/>
      <c r="U86" s="718"/>
      <c r="V86" s="718"/>
      <c r="W86" s="718"/>
      <c r="X86" s="718"/>
      <c r="Y86" s="718"/>
      <c r="Z86" s="718"/>
      <c r="AA86" s="718"/>
      <c r="AB86" s="718"/>
      <c r="AC86" s="719"/>
      <c r="AD86" s="712"/>
      <c r="AE86" s="713"/>
      <c r="AF86" s="714" t="s">
        <v>275</v>
      </c>
      <c r="AG86" s="715"/>
      <c r="AH86" s="715"/>
      <c r="AI86" s="715"/>
      <c r="AJ86" s="715"/>
      <c r="AK86" s="715"/>
      <c r="AL86" s="715"/>
      <c r="AM86" s="715"/>
      <c r="AN86" s="715"/>
      <c r="AO86" s="715"/>
      <c r="AP86" s="715"/>
      <c r="AQ86" s="715"/>
      <c r="AR86" s="715"/>
      <c r="AS86" s="715"/>
      <c r="AT86" s="715"/>
      <c r="AU86" s="715"/>
      <c r="AV86" s="716"/>
      <c r="AW86" s="175" t="str">
        <f>IF(AND(NOT(K87=""),AND(K86="",Y86="")),"要確認","")</f>
        <v/>
      </c>
      <c r="AY86" s="157"/>
      <c r="BO86" s="2"/>
      <c r="BP86" s="2"/>
    </row>
    <row r="87" spans="1:98" ht="15" customHeight="1">
      <c r="A87" s="172"/>
      <c r="B87" s="172"/>
      <c r="C87" s="1246"/>
      <c r="D87" s="1247"/>
      <c r="E87" s="1247"/>
      <c r="F87" s="1247"/>
      <c r="G87" s="1247"/>
      <c r="H87" s="1247"/>
      <c r="I87" s="1247"/>
      <c r="J87" s="1247"/>
      <c r="K87" s="859"/>
      <c r="L87" s="860"/>
      <c r="M87" s="860"/>
      <c r="N87" s="860"/>
      <c r="O87" s="860"/>
      <c r="P87" s="860"/>
      <c r="Q87" s="860"/>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1"/>
      <c r="AW87" s="127" t="s">
        <v>217</v>
      </c>
      <c r="AY87" s="157"/>
      <c r="BO87" s="2"/>
      <c r="BP87" s="2"/>
    </row>
    <row r="88" spans="1:98" ht="15" customHeight="1">
      <c r="A88" s="172"/>
      <c r="B88" s="172"/>
      <c r="C88" s="1246"/>
      <c r="D88" s="1247"/>
      <c r="E88" s="1247"/>
      <c r="F88" s="1247"/>
      <c r="G88" s="1247"/>
      <c r="H88" s="1247"/>
      <c r="I88" s="1247"/>
      <c r="J88" s="1247"/>
      <c r="K88" s="859"/>
      <c r="L88" s="860"/>
      <c r="M88" s="860"/>
      <c r="N88" s="860"/>
      <c r="O88" s="860"/>
      <c r="P88" s="860"/>
      <c r="Q88" s="860"/>
      <c r="R88" s="860"/>
      <c r="S88" s="860"/>
      <c r="T88" s="860"/>
      <c r="U88" s="860"/>
      <c r="V88" s="860"/>
      <c r="W88" s="860"/>
      <c r="X88" s="860"/>
      <c r="Y88" s="860"/>
      <c r="Z88" s="860"/>
      <c r="AA88" s="860"/>
      <c r="AB88" s="860"/>
      <c r="AC88" s="860"/>
      <c r="AD88" s="860"/>
      <c r="AE88" s="860"/>
      <c r="AF88" s="860"/>
      <c r="AG88" s="860"/>
      <c r="AH88" s="860"/>
      <c r="AI88" s="860"/>
      <c r="AJ88" s="860"/>
      <c r="AK88" s="860"/>
      <c r="AL88" s="860"/>
      <c r="AM88" s="860"/>
      <c r="AN88" s="860"/>
      <c r="AO88" s="860"/>
      <c r="AP88" s="860"/>
      <c r="AQ88" s="860"/>
      <c r="AR88" s="860"/>
      <c r="AS88" s="860"/>
      <c r="AT88" s="860"/>
      <c r="AU88" s="860"/>
      <c r="AV88" s="861"/>
      <c r="AW88" s="120">
        <f>+LEN(K87)</f>
        <v>0</v>
      </c>
      <c r="AY88" s="157"/>
      <c r="BO88" s="2"/>
      <c r="BP88" s="2"/>
    </row>
    <row r="89" spans="1:98" ht="68.45" customHeight="1">
      <c r="A89" s="172"/>
      <c r="B89" s="172"/>
      <c r="C89" s="1248"/>
      <c r="D89" s="1249"/>
      <c r="E89" s="1249"/>
      <c r="F89" s="1249"/>
      <c r="G89" s="1249"/>
      <c r="H89" s="1249"/>
      <c r="I89" s="1249"/>
      <c r="J89" s="1249"/>
      <c r="K89" s="862"/>
      <c r="L89" s="856"/>
      <c r="M89" s="856"/>
      <c r="N89" s="856"/>
      <c r="O89" s="856"/>
      <c r="P89" s="856"/>
      <c r="Q89" s="856"/>
      <c r="R89" s="856"/>
      <c r="S89" s="856"/>
      <c r="T89" s="856"/>
      <c r="U89" s="856"/>
      <c r="V89" s="856"/>
      <c r="W89" s="856"/>
      <c r="X89" s="856"/>
      <c r="Y89" s="856"/>
      <c r="Z89" s="856"/>
      <c r="AA89" s="856"/>
      <c r="AB89" s="856"/>
      <c r="AC89" s="856"/>
      <c r="AD89" s="856"/>
      <c r="AE89" s="856"/>
      <c r="AF89" s="856"/>
      <c r="AG89" s="856"/>
      <c r="AH89" s="856"/>
      <c r="AI89" s="856"/>
      <c r="AJ89" s="856"/>
      <c r="AK89" s="856"/>
      <c r="AL89" s="856"/>
      <c r="AM89" s="856"/>
      <c r="AN89" s="856"/>
      <c r="AO89" s="856"/>
      <c r="AP89" s="856"/>
      <c r="AQ89" s="856"/>
      <c r="AR89" s="856"/>
      <c r="AS89" s="856"/>
      <c r="AT89" s="856"/>
      <c r="AU89" s="856"/>
      <c r="AV89" s="857"/>
      <c r="AW89" s="2"/>
      <c r="AY89" s="157"/>
      <c r="BO89" s="2"/>
      <c r="BP89" s="2"/>
    </row>
    <row r="90" spans="1:98" ht="4.7" customHeight="1">
      <c r="A90" s="172"/>
      <c r="B90" s="172"/>
      <c r="C90" s="170"/>
      <c r="D90" s="170"/>
      <c r="E90" s="170"/>
      <c r="F90" s="170"/>
      <c r="G90" s="170"/>
      <c r="H90" s="170"/>
      <c r="I90" s="170"/>
      <c r="J90" s="170"/>
      <c r="K90"/>
      <c r="L90"/>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30"/>
      <c r="AY90" s="157"/>
      <c r="BO90" s="2"/>
      <c r="BP90" s="2"/>
    </row>
    <row r="91" spans="1:98" ht="17.45" customHeight="1">
      <c r="A91" s="4"/>
      <c r="B91" s="4"/>
      <c r="C91" s="823" t="s">
        <v>213</v>
      </c>
      <c r="D91" s="823"/>
      <c r="E91" s="823"/>
      <c r="F91" s="823"/>
      <c r="G91" s="823"/>
      <c r="H91" s="823"/>
      <c r="I91" s="823"/>
      <c r="J91" s="823"/>
      <c r="K91" s="823"/>
      <c r="L91" s="823"/>
      <c r="M91" s="823"/>
      <c r="N91" s="823"/>
      <c r="O91" s="823"/>
      <c r="P91" s="823"/>
      <c r="Q91" s="823"/>
      <c r="R91" s="823"/>
      <c r="S91" s="823"/>
      <c r="T91" s="823"/>
      <c r="U91" s="823"/>
      <c r="V91" s="823"/>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130"/>
    </row>
    <row r="92" spans="1:98" s="113" customFormat="1" ht="39.6" customHeight="1">
      <c r="A92" s="114"/>
      <c r="B92" s="114"/>
      <c r="C92" s="833" t="s">
        <v>332</v>
      </c>
      <c r="D92" s="834"/>
      <c r="E92" s="834"/>
      <c r="F92" s="834"/>
      <c r="G92" s="834"/>
      <c r="H92" s="834"/>
      <c r="I92" s="834"/>
      <c r="J92" s="834"/>
      <c r="K92" s="834"/>
      <c r="L92" s="834"/>
      <c r="M92" s="834"/>
      <c r="N92" s="834"/>
      <c r="O92" s="834"/>
      <c r="P92" s="834"/>
      <c r="Q92" s="834"/>
      <c r="R92" s="834"/>
      <c r="S92" s="834"/>
      <c r="T92" s="834"/>
      <c r="U92" s="834"/>
      <c r="V92" s="834"/>
      <c r="W92" s="834"/>
      <c r="X92" s="834"/>
      <c r="Y92" s="834"/>
      <c r="Z92" s="834"/>
      <c r="AA92" s="834"/>
      <c r="AB92" s="834"/>
      <c r="AC92" s="834"/>
      <c r="AD92" s="834"/>
      <c r="AE92" s="834"/>
      <c r="AF92" s="834"/>
      <c r="AG92" s="834"/>
      <c r="AH92" s="834"/>
      <c r="AI92" s="834"/>
      <c r="AJ92" s="834"/>
      <c r="AK92" s="834"/>
      <c r="AL92" s="834"/>
      <c r="AM92" s="834"/>
      <c r="AN92" s="834"/>
      <c r="AO92" s="834"/>
      <c r="AP92" s="834"/>
      <c r="AQ92" s="834"/>
      <c r="AR92" s="834"/>
      <c r="AS92" s="834"/>
      <c r="AT92" s="834"/>
      <c r="AU92" s="834"/>
      <c r="AV92" s="835"/>
      <c r="AW92" s="122" t="s">
        <v>217</v>
      </c>
      <c r="AX92" s="758"/>
      <c r="AY92" s="758"/>
      <c r="AZ92" s="758"/>
      <c r="BA92" s="758"/>
      <c r="BB92" s="148"/>
      <c r="BC92" s="148"/>
      <c r="BD92" s="111"/>
      <c r="BE92" s="111"/>
      <c r="BF92" s="111"/>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row>
    <row r="93" spans="1:98" s="113" customFormat="1" ht="40.700000000000003" customHeight="1">
      <c r="A93" s="114"/>
      <c r="B93" s="114"/>
      <c r="C93" s="620" t="s">
        <v>308</v>
      </c>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759"/>
      <c r="AL93" s="760" t="s">
        <v>445</v>
      </c>
      <c r="AM93" s="761"/>
      <c r="AN93" s="761"/>
      <c r="AO93" s="761"/>
      <c r="AP93" s="761"/>
      <c r="AQ93" s="761"/>
      <c r="AR93" s="761"/>
      <c r="AS93" s="761"/>
      <c r="AT93" s="761"/>
      <c r="AU93" s="761"/>
      <c r="AV93" s="762"/>
      <c r="AW93" s="122"/>
      <c r="AX93" s="136"/>
      <c r="AY93" s="136"/>
      <c r="AZ93" s="136"/>
      <c r="BA93" s="136"/>
      <c r="BB93" s="149"/>
      <c r="BC93" s="149"/>
      <c r="BD93" s="111"/>
      <c r="BE93" s="111"/>
      <c r="BF93" s="111"/>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row>
    <row r="94" spans="1:98" s="113" customFormat="1" ht="45.6" customHeight="1">
      <c r="A94" s="114"/>
      <c r="B94" s="114"/>
      <c r="C94" s="763" t="s">
        <v>331</v>
      </c>
      <c r="D94" s="764"/>
      <c r="E94" s="767"/>
      <c r="F94" s="768"/>
      <c r="G94" s="768"/>
      <c r="H94" s="768"/>
      <c r="I94" s="768"/>
      <c r="J94" s="768"/>
      <c r="K94" s="768"/>
      <c r="L94" s="768"/>
      <c r="M94" s="768"/>
      <c r="N94" s="768"/>
      <c r="O94" s="768"/>
      <c r="P94" s="768"/>
      <c r="Q94" s="768"/>
      <c r="R94" s="768"/>
      <c r="S94" s="768"/>
      <c r="T94" s="768"/>
      <c r="U94" s="768"/>
      <c r="V94" s="768"/>
      <c r="W94" s="768"/>
      <c r="X94" s="768"/>
      <c r="Y94" s="768"/>
      <c r="Z94" s="768"/>
      <c r="AA94" s="768"/>
      <c r="AB94" s="768"/>
      <c r="AC94" s="768"/>
      <c r="AD94" s="768"/>
      <c r="AE94" s="768"/>
      <c r="AF94" s="768"/>
      <c r="AG94" s="768"/>
      <c r="AH94" s="768"/>
      <c r="AI94" s="768"/>
      <c r="AJ94" s="768"/>
      <c r="AK94" s="769"/>
      <c r="AL94" s="770"/>
      <c r="AM94" s="771"/>
      <c r="AN94" s="771"/>
      <c r="AO94" s="771"/>
      <c r="AP94" s="771"/>
      <c r="AQ94" s="771"/>
      <c r="AR94" s="771"/>
      <c r="AS94" s="771"/>
      <c r="AT94" s="771"/>
      <c r="AU94" s="771"/>
      <c r="AV94" s="772"/>
      <c r="AW94" s="134" t="s">
        <v>219</v>
      </c>
      <c r="AX94" s="121"/>
      <c r="AY94" s="121"/>
      <c r="AZ94" s="121"/>
      <c r="BA94" s="121"/>
      <c r="BB94" s="158"/>
      <c r="BC94" s="158"/>
      <c r="BD94" s="111"/>
      <c r="BE94" s="111"/>
      <c r="BF94" s="111"/>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row>
    <row r="95" spans="1:98" s="113" customFormat="1" ht="45.6" customHeight="1">
      <c r="A95" s="114"/>
      <c r="B95" s="114"/>
      <c r="C95" s="763"/>
      <c r="D95" s="764"/>
      <c r="E95" s="767"/>
      <c r="F95" s="768"/>
      <c r="G95" s="768"/>
      <c r="H95" s="768"/>
      <c r="I95" s="768"/>
      <c r="J95" s="768"/>
      <c r="K95" s="768"/>
      <c r="L95" s="768"/>
      <c r="M95" s="768"/>
      <c r="N95" s="768"/>
      <c r="O95" s="768"/>
      <c r="P95" s="768"/>
      <c r="Q95" s="768"/>
      <c r="R95" s="768"/>
      <c r="S95" s="768"/>
      <c r="T95" s="768"/>
      <c r="U95" s="768"/>
      <c r="V95" s="768"/>
      <c r="W95" s="768"/>
      <c r="X95" s="768"/>
      <c r="Y95" s="768"/>
      <c r="Z95" s="768"/>
      <c r="AA95" s="768"/>
      <c r="AB95" s="768"/>
      <c r="AC95" s="768"/>
      <c r="AD95" s="768"/>
      <c r="AE95" s="768"/>
      <c r="AF95" s="768"/>
      <c r="AG95" s="768"/>
      <c r="AH95" s="768"/>
      <c r="AI95" s="768"/>
      <c r="AJ95" s="768"/>
      <c r="AK95" s="769"/>
      <c r="AL95" s="773"/>
      <c r="AM95" s="774"/>
      <c r="AN95" s="774"/>
      <c r="AO95" s="774"/>
      <c r="AP95" s="774"/>
      <c r="AQ95" s="774"/>
      <c r="AR95" s="774"/>
      <c r="AS95" s="774"/>
      <c r="AT95" s="774"/>
      <c r="AU95" s="774"/>
      <c r="AV95" s="775"/>
      <c r="AW95" s="124">
        <f>+LEN(E94)</f>
        <v>0</v>
      </c>
      <c r="AX95" s="121"/>
      <c r="AY95" s="121"/>
      <c r="AZ95" s="121"/>
      <c r="BA95" s="121"/>
      <c r="BB95" s="158"/>
      <c r="BC95" s="158"/>
      <c r="BD95" s="111"/>
      <c r="BE95" s="111"/>
      <c r="BF95" s="111"/>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row>
    <row r="96" spans="1:98" s="113" customFormat="1" ht="45.6" customHeight="1">
      <c r="A96" s="114"/>
      <c r="B96" s="114"/>
      <c r="C96" s="763"/>
      <c r="D96" s="764"/>
      <c r="E96" s="767"/>
      <c r="F96" s="768"/>
      <c r="G96" s="768"/>
      <c r="H96" s="768"/>
      <c r="I96" s="768"/>
      <c r="J96" s="768"/>
      <c r="K96" s="768"/>
      <c r="L96" s="768"/>
      <c r="M96" s="768"/>
      <c r="N96" s="768"/>
      <c r="O96" s="768"/>
      <c r="P96" s="768"/>
      <c r="Q96" s="768"/>
      <c r="R96" s="768"/>
      <c r="S96" s="768"/>
      <c r="T96" s="768"/>
      <c r="U96" s="768"/>
      <c r="V96" s="768"/>
      <c r="W96" s="768"/>
      <c r="X96" s="768"/>
      <c r="Y96" s="768"/>
      <c r="Z96" s="768"/>
      <c r="AA96" s="768"/>
      <c r="AB96" s="768"/>
      <c r="AC96" s="768"/>
      <c r="AD96" s="768"/>
      <c r="AE96" s="768"/>
      <c r="AF96" s="768"/>
      <c r="AG96" s="768"/>
      <c r="AH96" s="768"/>
      <c r="AI96" s="768"/>
      <c r="AJ96" s="768"/>
      <c r="AK96" s="769"/>
      <c r="AL96" s="773"/>
      <c r="AM96" s="774"/>
      <c r="AN96" s="774"/>
      <c r="AO96" s="774"/>
      <c r="AP96" s="774"/>
      <c r="AQ96" s="774"/>
      <c r="AR96" s="774"/>
      <c r="AS96" s="774"/>
      <c r="AT96" s="774"/>
      <c r="AU96" s="774"/>
      <c r="AV96" s="775"/>
      <c r="AW96" s="129" t="str">
        <f>+IF(AW95&gt;1300,"設定文字数を超過しています","")</f>
        <v/>
      </c>
      <c r="AX96" s="121"/>
      <c r="AY96" s="121"/>
      <c r="AZ96" s="121"/>
      <c r="BA96" s="121"/>
      <c r="BB96" s="158"/>
      <c r="BC96" s="158"/>
      <c r="BD96" s="111"/>
      <c r="BE96" s="111"/>
      <c r="BF96" s="111"/>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row>
    <row r="97" spans="1:98" s="113" customFormat="1" ht="45.6" customHeight="1">
      <c r="A97" s="114"/>
      <c r="B97" s="114"/>
      <c r="C97" s="763"/>
      <c r="D97" s="764"/>
      <c r="E97" s="767"/>
      <c r="F97" s="768"/>
      <c r="G97" s="768"/>
      <c r="H97" s="768"/>
      <c r="I97" s="768"/>
      <c r="J97" s="768"/>
      <c r="K97" s="768"/>
      <c r="L97" s="768"/>
      <c r="M97" s="768"/>
      <c r="N97" s="768"/>
      <c r="O97" s="768"/>
      <c r="P97" s="768"/>
      <c r="Q97" s="768"/>
      <c r="R97" s="768"/>
      <c r="S97" s="768"/>
      <c r="T97" s="768"/>
      <c r="U97" s="768"/>
      <c r="V97" s="768"/>
      <c r="W97" s="768"/>
      <c r="X97" s="768"/>
      <c r="Y97" s="768"/>
      <c r="Z97" s="768"/>
      <c r="AA97" s="768"/>
      <c r="AB97" s="768"/>
      <c r="AC97" s="768"/>
      <c r="AD97" s="768"/>
      <c r="AE97" s="768"/>
      <c r="AF97" s="768"/>
      <c r="AG97" s="768"/>
      <c r="AH97" s="768"/>
      <c r="AI97" s="768"/>
      <c r="AJ97" s="768"/>
      <c r="AK97" s="769"/>
      <c r="AL97" s="773"/>
      <c r="AM97" s="774"/>
      <c r="AN97" s="774"/>
      <c r="AO97" s="774"/>
      <c r="AP97" s="774"/>
      <c r="AQ97" s="774"/>
      <c r="AR97" s="774"/>
      <c r="AS97" s="774"/>
      <c r="AT97" s="774"/>
      <c r="AU97" s="774"/>
      <c r="AV97" s="775"/>
      <c r="AW97" s="134" t="s">
        <v>220</v>
      </c>
      <c r="AX97" s="121"/>
      <c r="AY97" s="121"/>
      <c r="AZ97" s="121"/>
      <c r="BA97" s="121"/>
      <c r="BB97" s="158"/>
      <c r="BC97" s="158"/>
      <c r="BD97" s="111"/>
      <c r="BE97" s="111"/>
      <c r="BF97" s="111"/>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row>
    <row r="98" spans="1:98" s="113" customFormat="1" ht="45.6" customHeight="1">
      <c r="A98" s="114"/>
      <c r="B98" s="114"/>
      <c r="C98" s="763"/>
      <c r="D98" s="764"/>
      <c r="E98" s="767"/>
      <c r="F98" s="768"/>
      <c r="G98" s="768"/>
      <c r="H98" s="768"/>
      <c r="I98" s="768"/>
      <c r="J98" s="768"/>
      <c r="K98" s="768"/>
      <c r="L98" s="768"/>
      <c r="M98" s="768"/>
      <c r="N98" s="768"/>
      <c r="O98" s="768"/>
      <c r="P98" s="768"/>
      <c r="Q98" s="768"/>
      <c r="R98" s="768"/>
      <c r="S98" s="768"/>
      <c r="T98" s="768"/>
      <c r="U98" s="768"/>
      <c r="V98" s="768"/>
      <c r="W98" s="768"/>
      <c r="X98" s="768"/>
      <c r="Y98" s="768"/>
      <c r="Z98" s="768"/>
      <c r="AA98" s="768"/>
      <c r="AB98" s="768"/>
      <c r="AC98" s="768"/>
      <c r="AD98" s="768"/>
      <c r="AE98" s="768"/>
      <c r="AF98" s="768"/>
      <c r="AG98" s="768"/>
      <c r="AH98" s="768"/>
      <c r="AI98" s="768"/>
      <c r="AJ98" s="768"/>
      <c r="AK98" s="769"/>
      <c r="AL98" s="773"/>
      <c r="AM98" s="774"/>
      <c r="AN98" s="774"/>
      <c r="AO98" s="774"/>
      <c r="AP98" s="774"/>
      <c r="AQ98" s="774"/>
      <c r="AR98" s="774"/>
      <c r="AS98" s="774"/>
      <c r="AT98" s="774"/>
      <c r="AU98" s="774"/>
      <c r="AV98" s="775"/>
      <c r="AW98" s="124">
        <f>+LEN(AL94)</f>
        <v>0</v>
      </c>
      <c r="AX98" s="121"/>
      <c r="AY98" s="121"/>
      <c r="AZ98" s="121"/>
      <c r="BA98" s="121"/>
      <c r="BB98" s="158"/>
      <c r="BC98" s="158"/>
      <c r="BD98" s="111"/>
      <c r="BE98" s="111"/>
      <c r="BF98" s="111"/>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row>
    <row r="99" spans="1:98" s="113" customFormat="1" ht="45.6" customHeight="1">
      <c r="A99" s="114"/>
      <c r="B99" s="114"/>
      <c r="C99" s="763"/>
      <c r="D99" s="764"/>
      <c r="E99" s="767"/>
      <c r="F99" s="768"/>
      <c r="G99" s="768"/>
      <c r="H99" s="768"/>
      <c r="I99" s="768"/>
      <c r="J99" s="768"/>
      <c r="K99" s="768"/>
      <c r="L99" s="768"/>
      <c r="M99" s="768"/>
      <c r="N99" s="768"/>
      <c r="O99" s="768"/>
      <c r="P99" s="768"/>
      <c r="Q99" s="768"/>
      <c r="R99" s="768"/>
      <c r="S99" s="768"/>
      <c r="T99" s="768"/>
      <c r="U99" s="768"/>
      <c r="V99" s="768"/>
      <c r="W99" s="768"/>
      <c r="X99" s="768"/>
      <c r="Y99" s="768"/>
      <c r="Z99" s="768"/>
      <c r="AA99" s="768"/>
      <c r="AB99" s="768"/>
      <c r="AC99" s="768"/>
      <c r="AD99" s="768"/>
      <c r="AE99" s="768"/>
      <c r="AF99" s="768"/>
      <c r="AG99" s="768"/>
      <c r="AH99" s="768"/>
      <c r="AI99" s="768"/>
      <c r="AJ99" s="768"/>
      <c r="AK99" s="769"/>
      <c r="AL99" s="773"/>
      <c r="AM99" s="774"/>
      <c r="AN99" s="774"/>
      <c r="AO99" s="774"/>
      <c r="AP99" s="774"/>
      <c r="AQ99" s="774"/>
      <c r="AR99" s="774"/>
      <c r="AS99" s="774"/>
      <c r="AT99" s="774"/>
      <c r="AU99" s="774"/>
      <c r="AV99" s="775"/>
      <c r="AW99" s="129" t="str">
        <f>+IF(AW98&gt;420,"設定文字数を超過しています","")</f>
        <v/>
      </c>
      <c r="AX99" s="121"/>
      <c r="AY99" s="121"/>
      <c r="AZ99" s="121"/>
      <c r="BA99" s="158"/>
      <c r="BB99" s="158"/>
      <c r="BC99" s="158"/>
      <c r="BD99" s="111"/>
      <c r="BE99" s="111"/>
      <c r="BF99" s="111"/>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row>
    <row r="100" spans="1:98" s="113" customFormat="1" ht="45.6" customHeight="1">
      <c r="A100" s="114"/>
      <c r="B100" s="114"/>
      <c r="C100" s="763"/>
      <c r="D100" s="764"/>
      <c r="E100" s="767"/>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8"/>
      <c r="AI100" s="768"/>
      <c r="AJ100" s="768"/>
      <c r="AK100" s="769"/>
      <c r="AL100" s="773"/>
      <c r="AM100" s="774"/>
      <c r="AN100" s="774"/>
      <c r="AO100" s="774"/>
      <c r="AP100" s="774"/>
      <c r="AQ100" s="774"/>
      <c r="AR100" s="774"/>
      <c r="AS100" s="774"/>
      <c r="AT100" s="774"/>
      <c r="AU100" s="774"/>
      <c r="AV100" s="775"/>
      <c r="AW100" s="121"/>
      <c r="AX100" s="121"/>
      <c r="AY100" s="121"/>
      <c r="AZ100" s="121"/>
      <c r="BA100" s="158"/>
      <c r="BB100" s="158"/>
      <c r="BC100" s="158"/>
      <c r="BD100" s="111"/>
      <c r="BE100" s="111"/>
      <c r="BF100" s="111"/>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row>
    <row r="101" spans="1:98" s="113" customFormat="1" ht="27" customHeight="1">
      <c r="A101" s="114"/>
      <c r="B101" s="114"/>
      <c r="C101" s="763"/>
      <c r="D101" s="764"/>
      <c r="E101" s="767"/>
      <c r="F101" s="768"/>
      <c r="G101" s="768"/>
      <c r="H101" s="768"/>
      <c r="I101" s="768"/>
      <c r="J101" s="768"/>
      <c r="K101" s="768"/>
      <c r="L101" s="768"/>
      <c r="M101" s="768"/>
      <c r="N101" s="768"/>
      <c r="O101" s="768"/>
      <c r="P101" s="768"/>
      <c r="Q101" s="768"/>
      <c r="R101" s="768"/>
      <c r="S101" s="768"/>
      <c r="T101" s="768"/>
      <c r="U101" s="768"/>
      <c r="V101" s="768"/>
      <c r="W101" s="768"/>
      <c r="X101" s="768"/>
      <c r="Y101" s="768"/>
      <c r="Z101" s="768"/>
      <c r="AA101" s="768"/>
      <c r="AB101" s="768"/>
      <c r="AC101" s="768"/>
      <c r="AD101" s="768"/>
      <c r="AE101" s="768"/>
      <c r="AF101" s="768"/>
      <c r="AG101" s="768"/>
      <c r="AH101" s="768"/>
      <c r="AI101" s="768"/>
      <c r="AJ101" s="768"/>
      <c r="AK101" s="769"/>
      <c r="AL101" s="773"/>
      <c r="AM101" s="774"/>
      <c r="AN101" s="774"/>
      <c r="AO101" s="774"/>
      <c r="AP101" s="774"/>
      <c r="AQ101" s="774"/>
      <c r="AR101" s="774"/>
      <c r="AS101" s="774"/>
      <c r="AT101" s="774"/>
      <c r="AU101" s="774"/>
      <c r="AV101" s="775"/>
      <c r="AW101" s="121"/>
      <c r="AX101" s="121"/>
      <c r="AY101" s="121"/>
      <c r="AZ101" s="121"/>
      <c r="BA101" s="158"/>
      <c r="BB101" s="158"/>
      <c r="BC101" s="158"/>
      <c r="BD101" s="111"/>
      <c r="BE101" s="111"/>
      <c r="BF101" s="111"/>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row>
    <row r="102" spans="1:98" s="113" customFormat="1" ht="13.35" customHeight="1">
      <c r="A102" s="114"/>
      <c r="B102" s="114"/>
      <c r="C102" s="765"/>
      <c r="D102" s="766"/>
      <c r="E102" s="767"/>
      <c r="F102" s="768"/>
      <c r="G102" s="768"/>
      <c r="H102" s="768"/>
      <c r="I102" s="768"/>
      <c r="J102" s="768"/>
      <c r="K102" s="768"/>
      <c r="L102" s="768"/>
      <c r="M102" s="768"/>
      <c r="N102" s="768"/>
      <c r="O102" s="768"/>
      <c r="P102" s="768"/>
      <c r="Q102" s="768"/>
      <c r="R102" s="768"/>
      <c r="S102" s="768"/>
      <c r="T102" s="768"/>
      <c r="U102" s="768"/>
      <c r="V102" s="768"/>
      <c r="W102" s="768"/>
      <c r="X102" s="768"/>
      <c r="Y102" s="768"/>
      <c r="Z102" s="768"/>
      <c r="AA102" s="768"/>
      <c r="AB102" s="768"/>
      <c r="AC102" s="768"/>
      <c r="AD102" s="768"/>
      <c r="AE102" s="768"/>
      <c r="AF102" s="768"/>
      <c r="AG102" s="768"/>
      <c r="AH102" s="768"/>
      <c r="AI102" s="768"/>
      <c r="AJ102" s="768"/>
      <c r="AK102" s="769"/>
      <c r="AL102" s="776"/>
      <c r="AM102" s="777"/>
      <c r="AN102" s="777"/>
      <c r="AO102" s="777"/>
      <c r="AP102" s="777"/>
      <c r="AQ102" s="777"/>
      <c r="AR102" s="777"/>
      <c r="AS102" s="777"/>
      <c r="AT102" s="777"/>
      <c r="AU102" s="777"/>
      <c r="AV102" s="778"/>
      <c r="AW102" s="122"/>
      <c r="AX102" s="121"/>
      <c r="AY102" s="121"/>
      <c r="AZ102" s="121"/>
      <c r="BA102" s="158"/>
      <c r="BB102" s="158"/>
      <c r="BC102" s="158"/>
      <c r="BD102" s="111"/>
      <c r="BE102" s="111"/>
      <c r="BF102" s="111"/>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row>
    <row r="103" spans="1:98" s="113" customFormat="1" ht="45.6" customHeight="1">
      <c r="A103" s="114"/>
      <c r="B103" s="114"/>
      <c r="C103" s="783" t="s">
        <v>333</v>
      </c>
      <c r="D103" s="784"/>
      <c r="E103" s="767"/>
      <c r="F103" s="768"/>
      <c r="G103" s="768"/>
      <c r="H103" s="768"/>
      <c r="I103" s="768"/>
      <c r="J103" s="768"/>
      <c r="K103" s="768"/>
      <c r="L103" s="768"/>
      <c r="M103" s="768"/>
      <c r="N103" s="768"/>
      <c r="O103" s="768"/>
      <c r="P103" s="768"/>
      <c r="Q103" s="768"/>
      <c r="R103" s="768"/>
      <c r="S103" s="768"/>
      <c r="T103" s="768"/>
      <c r="U103" s="768"/>
      <c r="V103" s="768"/>
      <c r="W103" s="768"/>
      <c r="X103" s="768"/>
      <c r="Y103" s="768"/>
      <c r="Z103" s="768"/>
      <c r="AA103" s="768"/>
      <c r="AB103" s="768"/>
      <c r="AC103" s="768"/>
      <c r="AD103" s="768"/>
      <c r="AE103" s="768"/>
      <c r="AF103" s="768"/>
      <c r="AG103" s="768"/>
      <c r="AH103" s="768"/>
      <c r="AI103" s="768"/>
      <c r="AJ103" s="768"/>
      <c r="AK103" s="769"/>
      <c r="AL103" s="770"/>
      <c r="AM103" s="771"/>
      <c r="AN103" s="771"/>
      <c r="AO103" s="771"/>
      <c r="AP103" s="771"/>
      <c r="AQ103" s="771"/>
      <c r="AR103" s="771"/>
      <c r="AS103" s="771"/>
      <c r="AT103" s="771"/>
      <c r="AU103" s="771"/>
      <c r="AV103" s="772"/>
      <c r="AW103" s="134" t="s">
        <v>219</v>
      </c>
      <c r="AX103" s="121"/>
      <c r="AY103" s="121"/>
      <c r="AZ103" s="121"/>
      <c r="BA103" s="158"/>
      <c r="BB103" s="158"/>
      <c r="BC103" s="158"/>
      <c r="BD103" s="111"/>
      <c r="BE103" s="111"/>
      <c r="BF103" s="111"/>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row>
    <row r="104" spans="1:98" s="113" customFormat="1" ht="45.6" customHeight="1">
      <c r="A104" s="114"/>
      <c r="B104" s="114"/>
      <c r="C104" s="763"/>
      <c r="D104" s="764"/>
      <c r="E104" s="767"/>
      <c r="F104" s="768"/>
      <c r="G104" s="768"/>
      <c r="H104" s="768"/>
      <c r="I104" s="768"/>
      <c r="J104" s="768"/>
      <c r="K104" s="768"/>
      <c r="L104" s="768"/>
      <c r="M104" s="768"/>
      <c r="N104" s="768"/>
      <c r="O104" s="768"/>
      <c r="P104" s="768"/>
      <c r="Q104" s="768"/>
      <c r="R104" s="768"/>
      <c r="S104" s="768"/>
      <c r="T104" s="768"/>
      <c r="U104" s="768"/>
      <c r="V104" s="768"/>
      <c r="W104" s="768"/>
      <c r="X104" s="768"/>
      <c r="Y104" s="768"/>
      <c r="Z104" s="768"/>
      <c r="AA104" s="768"/>
      <c r="AB104" s="768"/>
      <c r="AC104" s="768"/>
      <c r="AD104" s="768"/>
      <c r="AE104" s="768"/>
      <c r="AF104" s="768"/>
      <c r="AG104" s="768"/>
      <c r="AH104" s="768"/>
      <c r="AI104" s="768"/>
      <c r="AJ104" s="768"/>
      <c r="AK104" s="769"/>
      <c r="AL104" s="773"/>
      <c r="AM104" s="774"/>
      <c r="AN104" s="774"/>
      <c r="AO104" s="774"/>
      <c r="AP104" s="774"/>
      <c r="AQ104" s="774"/>
      <c r="AR104" s="774"/>
      <c r="AS104" s="774"/>
      <c r="AT104" s="774"/>
      <c r="AU104" s="774"/>
      <c r="AV104" s="775"/>
      <c r="AW104" s="124">
        <f>+LEN(E103)</f>
        <v>0</v>
      </c>
      <c r="AX104" s="121"/>
      <c r="AY104" s="121"/>
      <c r="AZ104" s="121"/>
      <c r="BA104" s="158"/>
      <c r="BB104" s="158"/>
      <c r="BC104" s="158"/>
      <c r="BD104" s="111"/>
      <c r="BE104" s="111"/>
      <c r="BF104" s="111"/>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row>
    <row r="105" spans="1:98" s="113" customFormat="1" ht="45.6" customHeight="1">
      <c r="A105" s="114"/>
      <c r="B105" s="114"/>
      <c r="C105" s="763"/>
      <c r="D105" s="764"/>
      <c r="E105" s="767"/>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c r="AF105" s="768"/>
      <c r="AG105" s="768"/>
      <c r="AH105" s="768"/>
      <c r="AI105" s="768"/>
      <c r="AJ105" s="768"/>
      <c r="AK105" s="769"/>
      <c r="AL105" s="773"/>
      <c r="AM105" s="774"/>
      <c r="AN105" s="774"/>
      <c r="AO105" s="774"/>
      <c r="AP105" s="774"/>
      <c r="AQ105" s="774"/>
      <c r="AR105" s="774"/>
      <c r="AS105" s="774"/>
      <c r="AT105" s="774"/>
      <c r="AU105" s="774"/>
      <c r="AV105" s="775"/>
      <c r="AW105" s="129" t="str">
        <f>+IF(AW104&gt;1300,"設定文字数を超過しています","")</f>
        <v/>
      </c>
      <c r="AX105" s="121"/>
      <c r="AY105" s="121"/>
      <c r="AZ105" s="121"/>
      <c r="BA105" s="158"/>
      <c r="BB105" s="158"/>
      <c r="BC105" s="158"/>
      <c r="BD105" s="111"/>
      <c r="BE105" s="111"/>
      <c r="BF105" s="111"/>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row>
    <row r="106" spans="1:98" s="113" customFormat="1" ht="45.6" customHeight="1">
      <c r="A106" s="114"/>
      <c r="B106" s="114"/>
      <c r="C106" s="763"/>
      <c r="D106" s="764"/>
      <c r="E106" s="767"/>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9"/>
      <c r="AL106" s="773"/>
      <c r="AM106" s="774"/>
      <c r="AN106" s="774"/>
      <c r="AO106" s="774"/>
      <c r="AP106" s="774"/>
      <c r="AQ106" s="774"/>
      <c r="AR106" s="774"/>
      <c r="AS106" s="774"/>
      <c r="AT106" s="774"/>
      <c r="AU106" s="774"/>
      <c r="AV106" s="775"/>
      <c r="AW106" s="134" t="s">
        <v>220</v>
      </c>
      <c r="AX106" s="121"/>
      <c r="AY106" s="121"/>
      <c r="AZ106" s="121"/>
      <c r="BA106" s="158"/>
      <c r="BB106" s="158"/>
      <c r="BC106" s="158"/>
      <c r="BD106" s="111"/>
      <c r="BE106" s="111"/>
      <c r="BF106" s="111"/>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row>
    <row r="107" spans="1:98" s="113" customFormat="1" ht="45.6" customHeight="1">
      <c r="A107" s="114"/>
      <c r="B107" s="114"/>
      <c r="C107" s="763"/>
      <c r="D107" s="764"/>
      <c r="E107" s="767"/>
      <c r="F107" s="768"/>
      <c r="G107" s="768"/>
      <c r="H107" s="768"/>
      <c r="I107" s="768"/>
      <c r="J107" s="768"/>
      <c r="K107" s="768"/>
      <c r="L107" s="768"/>
      <c r="M107" s="768"/>
      <c r="N107" s="768"/>
      <c r="O107" s="768"/>
      <c r="P107" s="768"/>
      <c r="Q107" s="768"/>
      <c r="R107" s="768"/>
      <c r="S107" s="768"/>
      <c r="T107" s="768"/>
      <c r="U107" s="768"/>
      <c r="V107" s="768"/>
      <c r="W107" s="768"/>
      <c r="X107" s="768"/>
      <c r="Y107" s="768"/>
      <c r="Z107" s="768"/>
      <c r="AA107" s="768"/>
      <c r="AB107" s="768"/>
      <c r="AC107" s="768"/>
      <c r="AD107" s="768"/>
      <c r="AE107" s="768"/>
      <c r="AF107" s="768"/>
      <c r="AG107" s="768"/>
      <c r="AH107" s="768"/>
      <c r="AI107" s="768"/>
      <c r="AJ107" s="768"/>
      <c r="AK107" s="769"/>
      <c r="AL107" s="773"/>
      <c r="AM107" s="774"/>
      <c r="AN107" s="774"/>
      <c r="AO107" s="774"/>
      <c r="AP107" s="774"/>
      <c r="AQ107" s="774"/>
      <c r="AR107" s="774"/>
      <c r="AS107" s="774"/>
      <c r="AT107" s="774"/>
      <c r="AU107" s="774"/>
      <c r="AV107" s="775"/>
      <c r="AW107" s="124">
        <f>+LEN(AL103)</f>
        <v>0</v>
      </c>
      <c r="AX107" s="121"/>
      <c r="AY107" s="121"/>
      <c r="AZ107" s="121"/>
      <c r="BA107" s="158"/>
      <c r="BB107" s="158"/>
      <c r="BC107" s="158"/>
      <c r="BD107" s="111"/>
      <c r="BE107" s="111"/>
      <c r="BF107" s="111"/>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row>
    <row r="108" spans="1:98" s="113" customFormat="1" ht="45.6" customHeight="1">
      <c r="A108" s="114"/>
      <c r="B108" s="114"/>
      <c r="C108" s="763"/>
      <c r="D108" s="764"/>
      <c r="E108" s="767"/>
      <c r="F108" s="768"/>
      <c r="G108" s="768"/>
      <c r="H108" s="768"/>
      <c r="I108" s="768"/>
      <c r="J108" s="768"/>
      <c r="K108" s="768"/>
      <c r="L108" s="768"/>
      <c r="M108" s="768"/>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8"/>
      <c r="AJ108" s="768"/>
      <c r="AK108" s="769"/>
      <c r="AL108" s="773"/>
      <c r="AM108" s="774"/>
      <c r="AN108" s="774"/>
      <c r="AO108" s="774"/>
      <c r="AP108" s="774"/>
      <c r="AQ108" s="774"/>
      <c r="AR108" s="774"/>
      <c r="AS108" s="774"/>
      <c r="AT108" s="774"/>
      <c r="AU108" s="774"/>
      <c r="AV108" s="775"/>
      <c r="AW108" s="129" t="str">
        <f>+IF(AW107&gt;420,"設定文字数を超過しています","")</f>
        <v/>
      </c>
      <c r="AX108" s="121"/>
      <c r="AY108" s="121"/>
      <c r="AZ108" s="121"/>
      <c r="BA108" s="158"/>
      <c r="BB108" s="158"/>
      <c r="BC108" s="158"/>
      <c r="BD108" s="111"/>
      <c r="BE108" s="111"/>
      <c r="BF108" s="111"/>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row>
    <row r="109" spans="1:98" s="113" customFormat="1" ht="45.6" customHeight="1">
      <c r="A109" s="114"/>
      <c r="B109" s="114"/>
      <c r="C109" s="763"/>
      <c r="D109" s="764"/>
      <c r="E109" s="767"/>
      <c r="F109" s="768"/>
      <c r="G109" s="768"/>
      <c r="H109" s="768"/>
      <c r="I109" s="768"/>
      <c r="J109" s="768"/>
      <c r="K109" s="768"/>
      <c r="L109" s="768"/>
      <c r="M109" s="768"/>
      <c r="N109" s="768"/>
      <c r="O109" s="768"/>
      <c r="P109" s="768"/>
      <c r="Q109" s="768"/>
      <c r="R109" s="768"/>
      <c r="S109" s="768"/>
      <c r="T109" s="768"/>
      <c r="U109" s="768"/>
      <c r="V109" s="768"/>
      <c r="W109" s="768"/>
      <c r="X109" s="768"/>
      <c r="Y109" s="768"/>
      <c r="Z109" s="768"/>
      <c r="AA109" s="768"/>
      <c r="AB109" s="768"/>
      <c r="AC109" s="768"/>
      <c r="AD109" s="768"/>
      <c r="AE109" s="768"/>
      <c r="AF109" s="768"/>
      <c r="AG109" s="768"/>
      <c r="AH109" s="768"/>
      <c r="AI109" s="768"/>
      <c r="AJ109" s="768"/>
      <c r="AK109" s="769"/>
      <c r="AL109" s="773"/>
      <c r="AM109" s="774"/>
      <c r="AN109" s="774"/>
      <c r="AO109" s="774"/>
      <c r="AP109" s="774"/>
      <c r="AQ109" s="774"/>
      <c r="AR109" s="774"/>
      <c r="AS109" s="774"/>
      <c r="AT109" s="774"/>
      <c r="AU109" s="774"/>
      <c r="AV109" s="775"/>
      <c r="AW109" s="121"/>
      <c r="AX109" s="121"/>
      <c r="AY109" s="121"/>
      <c r="AZ109" s="121"/>
      <c r="BA109" s="158"/>
      <c r="BB109" s="158"/>
      <c r="BC109" s="158"/>
      <c r="BD109" s="111"/>
      <c r="BE109" s="111"/>
      <c r="BF109" s="111"/>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row>
    <row r="110" spans="1:98" s="113" customFormat="1" ht="23.45" customHeight="1">
      <c r="A110" s="114"/>
      <c r="B110" s="114"/>
      <c r="C110" s="763"/>
      <c r="D110" s="764"/>
      <c r="E110" s="767"/>
      <c r="F110" s="768"/>
      <c r="G110" s="768"/>
      <c r="H110" s="768"/>
      <c r="I110" s="768"/>
      <c r="J110" s="768"/>
      <c r="K110" s="768"/>
      <c r="L110" s="768"/>
      <c r="M110" s="768"/>
      <c r="N110" s="768"/>
      <c r="O110" s="768"/>
      <c r="P110" s="768"/>
      <c r="Q110" s="768"/>
      <c r="R110" s="768"/>
      <c r="S110" s="768"/>
      <c r="T110" s="768"/>
      <c r="U110" s="768"/>
      <c r="V110" s="768"/>
      <c r="W110" s="768"/>
      <c r="X110" s="768"/>
      <c r="Y110" s="768"/>
      <c r="Z110" s="768"/>
      <c r="AA110" s="768"/>
      <c r="AB110" s="768"/>
      <c r="AC110" s="768"/>
      <c r="AD110" s="768"/>
      <c r="AE110" s="768"/>
      <c r="AF110" s="768"/>
      <c r="AG110" s="768"/>
      <c r="AH110" s="768"/>
      <c r="AI110" s="768"/>
      <c r="AJ110" s="768"/>
      <c r="AK110" s="769"/>
      <c r="AL110" s="773"/>
      <c r="AM110" s="774"/>
      <c r="AN110" s="774"/>
      <c r="AO110" s="774"/>
      <c r="AP110" s="774"/>
      <c r="AQ110" s="774"/>
      <c r="AR110" s="774"/>
      <c r="AS110" s="774"/>
      <c r="AT110" s="774"/>
      <c r="AU110" s="774"/>
      <c r="AV110" s="775"/>
      <c r="AW110" s="121"/>
      <c r="AX110" s="121"/>
      <c r="AY110" s="121"/>
      <c r="AZ110" s="121"/>
      <c r="BA110" s="158"/>
      <c r="BB110" s="158"/>
      <c r="BC110" s="158"/>
      <c r="BD110" s="111"/>
      <c r="BE110" s="111"/>
      <c r="BF110" s="111"/>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row>
    <row r="111" spans="1:98" s="113" customFormat="1" ht="19.7" customHeight="1">
      <c r="A111" s="114"/>
      <c r="B111" s="114"/>
      <c r="C111" s="763"/>
      <c r="D111" s="764"/>
      <c r="E111" s="785"/>
      <c r="F111" s="786"/>
      <c r="G111" s="786"/>
      <c r="H111" s="786"/>
      <c r="I111" s="786"/>
      <c r="J111" s="786"/>
      <c r="K111" s="786"/>
      <c r="L111" s="786"/>
      <c r="M111" s="786"/>
      <c r="N111" s="786"/>
      <c r="O111" s="786"/>
      <c r="P111" s="786"/>
      <c r="Q111" s="786"/>
      <c r="R111" s="786"/>
      <c r="S111" s="786"/>
      <c r="T111" s="786"/>
      <c r="U111" s="786"/>
      <c r="V111" s="786"/>
      <c r="W111" s="786"/>
      <c r="X111" s="786"/>
      <c r="Y111" s="786"/>
      <c r="Z111" s="786"/>
      <c r="AA111" s="786"/>
      <c r="AB111" s="786"/>
      <c r="AC111" s="786"/>
      <c r="AD111" s="786"/>
      <c r="AE111" s="786"/>
      <c r="AF111" s="786"/>
      <c r="AG111" s="786"/>
      <c r="AH111" s="786"/>
      <c r="AI111" s="786"/>
      <c r="AJ111" s="786"/>
      <c r="AK111" s="787"/>
      <c r="AL111" s="776"/>
      <c r="AM111" s="777"/>
      <c r="AN111" s="777"/>
      <c r="AO111" s="777"/>
      <c r="AP111" s="777"/>
      <c r="AQ111" s="777"/>
      <c r="AR111" s="777"/>
      <c r="AS111" s="777"/>
      <c r="AT111" s="777"/>
      <c r="AU111" s="777"/>
      <c r="AV111" s="778"/>
      <c r="AW111" s="121"/>
      <c r="AX111" s="121"/>
      <c r="AY111" s="121"/>
      <c r="AZ111" s="121"/>
      <c r="BA111" s="158"/>
      <c r="BB111" s="158"/>
      <c r="BC111" s="158"/>
      <c r="BD111" s="111"/>
      <c r="BE111" s="111"/>
      <c r="BF111" s="111"/>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row>
    <row r="112" spans="1:98" s="113" customFormat="1" ht="41.1" customHeight="1">
      <c r="A112" s="114"/>
      <c r="B112" s="114"/>
      <c r="C112" s="805" t="s">
        <v>335</v>
      </c>
      <c r="D112" s="806"/>
      <c r="E112" s="806"/>
      <c r="F112" s="806"/>
      <c r="G112" s="806"/>
      <c r="H112" s="806"/>
      <c r="I112" s="806"/>
      <c r="J112" s="806"/>
      <c r="K112" s="806"/>
      <c r="L112" s="806"/>
      <c r="M112" s="806"/>
      <c r="N112" s="806"/>
      <c r="O112" s="806"/>
      <c r="P112" s="806"/>
      <c r="Q112" s="806"/>
      <c r="R112" s="806"/>
      <c r="S112" s="806"/>
      <c r="T112" s="806"/>
      <c r="U112" s="806"/>
      <c r="V112" s="806"/>
      <c r="W112" s="806"/>
      <c r="X112" s="806"/>
      <c r="Y112" s="806"/>
      <c r="Z112" s="806"/>
      <c r="AA112" s="806"/>
      <c r="AB112" s="806"/>
      <c r="AC112" s="806"/>
      <c r="AD112" s="806"/>
      <c r="AE112" s="806"/>
      <c r="AF112" s="806"/>
      <c r="AG112" s="806"/>
      <c r="AH112" s="806"/>
      <c r="AI112" s="806"/>
      <c r="AJ112" s="806"/>
      <c r="AK112" s="807"/>
      <c r="AL112" s="808" t="s">
        <v>445</v>
      </c>
      <c r="AM112" s="809"/>
      <c r="AN112" s="809"/>
      <c r="AO112" s="809"/>
      <c r="AP112" s="809"/>
      <c r="AQ112" s="809"/>
      <c r="AR112" s="809"/>
      <c r="AS112" s="809"/>
      <c r="AT112" s="809"/>
      <c r="AU112" s="809"/>
      <c r="AV112" s="810"/>
      <c r="AW112" s="122"/>
      <c r="AX112" s="136"/>
      <c r="AY112" s="136"/>
      <c r="AZ112" s="136"/>
      <c r="BA112" s="196"/>
      <c r="BB112" s="196"/>
      <c r="BC112" s="196"/>
      <c r="BD112" s="111"/>
      <c r="BE112" s="111"/>
      <c r="BF112" s="111"/>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row>
    <row r="113" spans="1:98" s="113" customFormat="1" ht="45.6" customHeight="1">
      <c r="A113" s="114"/>
      <c r="B113" s="114"/>
      <c r="C113" s="763" t="s">
        <v>334</v>
      </c>
      <c r="D113" s="764"/>
      <c r="E113" s="767"/>
      <c r="F113" s="768"/>
      <c r="G113" s="768"/>
      <c r="H113" s="768"/>
      <c r="I113" s="768"/>
      <c r="J113" s="768"/>
      <c r="K113" s="768"/>
      <c r="L113" s="768"/>
      <c r="M113" s="768"/>
      <c r="N113" s="768"/>
      <c r="O113" s="768"/>
      <c r="P113" s="768"/>
      <c r="Q113" s="768"/>
      <c r="R113" s="768"/>
      <c r="S113" s="768"/>
      <c r="T113" s="768"/>
      <c r="U113" s="768"/>
      <c r="V113" s="768"/>
      <c r="W113" s="768"/>
      <c r="X113" s="768"/>
      <c r="Y113" s="768"/>
      <c r="Z113" s="768"/>
      <c r="AA113" s="768"/>
      <c r="AB113" s="768"/>
      <c r="AC113" s="768"/>
      <c r="AD113" s="768"/>
      <c r="AE113" s="768"/>
      <c r="AF113" s="768"/>
      <c r="AG113" s="768"/>
      <c r="AH113" s="768"/>
      <c r="AI113" s="768"/>
      <c r="AJ113" s="768"/>
      <c r="AK113" s="769"/>
      <c r="AL113" s="770"/>
      <c r="AM113" s="771"/>
      <c r="AN113" s="771"/>
      <c r="AO113" s="771"/>
      <c r="AP113" s="771"/>
      <c r="AQ113" s="771"/>
      <c r="AR113" s="771"/>
      <c r="AS113" s="771"/>
      <c r="AT113" s="771"/>
      <c r="AU113" s="771"/>
      <c r="AV113" s="772"/>
      <c r="AW113" s="134" t="s">
        <v>219</v>
      </c>
      <c r="AX113" s="121"/>
      <c r="AY113" s="121"/>
      <c r="AZ113" s="121"/>
      <c r="BA113" s="158"/>
      <c r="BB113" s="158"/>
      <c r="BC113" s="158"/>
      <c r="BD113" s="111"/>
      <c r="BE113" s="111"/>
      <c r="BF113" s="111"/>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row>
    <row r="114" spans="1:98" s="113" customFormat="1" ht="45.6" customHeight="1">
      <c r="A114" s="114"/>
      <c r="B114" s="114"/>
      <c r="C114" s="763"/>
      <c r="D114" s="764"/>
      <c r="E114" s="767"/>
      <c r="F114" s="768"/>
      <c r="G114" s="768"/>
      <c r="H114" s="768"/>
      <c r="I114" s="768"/>
      <c r="J114" s="768"/>
      <c r="K114" s="768"/>
      <c r="L114" s="768"/>
      <c r="M114" s="768"/>
      <c r="N114" s="768"/>
      <c r="O114" s="768"/>
      <c r="P114" s="768"/>
      <c r="Q114" s="768"/>
      <c r="R114" s="768"/>
      <c r="S114" s="768"/>
      <c r="T114" s="768"/>
      <c r="U114" s="768"/>
      <c r="V114" s="768"/>
      <c r="W114" s="768"/>
      <c r="X114" s="768"/>
      <c r="Y114" s="768"/>
      <c r="Z114" s="768"/>
      <c r="AA114" s="768"/>
      <c r="AB114" s="768"/>
      <c r="AC114" s="768"/>
      <c r="AD114" s="768"/>
      <c r="AE114" s="768"/>
      <c r="AF114" s="768"/>
      <c r="AG114" s="768"/>
      <c r="AH114" s="768"/>
      <c r="AI114" s="768"/>
      <c r="AJ114" s="768"/>
      <c r="AK114" s="769"/>
      <c r="AL114" s="773"/>
      <c r="AM114" s="774"/>
      <c r="AN114" s="774"/>
      <c r="AO114" s="774"/>
      <c r="AP114" s="774"/>
      <c r="AQ114" s="774"/>
      <c r="AR114" s="774"/>
      <c r="AS114" s="774"/>
      <c r="AT114" s="774"/>
      <c r="AU114" s="774"/>
      <c r="AV114" s="775"/>
      <c r="AW114" s="124">
        <f>+LEN(E113)</f>
        <v>0</v>
      </c>
      <c r="AX114" s="121"/>
      <c r="AY114" s="121"/>
      <c r="AZ114" s="121"/>
      <c r="BA114" s="158"/>
      <c r="BB114" s="158"/>
      <c r="BC114" s="158"/>
      <c r="BD114" s="111"/>
      <c r="BE114" s="111"/>
      <c r="BF114" s="111"/>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row>
    <row r="115" spans="1:98" s="113" customFormat="1" ht="45.6" customHeight="1">
      <c r="A115" s="114"/>
      <c r="B115" s="114"/>
      <c r="C115" s="763"/>
      <c r="D115" s="764"/>
      <c r="E115" s="767"/>
      <c r="F115" s="768"/>
      <c r="G115" s="768"/>
      <c r="H115" s="768"/>
      <c r="I115" s="768"/>
      <c r="J115" s="768"/>
      <c r="K115" s="768"/>
      <c r="L115" s="768"/>
      <c r="M115" s="768"/>
      <c r="N115" s="768"/>
      <c r="O115" s="768"/>
      <c r="P115" s="768"/>
      <c r="Q115" s="768"/>
      <c r="R115" s="768"/>
      <c r="S115" s="768"/>
      <c r="T115" s="768"/>
      <c r="U115" s="768"/>
      <c r="V115" s="768"/>
      <c r="W115" s="768"/>
      <c r="X115" s="768"/>
      <c r="Y115" s="768"/>
      <c r="Z115" s="768"/>
      <c r="AA115" s="768"/>
      <c r="AB115" s="768"/>
      <c r="AC115" s="768"/>
      <c r="AD115" s="768"/>
      <c r="AE115" s="768"/>
      <c r="AF115" s="768"/>
      <c r="AG115" s="768"/>
      <c r="AH115" s="768"/>
      <c r="AI115" s="768"/>
      <c r="AJ115" s="768"/>
      <c r="AK115" s="769"/>
      <c r="AL115" s="773"/>
      <c r="AM115" s="774"/>
      <c r="AN115" s="774"/>
      <c r="AO115" s="774"/>
      <c r="AP115" s="774"/>
      <c r="AQ115" s="774"/>
      <c r="AR115" s="774"/>
      <c r="AS115" s="774"/>
      <c r="AT115" s="774"/>
      <c r="AU115" s="774"/>
      <c r="AV115" s="775"/>
      <c r="AW115" s="194" t="str">
        <f>+IF(AW114&gt;1300,"設定文字数を超過しています","")</f>
        <v/>
      </c>
      <c r="AX115" s="121"/>
      <c r="AY115" s="121"/>
      <c r="AZ115" s="121"/>
      <c r="BA115" s="158"/>
      <c r="BB115" s="158"/>
      <c r="BC115" s="158"/>
      <c r="BD115" s="111"/>
      <c r="BE115" s="111"/>
      <c r="BF115" s="111"/>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row>
    <row r="116" spans="1:98" s="113" customFormat="1" ht="45.6" customHeight="1">
      <c r="A116" s="114"/>
      <c r="B116" s="114"/>
      <c r="C116" s="763"/>
      <c r="D116" s="764"/>
      <c r="E116" s="767"/>
      <c r="F116" s="768"/>
      <c r="G116" s="768"/>
      <c r="H116" s="768"/>
      <c r="I116" s="768"/>
      <c r="J116" s="768"/>
      <c r="K116" s="768"/>
      <c r="L116" s="768"/>
      <c r="M116" s="768"/>
      <c r="N116" s="768"/>
      <c r="O116" s="768"/>
      <c r="P116" s="768"/>
      <c r="Q116" s="768"/>
      <c r="R116" s="768"/>
      <c r="S116" s="768"/>
      <c r="T116" s="768"/>
      <c r="U116" s="768"/>
      <c r="V116" s="768"/>
      <c r="W116" s="768"/>
      <c r="X116" s="768"/>
      <c r="Y116" s="768"/>
      <c r="Z116" s="768"/>
      <c r="AA116" s="768"/>
      <c r="AB116" s="768"/>
      <c r="AC116" s="768"/>
      <c r="AD116" s="768"/>
      <c r="AE116" s="768"/>
      <c r="AF116" s="768"/>
      <c r="AG116" s="768"/>
      <c r="AH116" s="768"/>
      <c r="AI116" s="768"/>
      <c r="AJ116" s="768"/>
      <c r="AK116" s="769"/>
      <c r="AL116" s="773"/>
      <c r="AM116" s="774"/>
      <c r="AN116" s="774"/>
      <c r="AO116" s="774"/>
      <c r="AP116" s="774"/>
      <c r="AQ116" s="774"/>
      <c r="AR116" s="774"/>
      <c r="AS116" s="774"/>
      <c r="AT116" s="774"/>
      <c r="AU116" s="774"/>
      <c r="AV116" s="775"/>
      <c r="AW116" s="134" t="s">
        <v>220</v>
      </c>
      <c r="AX116" s="121"/>
      <c r="AY116" s="121"/>
      <c r="AZ116" s="121"/>
      <c r="BA116" s="158"/>
      <c r="BB116" s="158"/>
      <c r="BC116" s="158"/>
      <c r="BD116" s="111"/>
      <c r="BE116" s="111"/>
      <c r="BF116" s="111"/>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row>
    <row r="117" spans="1:98" s="113" customFormat="1" ht="45.6" customHeight="1">
      <c r="A117" s="114"/>
      <c r="B117" s="114"/>
      <c r="C117" s="763"/>
      <c r="D117" s="764"/>
      <c r="E117" s="767"/>
      <c r="F117" s="768"/>
      <c r="G117" s="768"/>
      <c r="H117" s="768"/>
      <c r="I117" s="768"/>
      <c r="J117" s="768"/>
      <c r="K117" s="768"/>
      <c r="L117" s="768"/>
      <c r="M117" s="768"/>
      <c r="N117" s="768"/>
      <c r="O117" s="768"/>
      <c r="P117" s="768"/>
      <c r="Q117" s="768"/>
      <c r="R117" s="768"/>
      <c r="S117" s="768"/>
      <c r="T117" s="768"/>
      <c r="U117" s="768"/>
      <c r="V117" s="768"/>
      <c r="W117" s="768"/>
      <c r="X117" s="768"/>
      <c r="Y117" s="768"/>
      <c r="Z117" s="768"/>
      <c r="AA117" s="768"/>
      <c r="AB117" s="768"/>
      <c r="AC117" s="768"/>
      <c r="AD117" s="768"/>
      <c r="AE117" s="768"/>
      <c r="AF117" s="768"/>
      <c r="AG117" s="768"/>
      <c r="AH117" s="768"/>
      <c r="AI117" s="768"/>
      <c r="AJ117" s="768"/>
      <c r="AK117" s="769"/>
      <c r="AL117" s="773"/>
      <c r="AM117" s="774"/>
      <c r="AN117" s="774"/>
      <c r="AO117" s="774"/>
      <c r="AP117" s="774"/>
      <c r="AQ117" s="774"/>
      <c r="AR117" s="774"/>
      <c r="AS117" s="774"/>
      <c r="AT117" s="774"/>
      <c r="AU117" s="774"/>
      <c r="AV117" s="775"/>
      <c r="AW117" s="124">
        <f>+LEN(AL113)</f>
        <v>0</v>
      </c>
      <c r="AX117" s="121"/>
      <c r="AY117" s="121"/>
      <c r="AZ117" s="121"/>
      <c r="BA117" s="158"/>
      <c r="BB117" s="158"/>
      <c r="BC117" s="158"/>
      <c r="BD117" s="111"/>
      <c r="BE117" s="111"/>
      <c r="BF117" s="111"/>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row>
    <row r="118" spans="1:98" s="113" customFormat="1" ht="45.6" customHeight="1">
      <c r="A118" s="114"/>
      <c r="B118" s="114"/>
      <c r="C118" s="763"/>
      <c r="D118" s="764"/>
      <c r="E118" s="767"/>
      <c r="F118" s="768"/>
      <c r="G118" s="768"/>
      <c r="H118" s="768"/>
      <c r="I118" s="768"/>
      <c r="J118" s="768"/>
      <c r="K118" s="768"/>
      <c r="L118" s="768"/>
      <c r="M118" s="768"/>
      <c r="N118" s="768"/>
      <c r="O118" s="768"/>
      <c r="P118" s="768"/>
      <c r="Q118" s="768"/>
      <c r="R118" s="768"/>
      <c r="S118" s="768"/>
      <c r="T118" s="768"/>
      <c r="U118" s="768"/>
      <c r="V118" s="768"/>
      <c r="W118" s="768"/>
      <c r="X118" s="768"/>
      <c r="Y118" s="768"/>
      <c r="Z118" s="768"/>
      <c r="AA118" s="768"/>
      <c r="AB118" s="768"/>
      <c r="AC118" s="768"/>
      <c r="AD118" s="768"/>
      <c r="AE118" s="768"/>
      <c r="AF118" s="768"/>
      <c r="AG118" s="768"/>
      <c r="AH118" s="768"/>
      <c r="AI118" s="768"/>
      <c r="AJ118" s="768"/>
      <c r="AK118" s="769"/>
      <c r="AL118" s="773"/>
      <c r="AM118" s="774"/>
      <c r="AN118" s="774"/>
      <c r="AO118" s="774"/>
      <c r="AP118" s="774"/>
      <c r="AQ118" s="774"/>
      <c r="AR118" s="774"/>
      <c r="AS118" s="774"/>
      <c r="AT118" s="774"/>
      <c r="AU118" s="774"/>
      <c r="AV118" s="775"/>
      <c r="AW118" s="194" t="str">
        <f>+IF(AW117&gt;420,"設定文字数を超過しています","")</f>
        <v/>
      </c>
      <c r="AX118" s="121"/>
      <c r="AY118" s="121"/>
      <c r="AZ118" s="121"/>
      <c r="BA118" s="158"/>
      <c r="BB118" s="158"/>
      <c r="BC118" s="158"/>
      <c r="BD118" s="111"/>
      <c r="BE118" s="111"/>
      <c r="BF118" s="111"/>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row>
    <row r="119" spans="1:98" s="113" customFormat="1" ht="28.7" customHeight="1">
      <c r="A119" s="114"/>
      <c r="B119" s="114"/>
      <c r="C119" s="763"/>
      <c r="D119" s="764"/>
      <c r="E119" s="767"/>
      <c r="F119" s="768"/>
      <c r="G119" s="768"/>
      <c r="H119" s="768"/>
      <c r="I119" s="768"/>
      <c r="J119" s="768"/>
      <c r="K119" s="768"/>
      <c r="L119" s="768"/>
      <c r="M119" s="768"/>
      <c r="N119" s="768"/>
      <c r="O119" s="768"/>
      <c r="P119" s="768"/>
      <c r="Q119" s="768"/>
      <c r="R119" s="768"/>
      <c r="S119" s="768"/>
      <c r="T119" s="768"/>
      <c r="U119" s="768"/>
      <c r="V119" s="768"/>
      <c r="W119" s="768"/>
      <c r="X119" s="768"/>
      <c r="Y119" s="768"/>
      <c r="Z119" s="768"/>
      <c r="AA119" s="768"/>
      <c r="AB119" s="768"/>
      <c r="AC119" s="768"/>
      <c r="AD119" s="768"/>
      <c r="AE119" s="768"/>
      <c r="AF119" s="768"/>
      <c r="AG119" s="768"/>
      <c r="AH119" s="768"/>
      <c r="AI119" s="768"/>
      <c r="AJ119" s="768"/>
      <c r="AK119" s="769"/>
      <c r="AL119" s="773"/>
      <c r="AM119" s="774"/>
      <c r="AN119" s="774"/>
      <c r="AO119" s="774"/>
      <c r="AP119" s="774"/>
      <c r="AQ119" s="774"/>
      <c r="AR119" s="774"/>
      <c r="AS119" s="774"/>
      <c r="AT119" s="774"/>
      <c r="AU119" s="774"/>
      <c r="AV119" s="775"/>
      <c r="AW119" s="121"/>
      <c r="AX119" s="121"/>
      <c r="AY119" s="121"/>
      <c r="AZ119" s="121"/>
      <c r="BA119" s="158"/>
      <c r="BB119" s="158"/>
      <c r="BC119" s="158"/>
      <c r="BD119" s="111"/>
      <c r="BE119" s="111"/>
      <c r="BF119" s="111"/>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row>
    <row r="120" spans="1:98" s="113" customFormat="1" ht="45" customHeight="1">
      <c r="A120" s="114"/>
      <c r="B120" s="114"/>
      <c r="C120" s="763"/>
      <c r="D120" s="764"/>
      <c r="E120" s="767"/>
      <c r="F120" s="768"/>
      <c r="G120" s="768"/>
      <c r="H120" s="768"/>
      <c r="I120" s="768"/>
      <c r="J120" s="768"/>
      <c r="K120" s="768"/>
      <c r="L120" s="768"/>
      <c r="M120" s="768"/>
      <c r="N120" s="768"/>
      <c r="O120" s="768"/>
      <c r="P120" s="768"/>
      <c r="Q120" s="768"/>
      <c r="R120" s="768"/>
      <c r="S120" s="768"/>
      <c r="T120" s="768"/>
      <c r="U120" s="768"/>
      <c r="V120" s="768"/>
      <c r="W120" s="768"/>
      <c r="X120" s="768"/>
      <c r="Y120" s="768"/>
      <c r="Z120" s="768"/>
      <c r="AA120" s="768"/>
      <c r="AB120" s="768"/>
      <c r="AC120" s="768"/>
      <c r="AD120" s="768"/>
      <c r="AE120" s="768"/>
      <c r="AF120" s="768"/>
      <c r="AG120" s="768"/>
      <c r="AH120" s="768"/>
      <c r="AI120" s="768"/>
      <c r="AJ120" s="768"/>
      <c r="AK120" s="769"/>
      <c r="AL120" s="773"/>
      <c r="AM120" s="774"/>
      <c r="AN120" s="774"/>
      <c r="AO120" s="774"/>
      <c r="AP120" s="774"/>
      <c r="AQ120" s="774"/>
      <c r="AR120" s="774"/>
      <c r="AS120" s="774"/>
      <c r="AT120" s="774"/>
      <c r="AU120" s="774"/>
      <c r="AV120" s="775"/>
      <c r="AW120" s="121"/>
      <c r="AX120" s="121"/>
      <c r="AY120" s="121"/>
      <c r="AZ120" s="121"/>
      <c r="BA120" s="158"/>
      <c r="BB120" s="158"/>
      <c r="BC120" s="158"/>
      <c r="BD120" s="111"/>
      <c r="BE120" s="111"/>
      <c r="BF120" s="111"/>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row>
    <row r="121" spans="1:98" s="113" customFormat="1" ht="12.6" customHeight="1">
      <c r="A121" s="114"/>
      <c r="B121" s="114"/>
      <c r="C121" s="765"/>
      <c r="D121" s="766"/>
      <c r="E121" s="767"/>
      <c r="F121" s="768"/>
      <c r="G121" s="768"/>
      <c r="H121" s="768"/>
      <c r="I121" s="768"/>
      <c r="J121" s="768"/>
      <c r="K121" s="768"/>
      <c r="L121" s="768"/>
      <c r="M121" s="768"/>
      <c r="N121" s="768"/>
      <c r="O121" s="768"/>
      <c r="P121" s="768"/>
      <c r="Q121" s="768"/>
      <c r="R121" s="768"/>
      <c r="S121" s="768"/>
      <c r="T121" s="768"/>
      <c r="U121" s="768"/>
      <c r="V121" s="768"/>
      <c r="W121" s="768"/>
      <c r="X121" s="768"/>
      <c r="Y121" s="768"/>
      <c r="Z121" s="768"/>
      <c r="AA121" s="768"/>
      <c r="AB121" s="768"/>
      <c r="AC121" s="768"/>
      <c r="AD121" s="768"/>
      <c r="AE121" s="768"/>
      <c r="AF121" s="768"/>
      <c r="AG121" s="768"/>
      <c r="AH121" s="768"/>
      <c r="AI121" s="768"/>
      <c r="AJ121" s="768"/>
      <c r="AK121" s="769"/>
      <c r="AL121" s="776"/>
      <c r="AM121" s="777"/>
      <c r="AN121" s="777"/>
      <c r="AO121" s="777"/>
      <c r="AP121" s="777"/>
      <c r="AQ121" s="777"/>
      <c r="AR121" s="777"/>
      <c r="AS121" s="777"/>
      <c r="AT121" s="777"/>
      <c r="AU121" s="777"/>
      <c r="AV121" s="778"/>
      <c r="AW121" s="122"/>
      <c r="AX121" s="121"/>
      <c r="AY121" s="121"/>
      <c r="AZ121" s="121"/>
      <c r="BA121" s="158"/>
      <c r="BB121" s="158"/>
      <c r="BC121" s="158"/>
      <c r="BD121" s="111"/>
      <c r="BE121" s="111"/>
      <c r="BF121" s="111"/>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row>
    <row r="122" spans="1:98" s="113" customFormat="1" ht="41.1" customHeight="1">
      <c r="A122" s="114"/>
      <c r="B122" s="114"/>
      <c r="C122" s="805" t="s">
        <v>335</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7"/>
      <c r="AL122" s="808" t="s">
        <v>445</v>
      </c>
      <c r="AM122" s="809"/>
      <c r="AN122" s="809"/>
      <c r="AO122" s="809"/>
      <c r="AP122" s="809"/>
      <c r="AQ122" s="809"/>
      <c r="AR122" s="809"/>
      <c r="AS122" s="809"/>
      <c r="AT122" s="809"/>
      <c r="AU122" s="809"/>
      <c r="AV122" s="810"/>
      <c r="AW122" s="122"/>
      <c r="AX122" s="136"/>
      <c r="AY122" s="136"/>
      <c r="AZ122" s="136"/>
      <c r="BA122" s="196"/>
      <c r="BB122" s="196"/>
      <c r="BC122" s="196"/>
      <c r="BD122" s="111"/>
      <c r="BE122" s="111"/>
      <c r="BF122" s="111"/>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row>
    <row r="123" spans="1:98" s="113" customFormat="1" ht="45.6" customHeight="1">
      <c r="A123" s="114"/>
      <c r="B123" s="114"/>
      <c r="C123" s="783" t="s">
        <v>336</v>
      </c>
      <c r="D123" s="784"/>
      <c r="E123" s="767"/>
      <c r="F123" s="768"/>
      <c r="G123" s="768"/>
      <c r="H123" s="768"/>
      <c r="I123" s="768"/>
      <c r="J123" s="768"/>
      <c r="K123" s="768"/>
      <c r="L123" s="768"/>
      <c r="M123" s="768"/>
      <c r="N123" s="768"/>
      <c r="O123" s="768"/>
      <c r="P123" s="768"/>
      <c r="Q123" s="768"/>
      <c r="R123" s="768"/>
      <c r="S123" s="768"/>
      <c r="T123" s="768"/>
      <c r="U123" s="768"/>
      <c r="V123" s="768"/>
      <c r="W123" s="768"/>
      <c r="X123" s="768"/>
      <c r="Y123" s="768"/>
      <c r="Z123" s="768"/>
      <c r="AA123" s="768"/>
      <c r="AB123" s="768"/>
      <c r="AC123" s="768"/>
      <c r="AD123" s="768"/>
      <c r="AE123" s="768"/>
      <c r="AF123" s="768"/>
      <c r="AG123" s="768"/>
      <c r="AH123" s="768"/>
      <c r="AI123" s="768"/>
      <c r="AJ123" s="768"/>
      <c r="AK123" s="769"/>
      <c r="AL123" s="770"/>
      <c r="AM123" s="771"/>
      <c r="AN123" s="771"/>
      <c r="AO123" s="771"/>
      <c r="AP123" s="771"/>
      <c r="AQ123" s="771"/>
      <c r="AR123" s="771"/>
      <c r="AS123" s="771"/>
      <c r="AT123" s="771"/>
      <c r="AU123" s="771"/>
      <c r="AV123" s="772"/>
      <c r="AW123" s="134" t="s">
        <v>219</v>
      </c>
      <c r="AX123" s="121"/>
      <c r="AY123" s="121"/>
      <c r="AZ123" s="121"/>
      <c r="BA123" s="158"/>
      <c r="BB123" s="158"/>
      <c r="BC123" s="158"/>
      <c r="BD123" s="111"/>
      <c r="BE123" s="111"/>
      <c r="BF123" s="111"/>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row>
    <row r="124" spans="1:98" s="113" customFormat="1" ht="45.6" customHeight="1">
      <c r="A124" s="114"/>
      <c r="B124" s="114"/>
      <c r="C124" s="763"/>
      <c r="D124" s="764"/>
      <c r="E124" s="767"/>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68"/>
      <c r="AD124" s="768"/>
      <c r="AE124" s="768"/>
      <c r="AF124" s="768"/>
      <c r="AG124" s="768"/>
      <c r="AH124" s="768"/>
      <c r="AI124" s="768"/>
      <c r="AJ124" s="768"/>
      <c r="AK124" s="769"/>
      <c r="AL124" s="773"/>
      <c r="AM124" s="774"/>
      <c r="AN124" s="774"/>
      <c r="AO124" s="774"/>
      <c r="AP124" s="774"/>
      <c r="AQ124" s="774"/>
      <c r="AR124" s="774"/>
      <c r="AS124" s="774"/>
      <c r="AT124" s="774"/>
      <c r="AU124" s="774"/>
      <c r="AV124" s="775"/>
      <c r="AW124" s="124">
        <f>+LEN(E123)</f>
        <v>0</v>
      </c>
      <c r="AX124" s="121"/>
      <c r="AY124" s="121"/>
      <c r="AZ124" s="121"/>
      <c r="BA124" s="158"/>
      <c r="BB124" s="158"/>
      <c r="BC124" s="158"/>
      <c r="BD124" s="111"/>
      <c r="BE124" s="111"/>
      <c r="BF124" s="111"/>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row>
    <row r="125" spans="1:98" s="113" customFormat="1" ht="45.6" customHeight="1">
      <c r="A125" s="114"/>
      <c r="B125" s="114"/>
      <c r="C125" s="763"/>
      <c r="D125" s="764"/>
      <c r="E125" s="767"/>
      <c r="F125" s="768"/>
      <c r="G125" s="768"/>
      <c r="H125" s="768"/>
      <c r="I125" s="768"/>
      <c r="J125" s="768"/>
      <c r="K125" s="768"/>
      <c r="L125" s="768"/>
      <c r="M125" s="768"/>
      <c r="N125" s="768"/>
      <c r="O125" s="768"/>
      <c r="P125" s="768"/>
      <c r="Q125" s="768"/>
      <c r="R125" s="768"/>
      <c r="S125" s="768"/>
      <c r="T125" s="768"/>
      <c r="U125" s="768"/>
      <c r="V125" s="768"/>
      <c r="W125" s="768"/>
      <c r="X125" s="768"/>
      <c r="Y125" s="768"/>
      <c r="Z125" s="768"/>
      <c r="AA125" s="768"/>
      <c r="AB125" s="768"/>
      <c r="AC125" s="768"/>
      <c r="AD125" s="768"/>
      <c r="AE125" s="768"/>
      <c r="AF125" s="768"/>
      <c r="AG125" s="768"/>
      <c r="AH125" s="768"/>
      <c r="AI125" s="768"/>
      <c r="AJ125" s="768"/>
      <c r="AK125" s="769"/>
      <c r="AL125" s="773"/>
      <c r="AM125" s="774"/>
      <c r="AN125" s="774"/>
      <c r="AO125" s="774"/>
      <c r="AP125" s="774"/>
      <c r="AQ125" s="774"/>
      <c r="AR125" s="774"/>
      <c r="AS125" s="774"/>
      <c r="AT125" s="774"/>
      <c r="AU125" s="774"/>
      <c r="AV125" s="775"/>
      <c r="AW125" s="194" t="str">
        <f>+IF(AW124&gt;1300,"設定文字数を超過しています","")</f>
        <v/>
      </c>
      <c r="AX125" s="121"/>
      <c r="AY125" s="121"/>
      <c r="AZ125" s="121"/>
      <c r="BA125" s="158"/>
      <c r="BB125" s="158"/>
      <c r="BC125" s="158"/>
      <c r="BD125" s="111"/>
      <c r="BE125" s="111"/>
      <c r="BF125" s="111"/>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row>
    <row r="126" spans="1:98" s="113" customFormat="1" ht="45.6" customHeight="1">
      <c r="A126" s="114"/>
      <c r="B126" s="114"/>
      <c r="C126" s="763"/>
      <c r="D126" s="764"/>
      <c r="E126" s="767"/>
      <c r="F126" s="768"/>
      <c r="G126" s="768"/>
      <c r="H126" s="768"/>
      <c r="I126" s="768"/>
      <c r="J126" s="768"/>
      <c r="K126" s="768"/>
      <c r="L126" s="768"/>
      <c r="M126" s="768"/>
      <c r="N126" s="768"/>
      <c r="O126" s="768"/>
      <c r="P126" s="768"/>
      <c r="Q126" s="768"/>
      <c r="R126" s="768"/>
      <c r="S126" s="768"/>
      <c r="T126" s="768"/>
      <c r="U126" s="768"/>
      <c r="V126" s="768"/>
      <c r="W126" s="768"/>
      <c r="X126" s="768"/>
      <c r="Y126" s="768"/>
      <c r="Z126" s="768"/>
      <c r="AA126" s="768"/>
      <c r="AB126" s="768"/>
      <c r="AC126" s="768"/>
      <c r="AD126" s="768"/>
      <c r="AE126" s="768"/>
      <c r="AF126" s="768"/>
      <c r="AG126" s="768"/>
      <c r="AH126" s="768"/>
      <c r="AI126" s="768"/>
      <c r="AJ126" s="768"/>
      <c r="AK126" s="769"/>
      <c r="AL126" s="773"/>
      <c r="AM126" s="774"/>
      <c r="AN126" s="774"/>
      <c r="AO126" s="774"/>
      <c r="AP126" s="774"/>
      <c r="AQ126" s="774"/>
      <c r="AR126" s="774"/>
      <c r="AS126" s="774"/>
      <c r="AT126" s="774"/>
      <c r="AU126" s="774"/>
      <c r="AV126" s="775"/>
      <c r="AW126" s="134" t="s">
        <v>220</v>
      </c>
      <c r="AX126" s="121"/>
      <c r="AY126" s="121"/>
      <c r="AZ126" s="121"/>
      <c r="BA126" s="158"/>
      <c r="BB126" s="158"/>
      <c r="BC126" s="158"/>
      <c r="BD126" s="111"/>
      <c r="BE126" s="111"/>
      <c r="BF126" s="111"/>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row>
    <row r="127" spans="1:98" s="113" customFormat="1" ht="45.6" customHeight="1">
      <c r="A127" s="114"/>
      <c r="B127" s="114"/>
      <c r="C127" s="763"/>
      <c r="D127" s="764"/>
      <c r="E127" s="767"/>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c r="AD127" s="768"/>
      <c r="AE127" s="768"/>
      <c r="AF127" s="768"/>
      <c r="AG127" s="768"/>
      <c r="AH127" s="768"/>
      <c r="AI127" s="768"/>
      <c r="AJ127" s="768"/>
      <c r="AK127" s="769"/>
      <c r="AL127" s="773"/>
      <c r="AM127" s="774"/>
      <c r="AN127" s="774"/>
      <c r="AO127" s="774"/>
      <c r="AP127" s="774"/>
      <c r="AQ127" s="774"/>
      <c r="AR127" s="774"/>
      <c r="AS127" s="774"/>
      <c r="AT127" s="774"/>
      <c r="AU127" s="774"/>
      <c r="AV127" s="775"/>
      <c r="AW127" s="124">
        <f>+LEN(AL123)</f>
        <v>0</v>
      </c>
      <c r="AX127" s="121"/>
      <c r="AY127" s="121"/>
      <c r="AZ127" s="121"/>
      <c r="BA127" s="158"/>
      <c r="BB127" s="158"/>
      <c r="BC127" s="158"/>
      <c r="BD127" s="111"/>
      <c r="BE127" s="111"/>
      <c r="BF127" s="111"/>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row>
    <row r="128" spans="1:98" s="113" customFormat="1" ht="45.6" customHeight="1">
      <c r="A128" s="114"/>
      <c r="B128" s="114"/>
      <c r="C128" s="763"/>
      <c r="D128" s="764"/>
      <c r="E128" s="767"/>
      <c r="F128" s="768"/>
      <c r="G128" s="768"/>
      <c r="H128" s="768"/>
      <c r="I128" s="768"/>
      <c r="J128" s="768"/>
      <c r="K128" s="768"/>
      <c r="L128" s="768"/>
      <c r="M128" s="768"/>
      <c r="N128" s="768"/>
      <c r="O128" s="768"/>
      <c r="P128" s="768"/>
      <c r="Q128" s="768"/>
      <c r="R128" s="768"/>
      <c r="S128" s="768"/>
      <c r="T128" s="768"/>
      <c r="U128" s="768"/>
      <c r="V128" s="768"/>
      <c r="W128" s="768"/>
      <c r="X128" s="768"/>
      <c r="Y128" s="768"/>
      <c r="Z128" s="768"/>
      <c r="AA128" s="768"/>
      <c r="AB128" s="768"/>
      <c r="AC128" s="768"/>
      <c r="AD128" s="768"/>
      <c r="AE128" s="768"/>
      <c r="AF128" s="768"/>
      <c r="AG128" s="768"/>
      <c r="AH128" s="768"/>
      <c r="AI128" s="768"/>
      <c r="AJ128" s="768"/>
      <c r="AK128" s="769"/>
      <c r="AL128" s="773"/>
      <c r="AM128" s="774"/>
      <c r="AN128" s="774"/>
      <c r="AO128" s="774"/>
      <c r="AP128" s="774"/>
      <c r="AQ128" s="774"/>
      <c r="AR128" s="774"/>
      <c r="AS128" s="774"/>
      <c r="AT128" s="774"/>
      <c r="AU128" s="774"/>
      <c r="AV128" s="775"/>
      <c r="AW128" s="194" t="str">
        <f>+IF(AW127&gt;420,"設定文字数を超過しています","")</f>
        <v/>
      </c>
      <c r="AX128" s="121"/>
      <c r="AY128" s="121"/>
      <c r="AZ128" s="121"/>
      <c r="BA128" s="158"/>
      <c r="BB128" s="158"/>
      <c r="BC128" s="158"/>
      <c r="BD128" s="111"/>
      <c r="BE128" s="111"/>
      <c r="BF128" s="111"/>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row>
    <row r="129" spans="1:98" s="113" customFormat="1" ht="39" customHeight="1">
      <c r="A129" s="114"/>
      <c r="B129" s="114"/>
      <c r="C129" s="763"/>
      <c r="D129" s="764"/>
      <c r="E129" s="767"/>
      <c r="F129" s="768"/>
      <c r="G129" s="768"/>
      <c r="H129" s="768"/>
      <c r="I129" s="768"/>
      <c r="J129" s="768"/>
      <c r="K129" s="768"/>
      <c r="L129" s="768"/>
      <c r="M129" s="768"/>
      <c r="N129" s="768"/>
      <c r="O129" s="768"/>
      <c r="P129" s="768"/>
      <c r="Q129" s="768"/>
      <c r="R129" s="768"/>
      <c r="S129" s="768"/>
      <c r="T129" s="768"/>
      <c r="U129" s="768"/>
      <c r="V129" s="768"/>
      <c r="W129" s="768"/>
      <c r="X129" s="768"/>
      <c r="Y129" s="768"/>
      <c r="Z129" s="768"/>
      <c r="AA129" s="768"/>
      <c r="AB129" s="768"/>
      <c r="AC129" s="768"/>
      <c r="AD129" s="768"/>
      <c r="AE129" s="768"/>
      <c r="AF129" s="768"/>
      <c r="AG129" s="768"/>
      <c r="AH129" s="768"/>
      <c r="AI129" s="768"/>
      <c r="AJ129" s="768"/>
      <c r="AK129" s="769"/>
      <c r="AL129" s="773"/>
      <c r="AM129" s="774"/>
      <c r="AN129" s="774"/>
      <c r="AO129" s="774"/>
      <c r="AP129" s="774"/>
      <c r="AQ129" s="774"/>
      <c r="AR129" s="774"/>
      <c r="AS129" s="774"/>
      <c r="AT129" s="774"/>
      <c r="AU129" s="774"/>
      <c r="AV129" s="775"/>
      <c r="AW129" s="121"/>
      <c r="AX129" s="121"/>
      <c r="AY129" s="121"/>
      <c r="AZ129" s="121"/>
      <c r="BA129" s="158"/>
      <c r="BB129" s="158"/>
      <c r="BC129" s="158"/>
      <c r="BD129" s="111"/>
      <c r="BE129" s="111"/>
      <c r="BF129" s="111"/>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row>
    <row r="130" spans="1:98" s="113" customFormat="1" ht="30.6" customHeight="1">
      <c r="A130" s="114"/>
      <c r="B130" s="114"/>
      <c r="C130" s="763"/>
      <c r="D130" s="764"/>
      <c r="E130" s="767"/>
      <c r="F130" s="768"/>
      <c r="G130" s="768"/>
      <c r="H130" s="768"/>
      <c r="I130" s="768"/>
      <c r="J130" s="768"/>
      <c r="K130" s="768"/>
      <c r="L130" s="768"/>
      <c r="M130" s="768"/>
      <c r="N130" s="768"/>
      <c r="O130" s="768"/>
      <c r="P130" s="768"/>
      <c r="Q130" s="768"/>
      <c r="R130" s="768"/>
      <c r="S130" s="768"/>
      <c r="T130" s="768"/>
      <c r="U130" s="768"/>
      <c r="V130" s="768"/>
      <c r="W130" s="768"/>
      <c r="X130" s="768"/>
      <c r="Y130" s="768"/>
      <c r="Z130" s="768"/>
      <c r="AA130" s="768"/>
      <c r="AB130" s="768"/>
      <c r="AC130" s="768"/>
      <c r="AD130" s="768"/>
      <c r="AE130" s="768"/>
      <c r="AF130" s="768"/>
      <c r="AG130" s="768"/>
      <c r="AH130" s="768"/>
      <c r="AI130" s="768"/>
      <c r="AJ130" s="768"/>
      <c r="AK130" s="769"/>
      <c r="AL130" s="773"/>
      <c r="AM130" s="774"/>
      <c r="AN130" s="774"/>
      <c r="AO130" s="774"/>
      <c r="AP130" s="774"/>
      <c r="AQ130" s="774"/>
      <c r="AR130" s="774"/>
      <c r="AS130" s="774"/>
      <c r="AT130" s="774"/>
      <c r="AU130" s="774"/>
      <c r="AV130" s="775"/>
      <c r="AW130" s="121"/>
      <c r="AX130" s="121"/>
      <c r="AY130" s="121"/>
      <c r="AZ130" s="121"/>
      <c r="BA130" s="158"/>
      <c r="BB130" s="158"/>
      <c r="BC130" s="158"/>
      <c r="BD130" s="111"/>
      <c r="BE130" s="111"/>
      <c r="BF130" s="111"/>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row>
    <row r="131" spans="1:98" s="113" customFormat="1" ht="22.7" customHeight="1">
      <c r="A131" s="114"/>
      <c r="B131" s="114"/>
      <c r="C131" s="763"/>
      <c r="D131" s="764"/>
      <c r="E131" s="767"/>
      <c r="F131" s="768"/>
      <c r="G131" s="768"/>
      <c r="H131" s="768"/>
      <c r="I131" s="768"/>
      <c r="J131" s="768"/>
      <c r="K131" s="768"/>
      <c r="L131" s="768"/>
      <c r="M131" s="768"/>
      <c r="N131" s="768"/>
      <c r="O131" s="768"/>
      <c r="P131" s="768"/>
      <c r="Q131" s="768"/>
      <c r="R131" s="768"/>
      <c r="S131" s="768"/>
      <c r="T131" s="768"/>
      <c r="U131" s="768"/>
      <c r="V131" s="768"/>
      <c r="W131" s="768"/>
      <c r="X131" s="768"/>
      <c r="Y131" s="768"/>
      <c r="Z131" s="768"/>
      <c r="AA131" s="768"/>
      <c r="AB131" s="768"/>
      <c r="AC131" s="768"/>
      <c r="AD131" s="768"/>
      <c r="AE131" s="768"/>
      <c r="AF131" s="768"/>
      <c r="AG131" s="768"/>
      <c r="AH131" s="768"/>
      <c r="AI131" s="768"/>
      <c r="AJ131" s="768"/>
      <c r="AK131" s="769"/>
      <c r="AL131" s="776"/>
      <c r="AM131" s="777"/>
      <c r="AN131" s="777"/>
      <c r="AO131" s="777"/>
      <c r="AP131" s="777"/>
      <c r="AQ131" s="777"/>
      <c r="AR131" s="777"/>
      <c r="AS131" s="777"/>
      <c r="AT131" s="777"/>
      <c r="AU131" s="777"/>
      <c r="AV131" s="778"/>
      <c r="AW131" s="121"/>
      <c r="AX131" s="121"/>
      <c r="AY131" s="121"/>
      <c r="AZ131" s="121"/>
      <c r="BA131" s="158"/>
      <c r="BB131" s="158"/>
      <c r="BC131" s="158"/>
      <c r="BD131" s="111"/>
      <c r="BE131" s="111"/>
      <c r="BF131" s="111"/>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row>
    <row r="132" spans="1:98" s="113" customFormat="1" ht="17.45" customHeight="1">
      <c r="A132" s="114"/>
      <c r="B132" s="114"/>
      <c r="C132" s="802" t="s">
        <v>280</v>
      </c>
      <c r="D132" s="803"/>
      <c r="E132" s="803"/>
      <c r="F132" s="803"/>
      <c r="G132" s="803"/>
      <c r="H132" s="803"/>
      <c r="I132" s="803"/>
      <c r="J132" s="803"/>
      <c r="K132" s="803"/>
      <c r="L132" s="803"/>
      <c r="M132" s="803"/>
      <c r="N132" s="803"/>
      <c r="O132" s="803"/>
      <c r="P132" s="803"/>
      <c r="Q132" s="803"/>
      <c r="R132" s="803"/>
      <c r="S132" s="803"/>
      <c r="T132" s="803"/>
      <c r="U132" s="803"/>
      <c r="V132" s="803"/>
      <c r="W132" s="803"/>
      <c r="X132" s="803"/>
      <c r="Y132" s="803"/>
      <c r="Z132" s="803"/>
      <c r="AA132" s="803"/>
      <c r="AB132" s="803"/>
      <c r="AC132" s="803"/>
      <c r="AD132" s="803"/>
      <c r="AE132" s="803"/>
      <c r="AF132" s="803"/>
      <c r="AG132" s="803"/>
      <c r="AH132" s="803"/>
      <c r="AI132" s="803"/>
      <c r="AJ132" s="803"/>
      <c r="AK132" s="803"/>
      <c r="AL132" s="803"/>
      <c r="AM132" s="803"/>
      <c r="AN132" s="803"/>
      <c r="AO132" s="803"/>
      <c r="AP132" s="803"/>
      <c r="AQ132" s="803"/>
      <c r="AR132" s="803"/>
      <c r="AS132" s="803"/>
      <c r="AT132" s="803"/>
      <c r="AU132" s="803"/>
      <c r="AV132" s="804"/>
      <c r="AW132" s="121"/>
      <c r="AX132" s="121"/>
      <c r="AY132" s="121"/>
      <c r="AZ132" s="121"/>
      <c r="BA132" s="158"/>
      <c r="BB132" s="158"/>
      <c r="BC132" s="158"/>
      <c r="BD132" s="111"/>
      <c r="BE132" s="111"/>
      <c r="BF132" s="111"/>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row>
    <row r="133" spans="1:98" s="113" customFormat="1" ht="32.450000000000003" customHeight="1">
      <c r="A133" s="114"/>
      <c r="B133" s="114"/>
      <c r="C133" s="840" t="s">
        <v>287</v>
      </c>
      <c r="D133" s="841"/>
      <c r="E133" s="841"/>
      <c r="F133" s="841"/>
      <c r="G133" s="841"/>
      <c r="H133" s="841"/>
      <c r="I133" s="842"/>
      <c r="J133" s="1264" t="s">
        <v>286</v>
      </c>
      <c r="K133" s="1265"/>
      <c r="L133" s="1265"/>
      <c r="M133" s="1265"/>
      <c r="N133" s="1265"/>
      <c r="O133" s="1265"/>
      <c r="P133" s="1265"/>
      <c r="Q133" s="1265"/>
      <c r="R133" s="1265"/>
      <c r="S133" s="1265"/>
      <c r="T133" s="1266"/>
      <c r="U133" s="847" t="s">
        <v>288</v>
      </c>
      <c r="V133" s="848"/>
      <c r="W133" s="848"/>
      <c r="X133" s="848"/>
      <c r="Y133" s="848"/>
      <c r="Z133" s="848"/>
      <c r="AA133" s="848"/>
      <c r="AB133" s="849"/>
      <c r="AC133" s="853" t="s">
        <v>281</v>
      </c>
      <c r="AD133" s="854"/>
      <c r="AE133" s="854"/>
      <c r="AF133" s="854"/>
      <c r="AG133" s="854"/>
      <c r="AH133" s="854"/>
      <c r="AI133" s="854"/>
      <c r="AJ133" s="854"/>
      <c r="AK133" s="854"/>
      <c r="AL133" s="854"/>
      <c r="AM133" s="854"/>
      <c r="AN133" s="854"/>
      <c r="AO133" s="854"/>
      <c r="AP133" s="854"/>
      <c r="AQ133" s="854"/>
      <c r="AR133" s="854"/>
      <c r="AS133" s="854"/>
      <c r="AT133" s="854"/>
      <c r="AU133" s="854"/>
      <c r="AV133" s="855"/>
      <c r="AW133" s="124">
        <f>+LEN(J134)</f>
        <v>0</v>
      </c>
      <c r="AX133" s="391" t="str">
        <f>+IF(AW133&gt;100,"設定文字数を超過しています","")</f>
        <v/>
      </c>
      <c r="AY133" s="121"/>
      <c r="AZ133" s="121"/>
      <c r="BA133" s="158"/>
      <c r="BB133" s="158"/>
      <c r="BC133" s="158"/>
      <c r="BD133" s="111"/>
      <c r="BE133" s="111"/>
      <c r="BF133" s="111"/>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row>
    <row r="134" spans="1:98" s="113" customFormat="1" ht="110.45" customHeight="1">
      <c r="A134" s="114"/>
      <c r="B134" s="114"/>
      <c r="C134" s="843"/>
      <c r="D134" s="844"/>
      <c r="E134" s="844"/>
      <c r="F134" s="844"/>
      <c r="G134" s="844"/>
      <c r="H134" s="844"/>
      <c r="I134" s="845"/>
      <c r="J134" s="862"/>
      <c r="K134" s="856"/>
      <c r="L134" s="856"/>
      <c r="M134" s="856"/>
      <c r="N134" s="856"/>
      <c r="O134" s="856"/>
      <c r="P134" s="856"/>
      <c r="Q134" s="856"/>
      <c r="R134" s="856"/>
      <c r="S134" s="856"/>
      <c r="T134" s="856"/>
      <c r="U134" s="850"/>
      <c r="V134" s="851"/>
      <c r="W134" s="851"/>
      <c r="X134" s="851"/>
      <c r="Y134" s="851"/>
      <c r="Z134" s="851"/>
      <c r="AA134" s="851"/>
      <c r="AB134" s="852"/>
      <c r="AC134" s="856"/>
      <c r="AD134" s="856"/>
      <c r="AE134" s="856"/>
      <c r="AF134" s="856"/>
      <c r="AG134" s="856"/>
      <c r="AH134" s="856"/>
      <c r="AI134" s="856"/>
      <c r="AJ134" s="856"/>
      <c r="AK134" s="856"/>
      <c r="AL134" s="856"/>
      <c r="AM134" s="856"/>
      <c r="AN134" s="856"/>
      <c r="AO134" s="856"/>
      <c r="AP134" s="856"/>
      <c r="AQ134" s="856"/>
      <c r="AR134" s="856"/>
      <c r="AS134" s="856"/>
      <c r="AT134" s="856"/>
      <c r="AU134" s="856"/>
      <c r="AV134" s="857"/>
      <c r="AW134" s="124">
        <f>+LEN(AC134)</f>
        <v>0</v>
      </c>
      <c r="AX134" s="391" t="str">
        <f>+IF(AW134&gt;200,"設定文字数を超過しています","")</f>
        <v/>
      </c>
      <c r="AY134" s="121"/>
      <c r="AZ134" s="121"/>
      <c r="BA134" s="158"/>
      <c r="BB134" s="158"/>
      <c r="BC134" s="158"/>
      <c r="BD134" s="111"/>
      <c r="BE134" s="111"/>
      <c r="BF134" s="111"/>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row>
    <row r="135" spans="1:98" customFormat="1" ht="23.1" customHeight="1">
      <c r="AM135" s="38"/>
      <c r="AX135" s="235"/>
      <c r="AY135" s="235"/>
      <c r="AZ135" s="235"/>
    </row>
    <row r="136" spans="1:98" s="113" customFormat="1" ht="50.45" customHeight="1">
      <c r="A136" s="114"/>
      <c r="B136" s="114"/>
      <c r="C136" s="813" t="s">
        <v>446</v>
      </c>
      <c r="D136" s="814"/>
      <c r="E136" s="814"/>
      <c r="F136" s="814"/>
      <c r="G136" s="814"/>
      <c r="H136" s="814"/>
      <c r="I136" s="814"/>
      <c r="J136" s="815"/>
      <c r="K136" s="819" t="s">
        <v>495</v>
      </c>
      <c r="L136" s="820"/>
      <c r="M136" s="820"/>
      <c r="N136" s="820"/>
      <c r="O136" s="820"/>
      <c r="P136" s="820"/>
      <c r="Q136" s="820"/>
      <c r="R136" s="820"/>
      <c r="S136" s="820"/>
      <c r="T136" s="820"/>
      <c r="U136" s="820"/>
      <c r="V136" s="820"/>
      <c r="W136" s="820"/>
      <c r="X136" s="820"/>
      <c r="Y136" s="820"/>
      <c r="Z136" s="820"/>
      <c r="AA136" s="820"/>
      <c r="AB136" s="820"/>
      <c r="AC136" s="820"/>
      <c r="AD136" s="820"/>
      <c r="AE136" s="820"/>
      <c r="AF136" s="820"/>
      <c r="AG136" s="820"/>
      <c r="AH136" s="820"/>
      <c r="AI136" s="820"/>
      <c r="AJ136" s="820"/>
      <c r="AK136" s="820"/>
      <c r="AL136" s="820"/>
      <c r="AM136" s="820"/>
      <c r="AN136" s="820"/>
      <c r="AO136" s="820"/>
      <c r="AP136" s="820"/>
      <c r="AQ136" s="820"/>
      <c r="AR136" s="820"/>
      <c r="AS136" s="820"/>
      <c r="AT136" s="820"/>
      <c r="AU136" s="820"/>
      <c r="AV136" s="821"/>
      <c r="AW136" s="122"/>
      <c r="AX136" s="123"/>
      <c r="AY136" s="123"/>
      <c r="AZ136" s="123"/>
      <c r="BA136" s="140"/>
      <c r="BB136" s="140"/>
      <c r="BC136" s="140"/>
      <c r="BD136" s="111"/>
      <c r="BE136" s="111"/>
      <c r="BF136" s="111"/>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row>
    <row r="137" spans="1:98" s="113" customFormat="1" ht="12" customHeight="1">
      <c r="A137" s="114"/>
      <c r="B137" s="114"/>
      <c r="C137" s="816"/>
      <c r="D137" s="817"/>
      <c r="E137" s="817"/>
      <c r="F137" s="817"/>
      <c r="G137" s="817"/>
      <c r="H137" s="817"/>
      <c r="I137" s="817"/>
      <c r="J137" s="818"/>
      <c r="K137" s="678"/>
      <c r="L137" s="679"/>
      <c r="M137" s="679"/>
      <c r="N137" s="679"/>
      <c r="O137" s="679"/>
      <c r="P137" s="679"/>
      <c r="Q137" s="679"/>
      <c r="R137" s="679"/>
      <c r="S137" s="679"/>
      <c r="T137" s="679"/>
      <c r="U137" s="679"/>
      <c r="V137" s="679"/>
      <c r="W137" s="679"/>
      <c r="X137" s="679"/>
      <c r="Y137" s="679"/>
      <c r="Z137" s="679"/>
      <c r="AA137" s="679"/>
      <c r="AB137" s="679"/>
      <c r="AC137" s="679"/>
      <c r="AD137" s="679"/>
      <c r="AE137" s="679"/>
      <c r="AF137" s="679"/>
      <c r="AG137" s="679"/>
      <c r="AH137" s="679"/>
      <c r="AI137" s="679"/>
      <c r="AJ137" s="679"/>
      <c r="AK137" s="679"/>
      <c r="AL137" s="679"/>
      <c r="AM137" s="679"/>
      <c r="AN137" s="679"/>
      <c r="AO137" s="679"/>
      <c r="AP137" s="679"/>
      <c r="AQ137" s="679"/>
      <c r="AR137" s="679"/>
      <c r="AS137" s="679"/>
      <c r="AT137" s="679"/>
      <c r="AU137" s="679"/>
      <c r="AV137" s="680"/>
      <c r="AW137" s="122" t="s">
        <v>217</v>
      </c>
      <c r="AX137" s="123"/>
      <c r="AY137" s="123"/>
      <c r="AZ137" s="123"/>
      <c r="BA137" s="140"/>
      <c r="BB137" s="140"/>
      <c r="BC137" s="140"/>
      <c r="BD137" s="111"/>
      <c r="BE137" s="111"/>
      <c r="BF137" s="111"/>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row>
    <row r="138" spans="1:98" s="113" customFormat="1" ht="45" customHeight="1">
      <c r="A138" s="114"/>
      <c r="B138" s="114"/>
      <c r="C138" s="816"/>
      <c r="D138" s="817"/>
      <c r="E138" s="817"/>
      <c r="F138" s="817"/>
      <c r="G138" s="817"/>
      <c r="H138" s="817"/>
      <c r="I138" s="817"/>
      <c r="J138" s="818"/>
      <c r="K138" s="681"/>
      <c r="L138" s="682"/>
      <c r="M138" s="682"/>
      <c r="N138" s="682"/>
      <c r="O138" s="682"/>
      <c r="P138" s="682"/>
      <c r="Q138" s="682"/>
      <c r="R138" s="682"/>
      <c r="S138" s="682"/>
      <c r="T138" s="682"/>
      <c r="U138" s="682"/>
      <c r="V138" s="682"/>
      <c r="W138" s="682"/>
      <c r="X138" s="682"/>
      <c r="Y138" s="682"/>
      <c r="Z138" s="682"/>
      <c r="AA138" s="682"/>
      <c r="AB138" s="682"/>
      <c r="AC138" s="682"/>
      <c r="AD138" s="682"/>
      <c r="AE138" s="682"/>
      <c r="AF138" s="682"/>
      <c r="AG138" s="682"/>
      <c r="AH138" s="682"/>
      <c r="AI138" s="682"/>
      <c r="AJ138" s="682"/>
      <c r="AK138" s="682"/>
      <c r="AL138" s="682"/>
      <c r="AM138" s="682"/>
      <c r="AN138" s="682"/>
      <c r="AO138" s="682"/>
      <c r="AP138" s="682"/>
      <c r="AQ138" s="682"/>
      <c r="AR138" s="682"/>
      <c r="AS138" s="682"/>
      <c r="AT138" s="682"/>
      <c r="AU138" s="682"/>
      <c r="AV138" s="683"/>
      <c r="AW138" s="124">
        <f>+LEN(K137)</f>
        <v>0</v>
      </c>
      <c r="AX138" s="123"/>
      <c r="AY138" s="123"/>
      <c r="AZ138" s="123"/>
      <c r="BA138" s="140"/>
      <c r="BB138" s="140"/>
      <c r="BC138" s="140"/>
      <c r="BD138" s="111"/>
      <c r="BE138" s="111"/>
      <c r="BF138" s="111"/>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row>
    <row r="139" spans="1:98" s="113" customFormat="1" ht="45" customHeight="1">
      <c r="A139" s="114"/>
      <c r="B139" s="114"/>
      <c r="C139" s="816"/>
      <c r="D139" s="817"/>
      <c r="E139" s="817"/>
      <c r="F139" s="817"/>
      <c r="G139" s="817"/>
      <c r="H139" s="817"/>
      <c r="I139" s="817"/>
      <c r="J139" s="818"/>
      <c r="K139" s="681"/>
      <c r="L139" s="682"/>
      <c r="M139" s="682"/>
      <c r="N139" s="682"/>
      <c r="O139" s="682"/>
      <c r="P139" s="682"/>
      <c r="Q139" s="682"/>
      <c r="R139" s="682"/>
      <c r="S139" s="682"/>
      <c r="T139" s="682"/>
      <c r="U139" s="682"/>
      <c r="V139" s="682"/>
      <c r="W139" s="682"/>
      <c r="X139" s="682"/>
      <c r="Y139" s="682"/>
      <c r="Z139" s="682"/>
      <c r="AA139" s="682"/>
      <c r="AB139" s="682"/>
      <c r="AC139" s="682"/>
      <c r="AD139" s="682"/>
      <c r="AE139" s="682"/>
      <c r="AF139" s="682"/>
      <c r="AG139" s="682"/>
      <c r="AH139" s="682"/>
      <c r="AI139" s="682"/>
      <c r="AJ139" s="682"/>
      <c r="AK139" s="682"/>
      <c r="AL139" s="682"/>
      <c r="AM139" s="682"/>
      <c r="AN139" s="682"/>
      <c r="AO139" s="682"/>
      <c r="AP139" s="682"/>
      <c r="AQ139" s="682"/>
      <c r="AR139" s="682"/>
      <c r="AS139" s="682"/>
      <c r="AT139" s="682"/>
      <c r="AU139" s="682"/>
      <c r="AV139" s="683"/>
      <c r="AW139" s="129" t="str">
        <f>+IF(AW138&gt;600,"設定文字数を超過しています","")</f>
        <v/>
      </c>
      <c r="AX139" s="123"/>
      <c r="AY139" s="123"/>
      <c r="AZ139" s="123"/>
      <c r="BA139" s="140"/>
      <c r="BB139" s="140"/>
      <c r="BC139" s="140"/>
      <c r="BD139" s="111"/>
      <c r="BE139" s="111"/>
      <c r="BF139" s="111"/>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row>
    <row r="140" spans="1:98" s="113" customFormat="1" ht="49.35" customHeight="1">
      <c r="A140" s="114"/>
      <c r="B140" s="114"/>
      <c r="C140" s="816"/>
      <c r="D140" s="817"/>
      <c r="E140" s="817"/>
      <c r="F140" s="817"/>
      <c r="G140" s="817"/>
      <c r="H140" s="817"/>
      <c r="I140" s="817"/>
      <c r="J140" s="818"/>
      <c r="K140" s="681"/>
      <c r="L140" s="682"/>
      <c r="M140" s="682"/>
      <c r="N140" s="682"/>
      <c r="O140" s="682"/>
      <c r="P140" s="682"/>
      <c r="Q140" s="682"/>
      <c r="R140" s="682"/>
      <c r="S140" s="682"/>
      <c r="T140" s="682"/>
      <c r="U140" s="682"/>
      <c r="V140" s="682"/>
      <c r="W140" s="682"/>
      <c r="X140" s="682"/>
      <c r="Y140" s="682"/>
      <c r="Z140" s="682"/>
      <c r="AA140" s="682"/>
      <c r="AB140" s="682"/>
      <c r="AC140" s="682"/>
      <c r="AD140" s="682"/>
      <c r="AE140" s="682"/>
      <c r="AF140" s="682"/>
      <c r="AG140" s="682"/>
      <c r="AH140" s="682"/>
      <c r="AI140" s="682"/>
      <c r="AJ140" s="682"/>
      <c r="AK140" s="682"/>
      <c r="AL140" s="682"/>
      <c r="AM140" s="682"/>
      <c r="AN140" s="682"/>
      <c r="AO140" s="682"/>
      <c r="AP140" s="682"/>
      <c r="AQ140" s="682"/>
      <c r="AR140" s="682"/>
      <c r="AS140" s="682"/>
      <c r="AT140" s="682"/>
      <c r="AU140" s="682"/>
      <c r="AV140" s="683"/>
      <c r="AW140" s="135"/>
      <c r="AX140" s="123"/>
      <c r="AY140" s="123"/>
      <c r="AZ140" s="123"/>
      <c r="BA140" s="140"/>
      <c r="BB140" s="140"/>
      <c r="BC140" s="140"/>
      <c r="BD140" s="111"/>
      <c r="BE140" s="111"/>
      <c r="BF140" s="111"/>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row>
    <row r="141" spans="1:98" s="113" customFormat="1" ht="12" customHeight="1">
      <c r="A141" s="114"/>
      <c r="B141" s="114"/>
      <c r="C141" s="816"/>
      <c r="D141" s="817"/>
      <c r="E141" s="817"/>
      <c r="F141" s="817"/>
      <c r="G141" s="817"/>
      <c r="H141" s="817"/>
      <c r="I141" s="817"/>
      <c r="J141" s="818"/>
      <c r="K141" s="681"/>
      <c r="L141" s="682"/>
      <c r="M141" s="682"/>
      <c r="N141" s="682"/>
      <c r="O141" s="682"/>
      <c r="P141" s="682"/>
      <c r="Q141" s="682"/>
      <c r="R141" s="682"/>
      <c r="S141" s="682"/>
      <c r="T141" s="682"/>
      <c r="U141" s="682"/>
      <c r="V141" s="682"/>
      <c r="W141" s="682"/>
      <c r="X141" s="682"/>
      <c r="Y141" s="682"/>
      <c r="Z141" s="682"/>
      <c r="AA141" s="682"/>
      <c r="AB141" s="682"/>
      <c r="AC141" s="682"/>
      <c r="AD141" s="682"/>
      <c r="AE141" s="682"/>
      <c r="AF141" s="682"/>
      <c r="AG141" s="682"/>
      <c r="AH141" s="682"/>
      <c r="AI141" s="682"/>
      <c r="AJ141" s="682"/>
      <c r="AK141" s="682"/>
      <c r="AL141" s="682"/>
      <c r="AM141" s="682"/>
      <c r="AN141" s="682"/>
      <c r="AO141" s="682"/>
      <c r="AP141" s="682"/>
      <c r="AQ141" s="682"/>
      <c r="AR141" s="682"/>
      <c r="AS141" s="682"/>
      <c r="AT141" s="682"/>
      <c r="AU141" s="682"/>
      <c r="AV141" s="683"/>
      <c r="AW141" s="122"/>
      <c r="AX141" s="123"/>
      <c r="AY141" s="123"/>
      <c r="AZ141" s="123"/>
      <c r="BA141" s="140"/>
      <c r="BB141" s="140"/>
      <c r="BC141" s="140"/>
      <c r="BD141" s="111"/>
      <c r="BE141" s="111"/>
      <c r="BF141" s="111"/>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row>
    <row r="142" spans="1:98" s="113" customFormat="1" ht="25.35" customHeight="1">
      <c r="A142" s="114"/>
      <c r="B142" s="114"/>
      <c r="C142" s="816"/>
      <c r="D142" s="817"/>
      <c r="E142" s="817"/>
      <c r="F142" s="817"/>
      <c r="G142" s="817"/>
      <c r="H142" s="817"/>
      <c r="I142" s="817"/>
      <c r="J142" s="818"/>
      <c r="K142" s="681"/>
      <c r="L142" s="682"/>
      <c r="M142" s="682"/>
      <c r="N142" s="682"/>
      <c r="O142" s="682"/>
      <c r="P142" s="682"/>
      <c r="Q142" s="682"/>
      <c r="R142" s="682"/>
      <c r="S142" s="682"/>
      <c r="T142" s="682"/>
      <c r="U142" s="682"/>
      <c r="V142" s="682"/>
      <c r="W142" s="682"/>
      <c r="X142" s="682"/>
      <c r="Y142" s="682"/>
      <c r="Z142" s="682"/>
      <c r="AA142" s="682"/>
      <c r="AB142" s="682"/>
      <c r="AC142" s="682"/>
      <c r="AD142" s="682"/>
      <c r="AE142" s="682"/>
      <c r="AF142" s="682"/>
      <c r="AG142" s="682"/>
      <c r="AH142" s="682"/>
      <c r="AI142" s="682"/>
      <c r="AJ142" s="682"/>
      <c r="AK142" s="682"/>
      <c r="AL142" s="682"/>
      <c r="AM142" s="682"/>
      <c r="AN142" s="682"/>
      <c r="AO142" s="682"/>
      <c r="AP142" s="682"/>
      <c r="AQ142" s="682"/>
      <c r="AR142" s="682"/>
      <c r="AS142" s="682"/>
      <c r="AT142" s="682"/>
      <c r="AU142" s="682"/>
      <c r="AV142" s="683"/>
      <c r="AW142" s="120"/>
      <c r="AX142" s="123"/>
      <c r="AY142" s="123"/>
      <c r="AZ142" s="123"/>
      <c r="BA142" s="140"/>
      <c r="BB142" s="140"/>
      <c r="BC142" s="140"/>
      <c r="BD142" s="111"/>
      <c r="BE142" s="111"/>
      <c r="BF142" s="111"/>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row>
    <row r="143" spans="1:98" s="113" customFormat="1" ht="12">
      <c r="A143" s="114"/>
      <c r="B143" s="114"/>
      <c r="C143" s="816"/>
      <c r="D143" s="817"/>
      <c r="E143" s="817"/>
      <c r="F143" s="817"/>
      <c r="G143" s="817"/>
      <c r="H143" s="817"/>
      <c r="I143" s="817"/>
      <c r="J143" s="818"/>
      <c r="K143" s="681"/>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682"/>
      <c r="AN143" s="682"/>
      <c r="AO143" s="682"/>
      <c r="AP143" s="682"/>
      <c r="AQ143" s="682"/>
      <c r="AR143" s="682"/>
      <c r="AS143" s="682"/>
      <c r="AT143" s="682"/>
      <c r="AU143" s="682"/>
      <c r="AV143" s="683"/>
      <c r="AW143" s="129" t="str">
        <f>+IF(AW142&gt;400,"設定文字数を超過しています","")</f>
        <v/>
      </c>
      <c r="AX143" s="123"/>
      <c r="AY143" s="123"/>
      <c r="AZ143" s="123"/>
      <c r="BA143" s="140"/>
      <c r="BB143" s="140"/>
      <c r="BC143" s="140"/>
      <c r="BD143" s="111"/>
      <c r="BE143" s="111"/>
      <c r="BF143" s="111"/>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row>
    <row r="144" spans="1:98" s="113" customFormat="1" ht="12">
      <c r="A144" s="114"/>
      <c r="B144" s="114"/>
      <c r="C144" s="816"/>
      <c r="D144" s="817"/>
      <c r="E144" s="817"/>
      <c r="F144" s="817"/>
      <c r="G144" s="817"/>
      <c r="H144" s="817"/>
      <c r="I144" s="817"/>
      <c r="J144" s="818"/>
      <c r="K144" s="846"/>
      <c r="L144" s="794"/>
      <c r="M144" s="794"/>
      <c r="N144" s="794"/>
      <c r="O144" s="794"/>
      <c r="P144" s="794"/>
      <c r="Q144" s="794"/>
      <c r="R144" s="794"/>
      <c r="S144" s="794"/>
      <c r="T144" s="794"/>
      <c r="U144" s="794"/>
      <c r="V144" s="794"/>
      <c r="W144" s="794"/>
      <c r="X144" s="794"/>
      <c r="Y144" s="794"/>
      <c r="Z144" s="794"/>
      <c r="AA144" s="794"/>
      <c r="AB144" s="794"/>
      <c r="AC144" s="794"/>
      <c r="AD144" s="794"/>
      <c r="AE144" s="794"/>
      <c r="AF144" s="794"/>
      <c r="AG144" s="794"/>
      <c r="AH144" s="794"/>
      <c r="AI144" s="794"/>
      <c r="AJ144" s="794"/>
      <c r="AK144" s="794"/>
      <c r="AL144" s="794"/>
      <c r="AM144" s="794"/>
      <c r="AN144" s="794"/>
      <c r="AO144" s="794"/>
      <c r="AP144" s="794"/>
      <c r="AQ144" s="794"/>
      <c r="AR144" s="794"/>
      <c r="AS144" s="794"/>
      <c r="AT144" s="794"/>
      <c r="AU144" s="794"/>
      <c r="AV144" s="795"/>
      <c r="AW144" s="135"/>
      <c r="AX144" s="123"/>
      <c r="AY144" s="123"/>
      <c r="AZ144" s="123"/>
      <c r="BA144" s="140"/>
      <c r="BB144" s="140"/>
      <c r="BC144" s="140"/>
      <c r="BD144" s="111"/>
      <c r="BE144" s="111"/>
      <c r="BF144" s="111"/>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row>
    <row r="145" spans="1:98" s="113" customFormat="1" ht="32.1" customHeight="1">
      <c r="A145" s="114"/>
      <c r="B145" s="114"/>
      <c r="C145" s="813" t="s">
        <v>575</v>
      </c>
      <c r="D145" s="814"/>
      <c r="E145" s="814"/>
      <c r="F145" s="814"/>
      <c r="G145" s="814"/>
      <c r="H145" s="814"/>
      <c r="I145" s="814"/>
      <c r="J145" s="815"/>
      <c r="K145" s="1130" t="s">
        <v>337</v>
      </c>
      <c r="L145" s="743"/>
      <c r="M145" s="743"/>
      <c r="N145" s="743"/>
      <c r="O145" s="743"/>
      <c r="P145" s="743"/>
      <c r="Q145" s="743"/>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3"/>
      <c r="AM145" s="743"/>
      <c r="AN145" s="743"/>
      <c r="AO145" s="743"/>
      <c r="AP145" s="743"/>
      <c r="AQ145" s="743"/>
      <c r="AR145" s="743"/>
      <c r="AS145" s="743"/>
      <c r="AT145" s="743"/>
      <c r="AU145" s="743"/>
      <c r="AV145" s="1131"/>
      <c r="AW145" s="122"/>
      <c r="AX145" s="123"/>
      <c r="AY145" s="123"/>
      <c r="AZ145" s="123"/>
      <c r="BA145" s="195"/>
      <c r="BB145" s="195"/>
      <c r="BC145" s="195"/>
      <c r="BD145" s="111"/>
      <c r="BE145" s="111"/>
      <c r="BF145" s="111"/>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row>
    <row r="146" spans="1:98" s="113" customFormat="1" ht="12" customHeight="1">
      <c r="A146" s="114"/>
      <c r="B146" s="114"/>
      <c r="C146" s="816"/>
      <c r="D146" s="817"/>
      <c r="E146" s="817"/>
      <c r="F146" s="817"/>
      <c r="G146" s="817"/>
      <c r="H146" s="817"/>
      <c r="I146" s="817"/>
      <c r="J146" s="818"/>
      <c r="K146" s="678"/>
      <c r="L146" s="679"/>
      <c r="M146" s="679"/>
      <c r="N146" s="679"/>
      <c r="O146" s="679"/>
      <c r="P146" s="679"/>
      <c r="Q146" s="679"/>
      <c r="R146" s="679"/>
      <c r="S146" s="679"/>
      <c r="T146" s="679"/>
      <c r="U146" s="679"/>
      <c r="V146" s="679"/>
      <c r="W146" s="679"/>
      <c r="X146" s="679"/>
      <c r="Y146" s="679"/>
      <c r="Z146" s="679"/>
      <c r="AA146" s="679"/>
      <c r="AB146" s="679"/>
      <c r="AC146" s="679"/>
      <c r="AD146" s="679"/>
      <c r="AE146" s="679"/>
      <c r="AF146" s="679"/>
      <c r="AG146" s="679"/>
      <c r="AH146" s="679"/>
      <c r="AI146" s="679"/>
      <c r="AJ146" s="679"/>
      <c r="AK146" s="679"/>
      <c r="AL146" s="679"/>
      <c r="AM146" s="679"/>
      <c r="AN146" s="679"/>
      <c r="AO146" s="679"/>
      <c r="AP146" s="679"/>
      <c r="AQ146" s="679"/>
      <c r="AR146" s="679"/>
      <c r="AS146" s="679"/>
      <c r="AT146" s="679"/>
      <c r="AU146" s="679"/>
      <c r="AV146" s="680"/>
      <c r="AW146" s="122" t="s">
        <v>217</v>
      </c>
      <c r="AX146" s="123"/>
      <c r="AY146" s="123"/>
      <c r="AZ146" s="123"/>
      <c r="BA146" s="195"/>
      <c r="BB146" s="195"/>
      <c r="BC146" s="195"/>
      <c r="BD146" s="111"/>
      <c r="BE146" s="111"/>
      <c r="BF146" s="111"/>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row>
    <row r="147" spans="1:98" s="113" customFormat="1" ht="45" customHeight="1">
      <c r="A147" s="114"/>
      <c r="B147" s="114"/>
      <c r="C147" s="816"/>
      <c r="D147" s="817"/>
      <c r="E147" s="817"/>
      <c r="F147" s="817"/>
      <c r="G147" s="817"/>
      <c r="H147" s="817"/>
      <c r="I147" s="817"/>
      <c r="J147" s="818"/>
      <c r="K147" s="681"/>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2"/>
      <c r="AR147" s="682"/>
      <c r="AS147" s="682"/>
      <c r="AT147" s="682"/>
      <c r="AU147" s="682"/>
      <c r="AV147" s="683"/>
      <c r="AW147" s="124">
        <f>+LEN(K146)</f>
        <v>0</v>
      </c>
      <c r="AX147" s="123"/>
      <c r="AY147" s="123"/>
      <c r="AZ147" s="123"/>
      <c r="BA147" s="195"/>
      <c r="BB147" s="195"/>
      <c r="BC147" s="195"/>
      <c r="BD147" s="111"/>
      <c r="BE147" s="111"/>
      <c r="BF147" s="111"/>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row>
    <row r="148" spans="1:98" s="113" customFormat="1" ht="45" customHeight="1">
      <c r="A148" s="114"/>
      <c r="B148" s="114"/>
      <c r="C148" s="816"/>
      <c r="D148" s="817"/>
      <c r="E148" s="817"/>
      <c r="F148" s="817"/>
      <c r="G148" s="817"/>
      <c r="H148" s="817"/>
      <c r="I148" s="817"/>
      <c r="J148" s="818"/>
      <c r="K148" s="681"/>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82"/>
      <c r="AL148" s="682"/>
      <c r="AM148" s="682"/>
      <c r="AN148" s="682"/>
      <c r="AO148" s="682"/>
      <c r="AP148" s="682"/>
      <c r="AQ148" s="682"/>
      <c r="AR148" s="682"/>
      <c r="AS148" s="682"/>
      <c r="AT148" s="682"/>
      <c r="AU148" s="682"/>
      <c r="AV148" s="683"/>
      <c r="AW148" s="194" t="str">
        <f>+IF(AW147&gt;600,"設定文字数を超過しています","")</f>
        <v/>
      </c>
      <c r="AX148" s="123"/>
      <c r="AY148" s="123"/>
      <c r="AZ148" s="123"/>
      <c r="BA148" s="195"/>
      <c r="BB148" s="195"/>
      <c r="BC148" s="195"/>
      <c r="BD148" s="111"/>
      <c r="BE148" s="111"/>
      <c r="BF148" s="111"/>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row>
    <row r="149" spans="1:98" s="113" customFormat="1" ht="17.100000000000001" customHeight="1">
      <c r="A149" s="114"/>
      <c r="B149" s="114"/>
      <c r="C149" s="816"/>
      <c r="D149" s="817"/>
      <c r="E149" s="817"/>
      <c r="F149" s="817"/>
      <c r="G149" s="817"/>
      <c r="H149" s="817"/>
      <c r="I149" s="817"/>
      <c r="J149" s="818"/>
      <c r="K149" s="681"/>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2"/>
      <c r="AM149" s="682"/>
      <c r="AN149" s="682"/>
      <c r="AO149" s="682"/>
      <c r="AP149" s="682"/>
      <c r="AQ149" s="682"/>
      <c r="AR149" s="682"/>
      <c r="AS149" s="682"/>
      <c r="AT149" s="682"/>
      <c r="AU149" s="682"/>
      <c r="AV149" s="683"/>
      <c r="AW149" s="135"/>
      <c r="AX149" s="123"/>
      <c r="AY149" s="123"/>
      <c r="AZ149" s="123"/>
      <c r="BA149" s="195"/>
      <c r="BB149" s="195"/>
      <c r="BC149" s="195"/>
      <c r="BD149" s="111"/>
      <c r="BE149" s="111"/>
      <c r="BF149" s="111"/>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row>
    <row r="150" spans="1:98" s="113" customFormat="1" ht="39" customHeight="1">
      <c r="A150" s="114"/>
      <c r="B150" s="114"/>
      <c r="C150" s="816"/>
      <c r="D150" s="817"/>
      <c r="E150" s="817"/>
      <c r="F150" s="817"/>
      <c r="G150" s="817"/>
      <c r="H150" s="817"/>
      <c r="I150" s="817"/>
      <c r="J150" s="818"/>
      <c r="K150" s="681"/>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3"/>
      <c r="AW150" s="122"/>
      <c r="AX150" s="123"/>
      <c r="AY150" s="123"/>
      <c r="AZ150" s="123"/>
      <c r="BA150" s="195"/>
      <c r="BB150" s="195"/>
      <c r="BC150" s="195"/>
      <c r="BD150" s="111"/>
      <c r="BE150" s="111"/>
      <c r="BF150" s="111"/>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row>
    <row r="151" spans="1:98" ht="15" customHeight="1">
      <c r="A151" s="4"/>
      <c r="B151" s="4"/>
      <c r="C151" s="723" t="s">
        <v>450</v>
      </c>
      <c r="D151" s="724"/>
      <c r="E151" s="724"/>
      <c r="F151" s="724"/>
      <c r="G151" s="724"/>
      <c r="H151" s="724"/>
      <c r="I151" s="724"/>
      <c r="J151" s="724"/>
      <c r="K151" s="690" t="s">
        <v>447</v>
      </c>
      <c r="L151" s="691"/>
      <c r="M151" s="691"/>
      <c r="N151" s="691"/>
      <c r="O151" s="691"/>
      <c r="P151" s="691"/>
      <c r="Q151" s="691"/>
      <c r="R151" s="691"/>
      <c r="S151" s="691"/>
      <c r="T151" s="691"/>
      <c r="U151" s="691"/>
      <c r="V151" s="691"/>
      <c r="W151" s="691"/>
      <c r="X151" s="691"/>
      <c r="Y151" s="691"/>
      <c r="Z151" s="691"/>
      <c r="AA151" s="691"/>
      <c r="AB151" s="691"/>
      <c r="AC151" s="691"/>
      <c r="AD151" s="691"/>
      <c r="AE151" s="691"/>
      <c r="AF151" s="691"/>
      <c r="AG151" s="691"/>
      <c r="AH151" s="691"/>
      <c r="AI151" s="691"/>
      <c r="AJ151" s="691"/>
      <c r="AK151" s="691"/>
      <c r="AL151" s="691"/>
      <c r="AM151" s="691"/>
      <c r="AN151" s="691"/>
      <c r="AO151" s="691"/>
      <c r="AP151" s="691"/>
      <c r="AQ151" s="691"/>
      <c r="AR151" s="691"/>
      <c r="AS151" s="691"/>
      <c r="AT151" s="691"/>
      <c r="AU151" s="691"/>
      <c r="AV151" s="692"/>
      <c r="AW151" s="130"/>
      <c r="AX151" s="130"/>
      <c r="AY151" s="130"/>
      <c r="AZ151" s="130"/>
    </row>
    <row r="152" spans="1:98" ht="30" customHeight="1" thickBot="1">
      <c r="A152" s="4"/>
      <c r="B152" s="4"/>
      <c r="C152" s="779"/>
      <c r="D152" s="780"/>
      <c r="E152" s="780"/>
      <c r="F152" s="780"/>
      <c r="G152" s="780"/>
      <c r="H152" s="780"/>
      <c r="I152" s="780"/>
      <c r="J152" s="780"/>
      <c r="K152" s="796" t="s">
        <v>448</v>
      </c>
      <c r="L152" s="797"/>
      <c r="M152" s="798"/>
      <c r="N152" s="798"/>
      <c r="O152" s="798"/>
      <c r="P152" s="798"/>
      <c r="Q152" s="798"/>
      <c r="R152" s="798"/>
      <c r="S152" s="798"/>
      <c r="T152" s="798"/>
      <c r="U152" s="798"/>
      <c r="V152" s="798"/>
      <c r="W152" s="798"/>
      <c r="X152" s="798"/>
      <c r="Y152" s="798"/>
      <c r="Z152" s="798"/>
      <c r="AA152" s="798"/>
      <c r="AB152" s="798"/>
      <c r="AC152" s="798"/>
      <c r="AD152" s="797"/>
      <c r="AE152" s="797"/>
      <c r="AF152" s="798"/>
      <c r="AG152" s="798"/>
      <c r="AH152" s="798"/>
      <c r="AI152" s="798"/>
      <c r="AJ152" s="798"/>
      <c r="AK152" s="798"/>
      <c r="AL152" s="798"/>
      <c r="AM152" s="798"/>
      <c r="AN152" s="798"/>
      <c r="AO152" s="798"/>
      <c r="AP152" s="798"/>
      <c r="AQ152" s="798"/>
      <c r="AR152" s="798"/>
      <c r="AS152" s="798"/>
      <c r="AT152" s="798"/>
      <c r="AU152" s="798"/>
      <c r="AV152" s="799"/>
      <c r="AW152" s="130"/>
      <c r="AX152" s="130"/>
      <c r="AY152" s="393"/>
      <c r="AZ152" s="130"/>
    </row>
    <row r="153" spans="1:98" s="113" customFormat="1" ht="15" customHeight="1" thickBot="1">
      <c r="A153" s="114"/>
      <c r="B153" s="114"/>
      <c r="C153" s="779"/>
      <c r="D153" s="780"/>
      <c r="E153" s="780"/>
      <c r="F153" s="780"/>
      <c r="G153" s="780"/>
      <c r="H153" s="780"/>
      <c r="I153" s="780"/>
      <c r="J153" s="780"/>
      <c r="K153" s="788" t="s">
        <v>66</v>
      </c>
      <c r="L153" s="789"/>
      <c r="M153" s="790" t="s">
        <v>449</v>
      </c>
      <c r="N153" s="790"/>
      <c r="O153" s="790"/>
      <c r="P153" s="790"/>
      <c r="Q153" s="790"/>
      <c r="R153" s="790"/>
      <c r="S153" s="790"/>
      <c r="T153" s="790"/>
      <c r="U153" s="790"/>
      <c r="V153" s="790"/>
      <c r="W153" s="790"/>
      <c r="X153" s="790"/>
      <c r="Y153" s="790"/>
      <c r="Z153" s="790"/>
      <c r="AA153" s="790"/>
      <c r="AB153" s="790"/>
      <c r="AC153" s="790"/>
      <c r="AD153" s="790"/>
      <c r="AE153" s="790"/>
      <c r="AF153" s="790"/>
      <c r="AG153" s="790"/>
      <c r="AH153" s="790"/>
      <c r="AI153" s="790"/>
      <c r="AJ153" s="790"/>
      <c r="AK153" s="790"/>
      <c r="AL153" s="790"/>
      <c r="AM153" s="790"/>
      <c r="AN153" s="790"/>
      <c r="AO153" s="790"/>
      <c r="AP153" s="790"/>
      <c r="AQ153" s="790"/>
      <c r="AR153" s="790"/>
      <c r="AS153" s="790"/>
      <c r="AT153" s="790"/>
      <c r="AU153" s="790"/>
      <c r="AV153" s="791"/>
      <c r="AW153" s="122" t="s">
        <v>217</v>
      </c>
      <c r="AX153" s="120"/>
      <c r="AY153" s="120"/>
      <c r="AZ153" s="120"/>
      <c r="BA153" s="143"/>
      <c r="BB153" s="143"/>
      <c r="BC153" s="143"/>
      <c r="BD153" s="111"/>
      <c r="BE153" s="111"/>
      <c r="BF153" s="111"/>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row>
    <row r="154" spans="1:98" s="113" customFormat="1" ht="33.6" customHeight="1" thickBot="1">
      <c r="A154" s="114"/>
      <c r="B154" s="114"/>
      <c r="C154" s="779"/>
      <c r="D154" s="780"/>
      <c r="E154" s="780"/>
      <c r="F154" s="780"/>
      <c r="G154" s="780"/>
      <c r="H154" s="780"/>
      <c r="I154" s="780"/>
      <c r="J154" s="780"/>
      <c r="K154" s="788"/>
      <c r="L154" s="789"/>
      <c r="M154" s="792"/>
      <c r="N154" s="682"/>
      <c r="O154" s="682"/>
      <c r="P154" s="682"/>
      <c r="Q154" s="682"/>
      <c r="R154" s="682"/>
      <c r="S154" s="682"/>
      <c r="T154" s="682"/>
      <c r="U154" s="682"/>
      <c r="V154" s="682"/>
      <c r="W154" s="682"/>
      <c r="X154" s="682"/>
      <c r="Y154" s="682"/>
      <c r="Z154" s="682"/>
      <c r="AA154" s="682"/>
      <c r="AB154" s="682"/>
      <c r="AC154" s="682"/>
      <c r="AD154" s="682"/>
      <c r="AE154" s="682"/>
      <c r="AF154" s="682"/>
      <c r="AG154" s="682"/>
      <c r="AH154" s="682"/>
      <c r="AI154" s="682"/>
      <c r="AJ154" s="682"/>
      <c r="AK154" s="682"/>
      <c r="AL154" s="682"/>
      <c r="AM154" s="682"/>
      <c r="AN154" s="682"/>
      <c r="AO154" s="682"/>
      <c r="AP154" s="682"/>
      <c r="AQ154" s="682"/>
      <c r="AR154" s="682"/>
      <c r="AS154" s="682"/>
      <c r="AT154" s="682"/>
      <c r="AU154" s="682"/>
      <c r="AV154" s="683"/>
      <c r="AW154" s="120">
        <f>+LEN(M154)</f>
        <v>0</v>
      </c>
      <c r="AX154" s="120"/>
      <c r="AY154" s="120"/>
      <c r="AZ154" s="120"/>
      <c r="BA154" s="143"/>
      <c r="BB154" s="143"/>
      <c r="BC154" s="143"/>
      <c r="BD154" s="111"/>
      <c r="BE154" s="111"/>
      <c r="BF154" s="111"/>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row>
    <row r="155" spans="1:98" s="113" customFormat="1" ht="33.6" customHeight="1" thickBot="1">
      <c r="A155" s="114"/>
      <c r="B155" s="114"/>
      <c r="C155" s="779"/>
      <c r="D155" s="780"/>
      <c r="E155" s="780"/>
      <c r="F155" s="780"/>
      <c r="G155" s="780"/>
      <c r="H155" s="780"/>
      <c r="I155" s="780"/>
      <c r="J155" s="780"/>
      <c r="K155" s="788"/>
      <c r="L155" s="789"/>
      <c r="M155" s="79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3"/>
      <c r="AW155" s="129" t="str">
        <f>+IF(AW154&gt;280,"設定文字数を超過しています","")</f>
        <v/>
      </c>
      <c r="AX155" s="120"/>
      <c r="AY155" s="120"/>
      <c r="AZ155" s="120"/>
      <c r="BA155" s="143"/>
      <c r="BB155" s="143"/>
      <c r="BC155" s="143"/>
      <c r="BD155" s="111"/>
      <c r="BE155" s="111"/>
      <c r="BF155" s="111"/>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row>
    <row r="156" spans="1:98" s="113" customFormat="1" ht="65.099999999999994" customHeight="1" thickBot="1">
      <c r="A156" s="114"/>
      <c r="B156" s="114"/>
      <c r="C156" s="779"/>
      <c r="D156" s="780"/>
      <c r="E156" s="780"/>
      <c r="F156" s="780"/>
      <c r="G156" s="780"/>
      <c r="H156" s="780"/>
      <c r="I156" s="780"/>
      <c r="J156" s="780"/>
      <c r="K156" s="788"/>
      <c r="L156" s="789"/>
      <c r="M156" s="793"/>
      <c r="N156" s="794"/>
      <c r="O156" s="794"/>
      <c r="P156" s="794"/>
      <c r="Q156" s="794"/>
      <c r="R156" s="794"/>
      <c r="S156" s="794"/>
      <c r="T156" s="794"/>
      <c r="U156" s="794"/>
      <c r="V156" s="794"/>
      <c r="W156" s="794"/>
      <c r="X156" s="794"/>
      <c r="Y156" s="794"/>
      <c r="Z156" s="794"/>
      <c r="AA156" s="794"/>
      <c r="AB156" s="794"/>
      <c r="AC156" s="794"/>
      <c r="AD156" s="794"/>
      <c r="AE156" s="794"/>
      <c r="AF156" s="794"/>
      <c r="AG156" s="794"/>
      <c r="AH156" s="794"/>
      <c r="AI156" s="794"/>
      <c r="AJ156" s="794"/>
      <c r="AK156" s="794"/>
      <c r="AL156" s="794"/>
      <c r="AM156" s="794"/>
      <c r="AN156" s="794"/>
      <c r="AO156" s="794"/>
      <c r="AP156" s="794"/>
      <c r="AQ156" s="794"/>
      <c r="AR156" s="794"/>
      <c r="AS156" s="794"/>
      <c r="AT156" s="794"/>
      <c r="AU156" s="794"/>
      <c r="AV156" s="795"/>
      <c r="AW156" s="135"/>
      <c r="AX156" s="121"/>
      <c r="AY156" s="121"/>
      <c r="AZ156" s="121"/>
      <c r="BA156" s="158"/>
      <c r="BB156" s="158"/>
      <c r="BC156" s="158"/>
      <c r="BD156" s="111"/>
      <c r="BE156" s="111"/>
      <c r="BF156" s="111"/>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row>
    <row r="157" spans="1:98" s="113" customFormat="1" ht="27" customHeight="1" thickBot="1">
      <c r="A157" s="114"/>
      <c r="B157" s="114"/>
      <c r="C157" s="779"/>
      <c r="D157" s="780"/>
      <c r="E157" s="780"/>
      <c r="F157" s="780"/>
      <c r="G157" s="780"/>
      <c r="H157" s="780"/>
      <c r="I157" s="780"/>
      <c r="J157" s="780"/>
      <c r="K157" s="740" t="s">
        <v>284</v>
      </c>
      <c r="L157" s="741"/>
      <c r="M157" s="741"/>
      <c r="N157" s="741"/>
      <c r="O157" s="741"/>
      <c r="P157" s="741"/>
      <c r="Q157" s="741"/>
      <c r="R157" s="741"/>
      <c r="S157" s="741"/>
      <c r="T157" s="741"/>
      <c r="U157" s="741"/>
      <c r="V157" s="741"/>
      <c r="W157" s="741"/>
      <c r="X157" s="741"/>
      <c r="Y157" s="741"/>
      <c r="Z157" s="741"/>
      <c r="AA157" s="741"/>
      <c r="AB157" s="741"/>
      <c r="AC157" s="741"/>
      <c r="AD157" s="741"/>
      <c r="AE157" s="741"/>
      <c r="AF157" s="741"/>
      <c r="AG157" s="741"/>
      <c r="AH157" s="741"/>
      <c r="AI157" s="741"/>
      <c r="AJ157" s="741"/>
      <c r="AK157" s="741"/>
      <c r="AL157" s="741"/>
      <c r="AM157" s="741"/>
      <c r="AN157" s="741"/>
      <c r="AO157" s="741"/>
      <c r="AP157" s="741"/>
      <c r="AQ157" s="741"/>
      <c r="AR157" s="741"/>
      <c r="AS157" s="741"/>
      <c r="AT157" s="741"/>
      <c r="AU157" s="741"/>
      <c r="AV157" s="742"/>
      <c r="AW157" s="122"/>
      <c r="AX157" s="120"/>
      <c r="AY157" s="120"/>
      <c r="AZ157" s="120"/>
      <c r="BA157" s="143"/>
      <c r="BB157" s="143"/>
      <c r="BC157" s="143"/>
      <c r="BD157" s="111"/>
      <c r="BE157" s="111"/>
      <c r="BF157" s="111"/>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row>
    <row r="158" spans="1:98" s="113" customFormat="1" ht="33.6" customHeight="1">
      <c r="A158" s="114"/>
      <c r="B158" s="114"/>
      <c r="C158" s="779"/>
      <c r="D158" s="780"/>
      <c r="E158" s="780"/>
      <c r="F158" s="780"/>
      <c r="G158" s="780"/>
      <c r="H158" s="780"/>
      <c r="I158" s="780"/>
      <c r="J158" s="780"/>
      <c r="K158" s="710"/>
      <c r="L158" s="711"/>
      <c r="M158" s="743" t="s">
        <v>265</v>
      </c>
      <c r="N158" s="743"/>
      <c r="O158" s="743"/>
      <c r="P158" s="743"/>
      <c r="Q158" s="743"/>
      <c r="R158" s="743"/>
      <c r="S158" s="710"/>
      <c r="T158" s="711"/>
      <c r="U158" s="744" t="s">
        <v>260</v>
      </c>
      <c r="V158" s="745"/>
      <c r="W158" s="745"/>
      <c r="X158" s="745"/>
      <c r="Y158" s="745"/>
      <c r="Z158" s="745"/>
      <c r="AA158" s="746"/>
      <c r="AB158" s="747"/>
      <c r="AC158" s="748" t="s">
        <v>264</v>
      </c>
      <c r="AD158" s="743"/>
      <c r="AE158" s="743"/>
      <c r="AF158" s="743"/>
      <c r="AG158" s="743"/>
      <c r="AH158" s="743"/>
      <c r="AI158" s="710"/>
      <c r="AJ158" s="711"/>
      <c r="AK158" s="744" t="s">
        <v>261</v>
      </c>
      <c r="AL158" s="745"/>
      <c r="AM158" s="745"/>
      <c r="AN158" s="709"/>
      <c r="AO158" s="709"/>
      <c r="AP158" s="709"/>
      <c r="AQ158" s="709"/>
      <c r="AR158" s="709"/>
      <c r="AS158" s="709"/>
      <c r="AT158" s="709"/>
      <c r="AU158" s="709"/>
      <c r="AV158" s="318" t="s">
        <v>262</v>
      </c>
      <c r="AW158" s="122" t="s">
        <v>217</v>
      </c>
      <c r="AX158" s="120"/>
      <c r="AY158" s="120"/>
      <c r="AZ158" s="120"/>
      <c r="BA158" s="143"/>
      <c r="BB158" s="143"/>
      <c r="BC158" s="143"/>
      <c r="BD158" s="111"/>
      <c r="BE158" s="111"/>
      <c r="BF158" s="111"/>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row>
    <row r="159" spans="1:98" s="113" customFormat="1" ht="33.6" customHeight="1">
      <c r="A159" s="114"/>
      <c r="B159" s="114"/>
      <c r="C159" s="779"/>
      <c r="D159" s="780"/>
      <c r="E159" s="780"/>
      <c r="F159" s="780"/>
      <c r="G159" s="780"/>
      <c r="H159" s="780"/>
      <c r="I159" s="780"/>
      <c r="J159" s="780"/>
      <c r="K159" s="800"/>
      <c r="L159" s="709"/>
      <c r="M159" s="709"/>
      <c r="N159" s="709"/>
      <c r="O159" s="709"/>
      <c r="P159" s="709"/>
      <c r="Q159" s="709"/>
      <c r="R159" s="709"/>
      <c r="S159" s="709"/>
      <c r="T159" s="709"/>
      <c r="U159" s="709"/>
      <c r="V159" s="709"/>
      <c r="W159" s="709"/>
      <c r="X159" s="709"/>
      <c r="Y159" s="709"/>
      <c r="Z159" s="709"/>
      <c r="AA159" s="709"/>
      <c r="AB159" s="709"/>
      <c r="AC159" s="709"/>
      <c r="AD159" s="709"/>
      <c r="AE159" s="709"/>
      <c r="AF159" s="709"/>
      <c r="AG159" s="709"/>
      <c r="AH159" s="709"/>
      <c r="AI159" s="709"/>
      <c r="AJ159" s="709"/>
      <c r="AK159" s="709"/>
      <c r="AL159" s="709"/>
      <c r="AM159" s="709"/>
      <c r="AN159" s="709"/>
      <c r="AO159" s="709"/>
      <c r="AP159" s="709"/>
      <c r="AQ159" s="709"/>
      <c r="AR159" s="709"/>
      <c r="AS159" s="709"/>
      <c r="AT159" s="709"/>
      <c r="AU159" s="709"/>
      <c r="AV159" s="801"/>
      <c r="AW159" s="120">
        <f>+LEN(K159)</f>
        <v>0</v>
      </c>
      <c r="AX159" s="120"/>
      <c r="AY159" s="120"/>
      <c r="AZ159" s="120"/>
      <c r="BA159" s="143"/>
      <c r="BB159" s="143"/>
      <c r="BC159" s="143"/>
      <c r="BD159" s="111"/>
      <c r="BE159" s="111"/>
      <c r="BF159" s="111"/>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row>
    <row r="160" spans="1:98" s="113" customFormat="1" ht="33.6" customHeight="1">
      <c r="A160" s="114"/>
      <c r="B160" s="114"/>
      <c r="C160" s="779"/>
      <c r="D160" s="780"/>
      <c r="E160" s="780"/>
      <c r="F160" s="780"/>
      <c r="G160" s="780"/>
      <c r="H160" s="780"/>
      <c r="I160" s="780"/>
      <c r="J160" s="780"/>
      <c r="K160" s="792"/>
      <c r="L160" s="682"/>
      <c r="M160" s="682"/>
      <c r="N160" s="682"/>
      <c r="O160" s="682"/>
      <c r="P160" s="682"/>
      <c r="Q160" s="682"/>
      <c r="R160" s="682"/>
      <c r="S160" s="682"/>
      <c r="T160" s="682"/>
      <c r="U160" s="682"/>
      <c r="V160" s="682"/>
      <c r="W160" s="682"/>
      <c r="X160" s="682"/>
      <c r="Y160" s="682"/>
      <c r="Z160" s="682"/>
      <c r="AA160" s="682"/>
      <c r="AB160" s="682"/>
      <c r="AC160" s="682"/>
      <c r="AD160" s="682"/>
      <c r="AE160" s="682"/>
      <c r="AF160" s="682"/>
      <c r="AG160" s="682"/>
      <c r="AH160" s="682"/>
      <c r="AI160" s="682"/>
      <c r="AJ160" s="682"/>
      <c r="AK160" s="682"/>
      <c r="AL160" s="682"/>
      <c r="AM160" s="682"/>
      <c r="AN160" s="682"/>
      <c r="AO160" s="682"/>
      <c r="AP160" s="682"/>
      <c r="AQ160" s="682"/>
      <c r="AR160" s="682"/>
      <c r="AS160" s="682"/>
      <c r="AT160" s="682"/>
      <c r="AU160" s="682"/>
      <c r="AV160" s="683"/>
      <c r="AW160" s="167" t="str">
        <f>+IF(AW159&gt;400,"設定文字数を超過しています","")</f>
        <v/>
      </c>
      <c r="AX160" s="121"/>
      <c r="AY160" s="121"/>
      <c r="AZ160" s="121"/>
      <c r="BA160" s="158"/>
      <c r="BB160" s="158"/>
      <c r="BC160" s="158"/>
      <c r="BD160" s="111"/>
      <c r="BE160" s="111"/>
      <c r="BF160" s="111"/>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row>
    <row r="161" spans="1:98" s="113" customFormat="1" ht="15" customHeight="1">
      <c r="A161" s="114"/>
      <c r="B161" s="114"/>
      <c r="C161" s="779"/>
      <c r="D161" s="780"/>
      <c r="E161" s="780"/>
      <c r="F161" s="780"/>
      <c r="G161" s="780"/>
      <c r="H161" s="780"/>
      <c r="I161" s="780"/>
      <c r="J161" s="780"/>
      <c r="K161" s="792"/>
      <c r="L161" s="682"/>
      <c r="M161" s="682"/>
      <c r="N161" s="682"/>
      <c r="O161" s="682"/>
      <c r="P161" s="682"/>
      <c r="Q161" s="682"/>
      <c r="R161" s="682"/>
      <c r="S161" s="682"/>
      <c r="T161" s="682"/>
      <c r="U161" s="682"/>
      <c r="V161" s="682"/>
      <c r="W161" s="682"/>
      <c r="X161" s="682"/>
      <c r="Y161" s="682"/>
      <c r="Z161" s="682"/>
      <c r="AA161" s="682"/>
      <c r="AB161" s="682"/>
      <c r="AC161" s="682"/>
      <c r="AD161" s="682"/>
      <c r="AE161" s="682"/>
      <c r="AF161" s="682"/>
      <c r="AG161" s="682"/>
      <c r="AH161" s="682"/>
      <c r="AI161" s="682"/>
      <c r="AJ161" s="682"/>
      <c r="AK161" s="682"/>
      <c r="AL161" s="682"/>
      <c r="AM161" s="682"/>
      <c r="AN161" s="682"/>
      <c r="AO161" s="682"/>
      <c r="AP161" s="682"/>
      <c r="AQ161" s="682"/>
      <c r="AR161" s="682"/>
      <c r="AS161" s="682"/>
      <c r="AT161" s="682"/>
      <c r="AU161" s="682"/>
      <c r="AV161" s="683"/>
      <c r="AW161" s="122"/>
      <c r="AX161" s="120"/>
      <c r="AY161" s="120"/>
      <c r="AZ161" s="120"/>
      <c r="BA161" s="143"/>
      <c r="BB161" s="143"/>
      <c r="BC161" s="143"/>
      <c r="BD161" s="111"/>
      <c r="BE161" s="111"/>
      <c r="BF161" s="111"/>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row>
    <row r="162" spans="1:98" s="113" customFormat="1" ht="67.349999999999994" customHeight="1">
      <c r="A162" s="114"/>
      <c r="B162" s="114"/>
      <c r="C162" s="779"/>
      <c r="D162" s="780"/>
      <c r="E162" s="780"/>
      <c r="F162" s="780"/>
      <c r="G162" s="780"/>
      <c r="H162" s="780"/>
      <c r="I162" s="780"/>
      <c r="J162" s="780"/>
      <c r="K162" s="792"/>
      <c r="L162" s="682"/>
      <c r="M162" s="682"/>
      <c r="N162" s="682"/>
      <c r="O162" s="682"/>
      <c r="P162" s="682"/>
      <c r="Q162" s="682"/>
      <c r="R162" s="682"/>
      <c r="S162" s="682"/>
      <c r="T162" s="682"/>
      <c r="U162" s="682"/>
      <c r="V162" s="682"/>
      <c r="W162" s="682"/>
      <c r="X162" s="682"/>
      <c r="Y162" s="682"/>
      <c r="Z162" s="682"/>
      <c r="AA162" s="682"/>
      <c r="AB162" s="682"/>
      <c r="AC162" s="682"/>
      <c r="AD162" s="682"/>
      <c r="AE162" s="682"/>
      <c r="AF162" s="682"/>
      <c r="AG162" s="682"/>
      <c r="AH162" s="682"/>
      <c r="AI162" s="682"/>
      <c r="AJ162" s="682"/>
      <c r="AK162" s="682"/>
      <c r="AL162" s="682"/>
      <c r="AM162" s="682"/>
      <c r="AN162" s="682"/>
      <c r="AO162" s="682"/>
      <c r="AP162" s="682"/>
      <c r="AQ162" s="682"/>
      <c r="AR162" s="682"/>
      <c r="AS162" s="682"/>
      <c r="AT162" s="682"/>
      <c r="AU162" s="682"/>
      <c r="AV162" s="683"/>
      <c r="AW162" s="179" t="str">
        <f>IF(AND(NOT(K159=""),AND(K158="",S158="",AA158="",AI158="")),"要確認","")</f>
        <v/>
      </c>
      <c r="AX162" s="120"/>
      <c r="AY162" s="120"/>
      <c r="AZ162" s="120"/>
      <c r="BA162" s="143"/>
      <c r="BB162" s="143"/>
      <c r="BC162" s="143"/>
      <c r="BD162" s="111"/>
      <c r="BE162" s="111"/>
      <c r="BF162" s="111"/>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row>
    <row r="163" spans="1:98" s="113" customFormat="1" ht="12" customHeight="1">
      <c r="A163" s="114"/>
      <c r="B163" s="114"/>
      <c r="C163" s="781"/>
      <c r="D163" s="782"/>
      <c r="E163" s="782"/>
      <c r="F163" s="782"/>
      <c r="G163" s="782"/>
      <c r="H163" s="782"/>
      <c r="I163" s="782"/>
      <c r="J163" s="782"/>
      <c r="K163" s="792"/>
      <c r="L163" s="682"/>
      <c r="M163" s="682"/>
      <c r="N163" s="682"/>
      <c r="O163" s="682"/>
      <c r="P163" s="682"/>
      <c r="Q163" s="682"/>
      <c r="R163" s="682"/>
      <c r="S163" s="682"/>
      <c r="T163" s="682"/>
      <c r="U163" s="682"/>
      <c r="V163" s="682"/>
      <c r="W163" s="682"/>
      <c r="X163" s="682"/>
      <c r="Y163" s="682"/>
      <c r="Z163" s="682"/>
      <c r="AA163" s="682"/>
      <c r="AB163" s="682"/>
      <c r="AC163" s="682"/>
      <c r="AD163" s="682"/>
      <c r="AE163" s="682"/>
      <c r="AF163" s="682"/>
      <c r="AG163" s="682"/>
      <c r="AH163" s="682"/>
      <c r="AI163" s="682"/>
      <c r="AJ163" s="682"/>
      <c r="AK163" s="682"/>
      <c r="AL163" s="682"/>
      <c r="AM163" s="682"/>
      <c r="AN163" s="682"/>
      <c r="AO163" s="682"/>
      <c r="AP163" s="682"/>
      <c r="AQ163" s="682"/>
      <c r="AR163" s="682"/>
      <c r="AS163" s="682"/>
      <c r="AT163" s="682"/>
      <c r="AU163" s="682"/>
      <c r="AV163" s="683"/>
      <c r="AW163" s="167"/>
      <c r="AX163" s="121"/>
      <c r="AY163" s="121"/>
      <c r="AZ163" s="121"/>
      <c r="BA163" s="158"/>
      <c r="BB163" s="158"/>
      <c r="BC163" s="158"/>
      <c r="BD163" s="111"/>
      <c r="BE163" s="111"/>
      <c r="BF163" s="111"/>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row>
    <row r="164" spans="1:98" ht="32.450000000000003" customHeight="1">
      <c r="A164" s="4"/>
      <c r="B164" s="4"/>
      <c r="C164" s="947" t="s">
        <v>24</v>
      </c>
      <c r="D164" s="947"/>
      <c r="E164" s="947"/>
      <c r="F164" s="947"/>
      <c r="G164" s="947"/>
      <c r="H164" s="947"/>
      <c r="I164" s="947"/>
      <c r="J164" s="947"/>
      <c r="K164" s="1261" t="s">
        <v>439</v>
      </c>
      <c r="L164" s="1262"/>
      <c r="M164" s="1262"/>
      <c r="N164" s="1262"/>
      <c r="O164" s="1262"/>
      <c r="P164" s="1262"/>
      <c r="Q164" s="1262"/>
      <c r="R164" s="1262"/>
      <c r="S164" s="1262"/>
      <c r="T164" s="1262"/>
      <c r="U164" s="1262"/>
      <c r="V164" s="1262"/>
      <c r="W164" s="1262"/>
      <c r="X164" s="1262"/>
      <c r="Y164" s="1262"/>
      <c r="Z164" s="1262"/>
      <c r="AA164" s="1262"/>
      <c r="AB164" s="1262"/>
      <c r="AC164" s="1262"/>
      <c r="AD164" s="1262"/>
      <c r="AE164" s="1262"/>
      <c r="AF164" s="1262"/>
      <c r="AG164" s="1262"/>
      <c r="AH164" s="1262"/>
      <c r="AI164" s="1262"/>
      <c r="AJ164" s="1262"/>
      <c r="AK164" s="1262"/>
      <c r="AL164" s="1262"/>
      <c r="AM164" s="1262"/>
      <c r="AN164" s="1262"/>
      <c r="AO164" s="1262"/>
      <c r="AP164" s="1262"/>
      <c r="AQ164" s="1262"/>
      <c r="AR164" s="1262"/>
      <c r="AS164" s="1262"/>
      <c r="AT164" s="1262"/>
      <c r="AU164" s="1262"/>
      <c r="AV164" s="1263"/>
      <c r="AW164" s="122" t="s">
        <v>217</v>
      </c>
      <c r="AX164" s="130"/>
      <c r="AY164" s="130"/>
      <c r="AZ164" s="130"/>
    </row>
    <row r="165" spans="1:98" ht="5.45" customHeight="1">
      <c r="A165" s="4"/>
      <c r="B165" s="4"/>
      <c r="C165" s="947"/>
      <c r="D165" s="947"/>
      <c r="E165" s="947"/>
      <c r="F165" s="947"/>
      <c r="G165" s="947"/>
      <c r="H165" s="947"/>
      <c r="I165" s="947"/>
      <c r="J165" s="947"/>
      <c r="K165" s="1136"/>
      <c r="L165" s="1137"/>
      <c r="M165" s="1137"/>
      <c r="N165" s="1137"/>
      <c r="O165" s="1137"/>
      <c r="P165" s="1137"/>
      <c r="Q165" s="1137"/>
      <c r="R165" s="1137"/>
      <c r="S165" s="1137"/>
      <c r="T165" s="1137"/>
      <c r="U165" s="1137"/>
      <c r="V165" s="1137"/>
      <c r="W165" s="1137"/>
      <c r="X165" s="1137"/>
      <c r="Y165" s="1137"/>
      <c r="Z165" s="1137"/>
      <c r="AA165" s="1137"/>
      <c r="AB165" s="1137"/>
      <c r="AC165" s="1137"/>
      <c r="AD165" s="1137"/>
      <c r="AE165" s="1137"/>
      <c r="AF165" s="1137"/>
      <c r="AG165" s="1137"/>
      <c r="AH165" s="1137"/>
      <c r="AI165" s="1137"/>
      <c r="AJ165" s="1137"/>
      <c r="AK165" s="1137"/>
      <c r="AL165" s="1137"/>
      <c r="AM165" s="1137"/>
      <c r="AN165" s="1137"/>
      <c r="AO165" s="1137"/>
      <c r="AP165" s="1137"/>
      <c r="AQ165" s="1137"/>
      <c r="AR165" s="1137"/>
      <c r="AS165" s="1137"/>
      <c r="AT165" s="1137"/>
      <c r="AU165" s="1137"/>
      <c r="AV165" s="1138"/>
      <c r="AX165" s="130"/>
      <c r="AY165" s="365"/>
      <c r="AZ165" s="130"/>
    </row>
    <row r="166" spans="1:98" s="113" customFormat="1" ht="49.35" customHeight="1">
      <c r="A166" s="114"/>
      <c r="B166" s="114"/>
      <c r="C166" s="947"/>
      <c r="D166" s="947"/>
      <c r="E166" s="947"/>
      <c r="F166" s="947"/>
      <c r="G166" s="947"/>
      <c r="H166" s="947"/>
      <c r="I166" s="947"/>
      <c r="J166" s="947"/>
      <c r="K166" s="1132"/>
      <c r="L166" s="709"/>
      <c r="M166" s="709"/>
      <c r="N166" s="709"/>
      <c r="O166" s="709"/>
      <c r="P166" s="709"/>
      <c r="Q166" s="709"/>
      <c r="R166" s="709"/>
      <c r="S166" s="709"/>
      <c r="T166" s="709"/>
      <c r="U166" s="709"/>
      <c r="V166" s="709"/>
      <c r="W166" s="709"/>
      <c r="X166" s="709"/>
      <c r="Y166" s="709"/>
      <c r="Z166" s="709"/>
      <c r="AA166" s="709"/>
      <c r="AB166" s="709"/>
      <c r="AC166" s="709"/>
      <c r="AD166" s="709"/>
      <c r="AE166" s="709"/>
      <c r="AF166" s="709"/>
      <c r="AG166" s="709"/>
      <c r="AH166" s="709"/>
      <c r="AI166" s="709"/>
      <c r="AJ166" s="709"/>
      <c r="AK166" s="709"/>
      <c r="AL166" s="709"/>
      <c r="AM166" s="709"/>
      <c r="AN166" s="709"/>
      <c r="AO166" s="709"/>
      <c r="AP166" s="709"/>
      <c r="AQ166" s="709"/>
      <c r="AR166" s="709"/>
      <c r="AS166" s="709"/>
      <c r="AT166" s="709"/>
      <c r="AU166" s="709"/>
      <c r="AV166" s="801"/>
      <c r="AW166" s="120">
        <f>+LEN(K166)</f>
        <v>0</v>
      </c>
      <c r="AX166" s="121"/>
      <c r="AY166" s="121"/>
      <c r="AZ166" s="121"/>
      <c r="BA166" s="158"/>
      <c r="BB166" s="158"/>
      <c r="BC166" s="158"/>
      <c r="BD166" s="111"/>
      <c r="BE166" s="111"/>
      <c r="BF166" s="111"/>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row>
    <row r="167" spans="1:98" s="113" customFormat="1" ht="162" customHeight="1">
      <c r="A167" s="114"/>
      <c r="B167" s="114"/>
      <c r="C167" s="947"/>
      <c r="D167" s="947"/>
      <c r="E167" s="947"/>
      <c r="F167" s="947"/>
      <c r="G167" s="947"/>
      <c r="H167" s="947"/>
      <c r="I167" s="947"/>
      <c r="J167" s="947"/>
      <c r="K167" s="846"/>
      <c r="L167" s="794"/>
      <c r="M167" s="794"/>
      <c r="N167" s="794"/>
      <c r="O167" s="794"/>
      <c r="P167" s="794"/>
      <c r="Q167" s="794"/>
      <c r="R167" s="794"/>
      <c r="S167" s="794"/>
      <c r="T167" s="794"/>
      <c r="U167" s="794"/>
      <c r="V167" s="794"/>
      <c r="W167" s="794"/>
      <c r="X167" s="794"/>
      <c r="Y167" s="794"/>
      <c r="Z167" s="794"/>
      <c r="AA167" s="794"/>
      <c r="AB167" s="794"/>
      <c r="AC167" s="794"/>
      <c r="AD167" s="794"/>
      <c r="AE167" s="794"/>
      <c r="AF167" s="794"/>
      <c r="AG167" s="794"/>
      <c r="AH167" s="794"/>
      <c r="AI167" s="794"/>
      <c r="AJ167" s="794"/>
      <c r="AK167" s="794"/>
      <c r="AL167" s="794"/>
      <c r="AM167" s="794"/>
      <c r="AN167" s="794"/>
      <c r="AO167" s="794"/>
      <c r="AP167" s="794"/>
      <c r="AQ167" s="794"/>
      <c r="AR167" s="794"/>
      <c r="AS167" s="794"/>
      <c r="AT167" s="794"/>
      <c r="AU167" s="794"/>
      <c r="AV167" s="795"/>
      <c r="AW167" s="129" t="str">
        <f>+IF(AW166&gt;600,"設定文字数を超過しています","")</f>
        <v/>
      </c>
      <c r="AX167" s="121"/>
      <c r="AY167" s="121"/>
      <c r="AZ167" s="121"/>
      <c r="BA167" s="158"/>
      <c r="BB167" s="158"/>
      <c r="BC167" s="158"/>
      <c r="BD167" s="111"/>
      <c r="BE167" s="111"/>
      <c r="BF167" s="111"/>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row>
    <row r="168" spans="1:98" s="3" customFormat="1" ht="29.1" customHeight="1">
      <c r="A168" s="9"/>
      <c r="B168" s="9"/>
      <c r="C168" s="947"/>
      <c r="D168" s="947"/>
      <c r="E168" s="947"/>
      <c r="F168" s="947"/>
      <c r="G168" s="947"/>
      <c r="H168" s="947"/>
      <c r="I168" s="947"/>
      <c r="J168" s="947"/>
      <c r="K168" s="1136" t="s">
        <v>440</v>
      </c>
      <c r="L168" s="1137"/>
      <c r="M168" s="1137"/>
      <c r="N168" s="1137"/>
      <c r="O168" s="1137"/>
      <c r="P168" s="1137"/>
      <c r="Q168" s="1137"/>
      <c r="R168" s="1137"/>
      <c r="S168" s="1137"/>
      <c r="T168" s="1137"/>
      <c r="U168" s="1137"/>
      <c r="V168" s="1137"/>
      <c r="W168" s="1137"/>
      <c r="X168" s="1137"/>
      <c r="Y168" s="1137"/>
      <c r="Z168" s="1137"/>
      <c r="AA168" s="1137"/>
      <c r="AB168" s="1137"/>
      <c r="AC168" s="1137"/>
      <c r="AD168" s="1137"/>
      <c r="AE168" s="1137"/>
      <c r="AF168" s="1137"/>
      <c r="AG168" s="1137"/>
      <c r="AH168" s="1137"/>
      <c r="AI168" s="1137"/>
      <c r="AJ168" s="1137"/>
      <c r="AK168" s="1137"/>
      <c r="AL168" s="1137"/>
      <c r="AM168" s="1137"/>
      <c r="AN168" s="1137"/>
      <c r="AO168" s="1137"/>
      <c r="AP168" s="1137"/>
      <c r="AQ168" s="1137"/>
      <c r="AR168" s="1137"/>
      <c r="AS168" s="1137"/>
      <c r="AT168" s="1137"/>
      <c r="AU168" s="1137"/>
      <c r="AV168" s="1138"/>
      <c r="AW168" s="122"/>
      <c r="AX168" s="365"/>
      <c r="AY168" s="130"/>
      <c r="AZ168" s="365"/>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c r="CF168" s="159"/>
      <c r="CG168" s="159"/>
      <c r="CH168" s="159"/>
      <c r="CI168" s="159"/>
      <c r="CJ168" s="159"/>
      <c r="CK168" s="159"/>
      <c r="CL168" s="159"/>
      <c r="CM168" s="159"/>
      <c r="CN168" s="159"/>
      <c r="CO168" s="159"/>
      <c r="CP168" s="159"/>
      <c r="CQ168" s="159"/>
      <c r="CR168" s="159"/>
      <c r="CS168" s="159"/>
      <c r="CT168" s="159"/>
    </row>
    <row r="169" spans="1:98" s="113" customFormat="1" ht="49.35" customHeight="1">
      <c r="A169" s="114"/>
      <c r="B169" s="114"/>
      <c r="C169" s="947"/>
      <c r="D169" s="947"/>
      <c r="E169" s="947"/>
      <c r="F169" s="947"/>
      <c r="G169" s="947"/>
      <c r="H169" s="947"/>
      <c r="I169" s="947"/>
      <c r="J169" s="947"/>
      <c r="K169" s="681"/>
      <c r="L169" s="682"/>
      <c r="M169" s="682"/>
      <c r="N169" s="682"/>
      <c r="O169" s="682"/>
      <c r="P169" s="682"/>
      <c r="Q169" s="682"/>
      <c r="R169" s="682"/>
      <c r="S169" s="682"/>
      <c r="T169" s="682"/>
      <c r="U169" s="682"/>
      <c r="V169" s="682"/>
      <c r="W169" s="682"/>
      <c r="X169" s="682"/>
      <c r="Y169" s="682"/>
      <c r="Z169" s="682"/>
      <c r="AA169" s="682"/>
      <c r="AB169" s="682"/>
      <c r="AC169" s="682"/>
      <c r="AD169" s="682"/>
      <c r="AE169" s="682"/>
      <c r="AF169" s="682"/>
      <c r="AG169" s="682"/>
      <c r="AH169" s="682"/>
      <c r="AI169" s="682"/>
      <c r="AJ169" s="682"/>
      <c r="AK169" s="682"/>
      <c r="AL169" s="682"/>
      <c r="AM169" s="682"/>
      <c r="AN169" s="682"/>
      <c r="AO169" s="682"/>
      <c r="AP169" s="682"/>
      <c r="AQ169" s="682"/>
      <c r="AR169" s="682"/>
      <c r="AS169" s="682"/>
      <c r="AT169" s="682"/>
      <c r="AU169" s="682"/>
      <c r="AV169" s="683"/>
      <c r="AW169" s="165">
        <f>+LEN(K169)</f>
        <v>0</v>
      </c>
      <c r="AX169" s="121"/>
      <c r="AY169" s="121"/>
      <c r="AZ169" s="121"/>
      <c r="BA169" s="158"/>
      <c r="BB169" s="158"/>
      <c r="BC169" s="158"/>
      <c r="BD169" s="111"/>
      <c r="BE169" s="111"/>
      <c r="BF169" s="111"/>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row>
    <row r="170" spans="1:98" s="113" customFormat="1" ht="49.35" customHeight="1">
      <c r="A170" s="114"/>
      <c r="B170" s="114"/>
      <c r="C170" s="947"/>
      <c r="D170" s="947"/>
      <c r="E170" s="947"/>
      <c r="F170" s="947"/>
      <c r="G170" s="947"/>
      <c r="H170" s="947"/>
      <c r="I170" s="947"/>
      <c r="J170" s="947"/>
      <c r="K170" s="681"/>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682"/>
      <c r="AK170" s="682"/>
      <c r="AL170" s="682"/>
      <c r="AM170" s="682"/>
      <c r="AN170" s="682"/>
      <c r="AO170" s="682"/>
      <c r="AP170" s="682"/>
      <c r="AQ170" s="682"/>
      <c r="AR170" s="682"/>
      <c r="AS170" s="682"/>
      <c r="AT170" s="682"/>
      <c r="AU170" s="682"/>
      <c r="AV170" s="683"/>
      <c r="AW170" s="167" t="str">
        <f>+IF(AW169&gt;600,"設定文字数を超過しています","")</f>
        <v/>
      </c>
      <c r="AX170" s="121"/>
      <c r="AY170" s="121"/>
      <c r="AZ170" s="121"/>
      <c r="BA170" s="158"/>
      <c r="BB170" s="158"/>
      <c r="BC170" s="158"/>
      <c r="BD170" s="111"/>
      <c r="BE170" s="111"/>
      <c r="BF170" s="111"/>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row>
    <row r="171" spans="1:98" s="113" customFormat="1" ht="90.6" customHeight="1">
      <c r="A171" s="114"/>
      <c r="B171" s="114"/>
      <c r="C171" s="947"/>
      <c r="D171" s="947"/>
      <c r="E171" s="947"/>
      <c r="F171" s="947"/>
      <c r="G171" s="947"/>
      <c r="H171" s="947"/>
      <c r="I171" s="947"/>
      <c r="J171" s="947"/>
      <c r="K171" s="846"/>
      <c r="L171" s="794"/>
      <c r="M171" s="794"/>
      <c r="N171" s="794"/>
      <c r="O171" s="794"/>
      <c r="P171" s="794"/>
      <c r="Q171" s="794"/>
      <c r="R171" s="794"/>
      <c r="S171" s="794"/>
      <c r="T171" s="794"/>
      <c r="U171" s="794"/>
      <c r="V171" s="794"/>
      <c r="W171" s="794"/>
      <c r="X171" s="794"/>
      <c r="Y171" s="794"/>
      <c r="Z171" s="794"/>
      <c r="AA171" s="794"/>
      <c r="AB171" s="794"/>
      <c r="AC171" s="794"/>
      <c r="AD171" s="794"/>
      <c r="AE171" s="794"/>
      <c r="AF171" s="794"/>
      <c r="AG171" s="794"/>
      <c r="AH171" s="794"/>
      <c r="AI171" s="794"/>
      <c r="AJ171" s="794"/>
      <c r="AK171" s="794"/>
      <c r="AL171" s="794"/>
      <c r="AM171" s="794"/>
      <c r="AN171" s="794"/>
      <c r="AO171" s="794"/>
      <c r="AP171" s="794"/>
      <c r="AQ171" s="794"/>
      <c r="AR171" s="794"/>
      <c r="AS171" s="794"/>
      <c r="AT171" s="794"/>
      <c r="AU171" s="794"/>
      <c r="AV171" s="795"/>
      <c r="AW171" s="121"/>
      <c r="AX171" s="121"/>
      <c r="AY171" s="121"/>
      <c r="AZ171" s="121"/>
      <c r="BA171" s="158"/>
      <c r="BB171" s="158"/>
      <c r="BC171" s="158"/>
      <c r="BD171" s="111"/>
      <c r="BE171" s="111"/>
      <c r="BF171" s="111"/>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row>
    <row r="172" spans="1:98" s="113" customFormat="1" ht="24" customHeight="1">
      <c r="A172" s="114"/>
      <c r="B172" s="114"/>
      <c r="C172" s="833" t="s">
        <v>338</v>
      </c>
      <c r="D172" s="835"/>
      <c r="E172" s="1143" t="s">
        <v>339</v>
      </c>
      <c r="F172" s="1143"/>
      <c r="G172" s="1143"/>
      <c r="H172" s="1143"/>
      <c r="I172" s="1143"/>
      <c r="J172" s="1144"/>
      <c r="K172" s="1145" t="s">
        <v>340</v>
      </c>
      <c r="L172" s="1146"/>
      <c r="M172" s="1146"/>
      <c r="N172" s="1146"/>
      <c r="O172" s="1146"/>
      <c r="P172" s="1146"/>
      <c r="Q172" s="1146"/>
      <c r="R172" s="1146"/>
      <c r="S172" s="1146"/>
      <c r="T172" s="1146"/>
      <c r="U172" s="1146"/>
      <c r="V172" s="1146"/>
      <c r="W172" s="1147"/>
      <c r="X172" s="1145" t="s">
        <v>341</v>
      </c>
      <c r="Y172" s="1146"/>
      <c r="Z172" s="1146"/>
      <c r="AA172" s="1146"/>
      <c r="AB172" s="1146"/>
      <c r="AC172" s="1146"/>
      <c r="AD172" s="1146"/>
      <c r="AE172" s="1146"/>
      <c r="AF172" s="1146"/>
      <c r="AG172" s="1146"/>
      <c r="AH172" s="1146"/>
      <c r="AI172" s="1146"/>
      <c r="AJ172" s="1147"/>
      <c r="AK172" s="1145" t="s">
        <v>342</v>
      </c>
      <c r="AL172" s="1146"/>
      <c r="AM172" s="1146"/>
      <c r="AN172" s="1146"/>
      <c r="AO172" s="1146"/>
      <c r="AP172" s="1146"/>
      <c r="AQ172" s="1146"/>
      <c r="AR172" s="1146"/>
      <c r="AS172" s="1146"/>
      <c r="AT172" s="1146"/>
      <c r="AU172" s="1146"/>
      <c r="AV172" s="1147"/>
      <c r="AW172" s="197"/>
      <c r="AX172" s="197"/>
      <c r="AY172" s="197"/>
      <c r="AZ172" s="197"/>
      <c r="BA172" s="197"/>
      <c r="BB172" s="197"/>
      <c r="BC172" s="197"/>
      <c r="BD172" s="138"/>
      <c r="BE172" s="138"/>
      <c r="BF172" s="13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35"/>
      <c r="CB172" s="135"/>
      <c r="CC172" s="135"/>
      <c r="CD172" s="135"/>
      <c r="CE172" s="135"/>
    </row>
    <row r="173" spans="1:98" s="113" customFormat="1" ht="24" customHeight="1">
      <c r="A173" s="114"/>
      <c r="B173" s="114"/>
      <c r="C173" s="1139"/>
      <c r="D173" s="1140"/>
      <c r="E173" s="1148" t="s">
        <v>309</v>
      </c>
      <c r="F173" s="1149"/>
      <c r="G173" s="1149"/>
      <c r="H173" s="1149"/>
      <c r="I173" s="1149"/>
      <c r="J173" s="1149"/>
      <c r="K173" s="666">
        <f>ROUNDDOWN('要望額調書（1年目）'!F24,-3)</f>
        <v>0</v>
      </c>
      <c r="L173" s="667"/>
      <c r="M173" s="667"/>
      <c r="N173" s="667"/>
      <c r="O173" s="667"/>
      <c r="P173" s="667"/>
      <c r="Q173" s="667"/>
      <c r="R173" s="667"/>
      <c r="S173" s="667"/>
      <c r="T173" s="1150" t="s">
        <v>310</v>
      </c>
      <c r="U173" s="1150"/>
      <c r="V173" s="1150"/>
      <c r="W173" s="1151"/>
      <c r="X173" s="666">
        <f>ROUNDDOWN('要望額調書（2年目）'!F24,-3)</f>
        <v>0</v>
      </c>
      <c r="Y173" s="667"/>
      <c r="Z173" s="667"/>
      <c r="AA173" s="667"/>
      <c r="AB173" s="667"/>
      <c r="AC173" s="667"/>
      <c r="AD173" s="667"/>
      <c r="AE173" s="667"/>
      <c r="AF173" s="667"/>
      <c r="AG173" s="1150" t="s">
        <v>310</v>
      </c>
      <c r="AH173" s="1150"/>
      <c r="AI173" s="1150"/>
      <c r="AJ173" s="1151"/>
      <c r="AK173" s="666">
        <f>ROUNDDOWN('要望額調書（3年目）'!F24,-3)</f>
        <v>0</v>
      </c>
      <c r="AL173" s="667"/>
      <c r="AM173" s="667"/>
      <c r="AN173" s="667"/>
      <c r="AO173" s="667"/>
      <c r="AP173" s="667"/>
      <c r="AQ173" s="667"/>
      <c r="AR173" s="667"/>
      <c r="AS173" s="1150" t="s">
        <v>310</v>
      </c>
      <c r="AT173" s="1150"/>
      <c r="AU173" s="1150"/>
      <c r="AV173" s="1151"/>
      <c r="AW173" s="199"/>
      <c r="AX173" s="199"/>
      <c r="AY173" s="199"/>
      <c r="AZ173" s="199"/>
      <c r="BA173" s="199"/>
      <c r="BB173" s="199"/>
      <c r="BC173" s="199"/>
      <c r="BD173" s="138"/>
      <c r="BE173" s="138"/>
      <c r="BF173" s="13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35"/>
      <c r="CB173" s="135"/>
      <c r="CC173" s="135"/>
      <c r="CD173" s="135"/>
      <c r="CE173" s="135"/>
    </row>
    <row r="174" spans="1:98" s="113" customFormat="1" ht="24" customHeight="1" thickBot="1">
      <c r="A174" s="114"/>
      <c r="B174" s="114"/>
      <c r="C174" s="1139"/>
      <c r="D174" s="1140"/>
      <c r="E174" s="319"/>
      <c r="F174" s="1267" t="s">
        <v>311</v>
      </c>
      <c r="G174" s="1268"/>
      <c r="H174" s="1268"/>
      <c r="I174" s="1268"/>
      <c r="J174" s="1269"/>
      <c r="K174" s="1291">
        <f>ROUNDDOWN('要望額調書（1年目）'!F32,-3)</f>
        <v>0</v>
      </c>
      <c r="L174" s="1292"/>
      <c r="M174" s="1292"/>
      <c r="N174" s="1292"/>
      <c r="O174" s="1292"/>
      <c r="P174" s="1292"/>
      <c r="Q174" s="1292"/>
      <c r="R174" s="1292"/>
      <c r="S174" s="1292"/>
      <c r="T174" s="1293" t="s">
        <v>310</v>
      </c>
      <c r="U174" s="1293"/>
      <c r="V174" s="1293"/>
      <c r="W174" s="1294"/>
      <c r="X174" s="1250">
        <f>ROUNDDOWN('要望額調書（2年目）'!F32,-3)</f>
        <v>0</v>
      </c>
      <c r="Y174" s="1251"/>
      <c r="Z174" s="1251"/>
      <c r="AA174" s="1251"/>
      <c r="AB174" s="1251"/>
      <c r="AC174" s="1251"/>
      <c r="AD174" s="1251"/>
      <c r="AE174" s="1251"/>
      <c r="AF174" s="1251"/>
      <c r="AG174" s="1153" t="s">
        <v>310</v>
      </c>
      <c r="AH174" s="1153"/>
      <c r="AI174" s="1153"/>
      <c r="AJ174" s="1154"/>
      <c r="AK174" s="1250">
        <f>ROUNDDOWN('要望額調書（3年目）'!F32,-3)</f>
        <v>0</v>
      </c>
      <c r="AL174" s="1251"/>
      <c r="AM174" s="1251"/>
      <c r="AN174" s="1251"/>
      <c r="AO174" s="1251"/>
      <c r="AP174" s="1251"/>
      <c r="AQ174" s="1251"/>
      <c r="AR174" s="1251"/>
      <c r="AS174" s="1153" t="s">
        <v>310</v>
      </c>
      <c r="AT174" s="1153"/>
      <c r="AU174" s="1153"/>
      <c r="AV174" s="1154"/>
      <c r="AW174" s="199"/>
      <c r="AX174" s="199"/>
      <c r="AY174" s="199"/>
      <c r="AZ174" s="199"/>
      <c r="BA174" s="199"/>
      <c r="BB174" s="199"/>
      <c r="BC174" s="199"/>
      <c r="BD174" s="138"/>
      <c r="BE174" s="138"/>
      <c r="BF174" s="13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35"/>
      <c r="CB174" s="135"/>
      <c r="CC174" s="135"/>
      <c r="CD174" s="135"/>
      <c r="CE174" s="135"/>
    </row>
    <row r="175" spans="1:98" s="113" customFormat="1" ht="24" customHeight="1" thickTop="1" thickBot="1">
      <c r="A175" s="114"/>
      <c r="B175" s="114"/>
      <c r="C175" s="1139"/>
      <c r="D175" s="1140"/>
      <c r="E175" s="320"/>
      <c r="F175" s="1155" t="s">
        <v>266</v>
      </c>
      <c r="G175" s="1156"/>
      <c r="H175" s="1156"/>
      <c r="I175" s="1156"/>
      <c r="J175" s="1156"/>
      <c r="K175" s="1157">
        <f>ROUNDDOWN('要望額調書（1年目）'!J35,-3)</f>
        <v>0</v>
      </c>
      <c r="L175" s="1158"/>
      <c r="M175" s="1158"/>
      <c r="N175" s="1158"/>
      <c r="O175" s="1158"/>
      <c r="P175" s="1158"/>
      <c r="Q175" s="1158"/>
      <c r="R175" s="1158"/>
      <c r="S175" s="1158"/>
      <c r="T175" s="752" t="s">
        <v>310</v>
      </c>
      <c r="U175" s="752"/>
      <c r="V175" s="752"/>
      <c r="W175" s="753"/>
      <c r="X175" s="754">
        <f>ROUNDDOWN('要望額調書（2年目）'!J35,-3)</f>
        <v>0</v>
      </c>
      <c r="Y175" s="754"/>
      <c r="Z175" s="754"/>
      <c r="AA175" s="754"/>
      <c r="AB175" s="754"/>
      <c r="AC175" s="754"/>
      <c r="AD175" s="754"/>
      <c r="AE175" s="754"/>
      <c r="AF175" s="754"/>
      <c r="AG175" s="755" t="s">
        <v>310</v>
      </c>
      <c r="AH175" s="755"/>
      <c r="AI175" s="755"/>
      <c r="AJ175" s="756"/>
      <c r="AK175" s="757">
        <f>ROUNDDOWN('要望額調書（3年目）'!J35,-3)</f>
        <v>0</v>
      </c>
      <c r="AL175" s="754"/>
      <c r="AM175" s="754"/>
      <c r="AN175" s="754"/>
      <c r="AO175" s="754"/>
      <c r="AP175" s="754"/>
      <c r="AQ175" s="754"/>
      <c r="AR175" s="754"/>
      <c r="AS175" s="755" t="s">
        <v>310</v>
      </c>
      <c r="AT175" s="755"/>
      <c r="AU175" s="755"/>
      <c r="AV175" s="756"/>
      <c r="AW175" s="199"/>
      <c r="AX175" s="199"/>
      <c r="AY175" s="199"/>
      <c r="AZ175" s="199"/>
      <c r="BA175" s="199"/>
      <c r="BB175" s="199"/>
      <c r="BC175" s="199"/>
      <c r="BD175" s="138"/>
      <c r="BE175" s="138"/>
      <c r="BF175" s="13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35"/>
      <c r="CB175" s="135"/>
      <c r="CC175" s="135"/>
      <c r="CD175" s="135"/>
      <c r="CE175" s="135"/>
    </row>
    <row r="176" spans="1:98" s="113" customFormat="1" ht="24" customHeight="1" thickBot="1">
      <c r="A176" s="114"/>
      <c r="B176" s="114"/>
      <c r="C176" s="1139"/>
      <c r="D176" s="1140"/>
      <c r="E176" s="1270" t="s">
        <v>343</v>
      </c>
      <c r="F176" s="1270"/>
      <c r="G176" s="1270"/>
      <c r="H176" s="1270"/>
      <c r="I176" s="1270"/>
      <c r="J176" s="1271"/>
      <c r="K176" s="1159">
        <f>ROUNDDOWN((K175+X175+AK175),-3)</f>
        <v>0</v>
      </c>
      <c r="L176" s="1160"/>
      <c r="M176" s="1160"/>
      <c r="N176" s="1160"/>
      <c r="O176" s="1160"/>
      <c r="P176" s="1160"/>
      <c r="Q176" s="1160"/>
      <c r="R176" s="1160"/>
      <c r="S176" s="1160"/>
      <c r="T176" s="1160"/>
      <c r="U176" s="1160"/>
      <c r="V176" s="1160"/>
      <c r="W176" s="1160"/>
      <c r="X176" s="1161"/>
      <c r="Y176" s="1161"/>
      <c r="Z176" s="1161"/>
      <c r="AA176" s="1161"/>
      <c r="AB176" s="1161"/>
      <c r="AC176" s="1161"/>
      <c r="AD176" s="1161"/>
      <c r="AE176" s="1161"/>
      <c r="AF176" s="1161"/>
      <c r="AG176" s="1161"/>
      <c r="AH176" s="1161"/>
      <c r="AI176" s="1161"/>
      <c r="AJ176" s="1161"/>
      <c r="AK176" s="1162" t="s">
        <v>310</v>
      </c>
      <c r="AL176" s="1162"/>
      <c r="AM176" s="1162"/>
      <c r="AN176" s="1162"/>
      <c r="AO176" s="1162"/>
      <c r="AP176" s="1162"/>
      <c r="AQ176" s="1162"/>
      <c r="AR176" s="1162"/>
      <c r="AS176" s="1162"/>
      <c r="AT176" s="1162"/>
      <c r="AU176" s="1162"/>
      <c r="AV176" s="1163"/>
      <c r="AW176" s="200"/>
      <c r="AX176" s="200"/>
      <c r="AY176" s="200"/>
      <c r="AZ176" s="200"/>
      <c r="BA176" s="200"/>
      <c r="BB176" s="200"/>
      <c r="BC176" s="200"/>
      <c r="BD176" s="138"/>
      <c r="BE176" s="138"/>
      <c r="BF176" s="13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35"/>
      <c r="CB176" s="135"/>
      <c r="CC176" s="135"/>
      <c r="CD176" s="135"/>
      <c r="CE176" s="135"/>
    </row>
    <row r="177" spans="1:98" s="113" customFormat="1" ht="75.599999999999994" customHeight="1">
      <c r="A177" s="114"/>
      <c r="B177" s="114"/>
      <c r="C177" s="1141"/>
      <c r="D177" s="1142"/>
      <c r="E177" s="1164" t="s">
        <v>344</v>
      </c>
      <c r="F177" s="1164"/>
      <c r="G177" s="1164"/>
      <c r="H177" s="1164"/>
      <c r="I177" s="1164"/>
      <c r="J177" s="1164"/>
      <c r="K177" s="1164"/>
      <c r="L177" s="1164"/>
      <c r="M177" s="1164"/>
      <c r="N177" s="1164"/>
      <c r="O177" s="1164"/>
      <c r="P177" s="1164"/>
      <c r="Q177" s="1164"/>
      <c r="R177" s="1164"/>
      <c r="S177" s="1164"/>
      <c r="T177" s="1164"/>
      <c r="U177" s="1164"/>
      <c r="V177" s="1164"/>
      <c r="W177" s="1164"/>
      <c r="X177" s="1164"/>
      <c r="Y177" s="1164"/>
      <c r="Z177" s="1164"/>
      <c r="AA177" s="1164"/>
      <c r="AB177" s="1164"/>
      <c r="AC177" s="1164"/>
      <c r="AD177" s="1164"/>
      <c r="AE177" s="1164"/>
      <c r="AF177" s="1164"/>
      <c r="AG177" s="1164"/>
      <c r="AH177" s="1164"/>
      <c r="AI177" s="1164"/>
      <c r="AJ177" s="1164"/>
      <c r="AK177" s="1164"/>
      <c r="AL177" s="1164"/>
      <c r="AM177" s="1164"/>
      <c r="AN177" s="1164"/>
      <c r="AO177" s="1164"/>
      <c r="AP177" s="1164"/>
      <c r="AQ177" s="1164"/>
      <c r="AR177" s="1164"/>
      <c r="AS177" s="1164"/>
      <c r="AT177" s="1164"/>
      <c r="AU177" s="1164"/>
      <c r="AV177" s="1165"/>
      <c r="AW177" s="137"/>
      <c r="AX177" s="137"/>
      <c r="AY177" s="137"/>
      <c r="AZ177" s="137"/>
      <c r="BA177" s="137"/>
      <c r="BB177" s="137"/>
      <c r="BC177" s="137"/>
      <c r="BD177" s="138"/>
      <c r="BE177" s="138"/>
      <c r="BF177" s="13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35"/>
      <c r="CB177" s="135"/>
      <c r="CC177" s="135"/>
      <c r="CD177" s="135"/>
      <c r="CE177" s="135"/>
    </row>
    <row r="178" spans="1:98" ht="29.1" customHeight="1" thickBot="1">
      <c r="A178" s="4"/>
      <c r="B178" s="4"/>
      <c r="C178" s="723" t="s">
        <v>346</v>
      </c>
      <c r="D178" s="724"/>
      <c r="E178" s="724"/>
      <c r="F178" s="724"/>
      <c r="G178" s="724"/>
      <c r="H178" s="724"/>
      <c r="I178" s="724"/>
      <c r="J178" s="724"/>
      <c r="K178" s="724"/>
      <c r="L178" s="724"/>
      <c r="M178" s="724"/>
      <c r="N178" s="724"/>
      <c r="O178" s="724"/>
      <c r="P178" s="724"/>
      <c r="Q178" s="724"/>
      <c r="R178" s="724"/>
      <c r="S178" s="724"/>
      <c r="T178" s="724"/>
      <c r="U178" s="724"/>
      <c r="V178" s="724"/>
      <c r="W178" s="724"/>
      <c r="X178" s="724"/>
      <c r="Y178" s="724"/>
      <c r="Z178" s="724"/>
      <c r="AA178" s="724"/>
      <c r="AB178" s="724"/>
      <c r="AC178" s="724"/>
      <c r="AD178" s="724"/>
      <c r="AE178" s="724"/>
      <c r="AF178" s="724"/>
      <c r="AG178" s="724"/>
      <c r="AH178" s="724"/>
      <c r="AI178" s="724"/>
      <c r="AJ178" s="724"/>
      <c r="AK178" s="724"/>
      <c r="AL178" s="724"/>
      <c r="AM178" s="724"/>
      <c r="AN178" s="724"/>
      <c r="AO178" s="724"/>
      <c r="AP178" s="724"/>
      <c r="AQ178" s="724"/>
      <c r="AR178" s="724"/>
      <c r="AS178" s="724"/>
      <c r="AT178" s="724"/>
      <c r="AU178" s="724"/>
      <c r="AV178" s="725"/>
      <c r="AW178" s="130"/>
      <c r="AX178" s="130"/>
      <c r="AY178" s="130"/>
      <c r="AZ178" s="130"/>
    </row>
    <row r="179" spans="1:98" ht="28.35" customHeight="1" thickBot="1">
      <c r="A179" s="4"/>
      <c r="B179" s="4"/>
      <c r="C179" s="1272" t="s">
        <v>312</v>
      </c>
      <c r="D179" s="1273"/>
      <c r="E179" s="1273"/>
      <c r="F179" s="1273"/>
      <c r="G179" s="1273"/>
      <c r="H179" s="1273"/>
      <c r="I179" s="1273"/>
      <c r="J179" s="1273"/>
      <c r="K179" s="611"/>
      <c r="L179" s="612"/>
      <c r="M179" s="596" t="s">
        <v>313</v>
      </c>
      <c r="N179" s="596"/>
      <c r="O179" s="596"/>
      <c r="P179" s="693" t="s">
        <v>315</v>
      </c>
      <c r="Q179" s="693"/>
      <c r="R179" s="579"/>
      <c r="S179" s="580"/>
      <c r="T179" s="1277" t="s">
        <v>316</v>
      </c>
      <c r="U179" s="1278"/>
      <c r="V179" s="1278"/>
      <c r="W179" s="1278"/>
      <c r="X179" s="1278"/>
      <c r="Y179" s="1279"/>
      <c r="Z179" s="579"/>
      <c r="AA179" s="580"/>
      <c r="AB179" s="581" t="s">
        <v>345</v>
      </c>
      <c r="AC179" s="581"/>
      <c r="AD179" s="581"/>
      <c r="AE179" s="581"/>
      <c r="AF179" s="581"/>
      <c r="AG179" s="581"/>
      <c r="AH179" s="581"/>
      <c r="AI179" s="579"/>
      <c r="AJ179" s="580"/>
      <c r="AK179" s="581" t="s">
        <v>438</v>
      </c>
      <c r="AL179" s="581"/>
      <c r="AM179" s="581"/>
      <c r="AN179" s="581"/>
      <c r="AO179" s="581"/>
      <c r="AP179" s="581"/>
      <c r="AQ179" s="581"/>
      <c r="AR179" s="581"/>
      <c r="AS179" s="581"/>
      <c r="AT179" s="581"/>
      <c r="AU179" s="581"/>
      <c r="AV179" s="369"/>
      <c r="AW179" s="131" t="str">
        <f>IF(AND(K179="〇",K180="〇"),"要確認","")</f>
        <v/>
      </c>
      <c r="AX179" s="130"/>
      <c r="AY179" s="130"/>
      <c r="AZ179" s="130"/>
    </row>
    <row r="180" spans="1:98" ht="28.35" customHeight="1" thickBot="1">
      <c r="A180" s="4"/>
      <c r="B180" s="4"/>
      <c r="C180" s="1274"/>
      <c r="D180" s="1275"/>
      <c r="E180" s="1275"/>
      <c r="F180" s="1275"/>
      <c r="G180" s="1275"/>
      <c r="H180" s="1275"/>
      <c r="I180" s="1275"/>
      <c r="J180" s="1275"/>
      <c r="K180" s="611"/>
      <c r="L180" s="612"/>
      <c r="M180" s="732" t="s">
        <v>314</v>
      </c>
      <c r="N180" s="732"/>
      <c r="O180" s="732"/>
      <c r="P180" s="733"/>
      <c r="Q180" s="733"/>
      <c r="R180" s="733"/>
      <c r="S180" s="733"/>
      <c r="T180" s="733"/>
      <c r="U180" s="733"/>
      <c r="V180" s="733"/>
      <c r="W180" s="733"/>
      <c r="X180" s="733"/>
      <c r="Y180" s="733"/>
      <c r="Z180" s="733"/>
      <c r="AA180" s="733"/>
      <c r="AB180" s="733"/>
      <c r="AC180" s="733"/>
      <c r="AD180" s="733"/>
      <c r="AE180" s="733"/>
      <c r="AF180" s="733"/>
      <c r="AG180" s="733"/>
      <c r="AH180" s="733"/>
      <c r="AI180" s="733"/>
      <c r="AJ180" s="733"/>
      <c r="AK180" s="733"/>
      <c r="AL180" s="733"/>
      <c r="AM180" s="733"/>
      <c r="AN180" s="733"/>
      <c r="AO180" s="733"/>
      <c r="AP180" s="733"/>
      <c r="AQ180" s="733"/>
      <c r="AR180" s="733"/>
      <c r="AS180" s="733"/>
      <c r="AT180" s="733"/>
      <c r="AU180" s="733"/>
      <c r="AV180" s="733"/>
      <c r="AW180" s="130"/>
      <c r="AX180" s="130"/>
      <c r="AY180" s="130"/>
      <c r="AZ180" s="130"/>
    </row>
    <row r="181" spans="1:98" ht="28.35" customHeight="1">
      <c r="A181" s="164"/>
      <c r="B181" s="164"/>
      <c r="C181" s="563" t="s">
        <v>317</v>
      </c>
      <c r="D181" s="564"/>
      <c r="E181" s="564"/>
      <c r="F181" s="564"/>
      <c r="G181" s="564"/>
      <c r="H181" s="564"/>
      <c r="I181" s="564"/>
      <c r="J181" s="565"/>
      <c r="K181" s="687"/>
      <c r="L181" s="687"/>
      <c r="M181" s="688"/>
      <c r="N181" s="688"/>
      <c r="O181" s="688"/>
      <c r="P181" s="688"/>
      <c r="Q181" s="688"/>
      <c r="R181" s="688"/>
      <c r="S181" s="688"/>
      <c r="T181" s="688"/>
      <c r="U181" s="688"/>
      <c r="V181" s="688"/>
      <c r="W181" s="688"/>
      <c r="X181" s="688"/>
      <c r="Y181" s="688"/>
      <c r="Z181" s="688"/>
      <c r="AA181" s="688"/>
      <c r="AB181" s="688"/>
      <c r="AC181" s="688"/>
      <c r="AD181" s="688"/>
      <c r="AE181" s="688"/>
      <c r="AF181" s="688"/>
      <c r="AG181" s="688"/>
      <c r="AH181" s="688"/>
      <c r="AI181" s="688"/>
      <c r="AJ181" s="688"/>
      <c r="AK181" s="688"/>
      <c r="AL181" s="688"/>
      <c r="AM181" s="688"/>
      <c r="AN181" s="688"/>
      <c r="AO181" s="688"/>
      <c r="AP181" s="688"/>
      <c r="AQ181" s="688"/>
      <c r="AR181" s="688"/>
      <c r="AS181" s="688"/>
      <c r="AT181" s="688"/>
      <c r="AU181" s="688"/>
      <c r="AV181" s="688"/>
      <c r="AW181" s="130"/>
      <c r="AX181" s="130"/>
      <c r="AY181" s="130"/>
      <c r="AZ181" s="130"/>
    </row>
    <row r="182" spans="1:98" ht="28.35" customHeight="1">
      <c r="A182" s="193"/>
      <c r="B182" s="193"/>
      <c r="C182" s="563" t="s">
        <v>347</v>
      </c>
      <c r="D182" s="564"/>
      <c r="E182" s="564"/>
      <c r="F182" s="564"/>
      <c r="G182" s="564"/>
      <c r="H182" s="564"/>
      <c r="I182" s="564"/>
      <c r="J182" s="565"/>
      <c r="K182" s="687"/>
      <c r="L182" s="687"/>
      <c r="M182" s="688"/>
      <c r="N182" s="688"/>
      <c r="O182" s="688"/>
      <c r="P182" s="688"/>
      <c r="Q182" s="688"/>
      <c r="R182" s="688"/>
      <c r="S182" s="688"/>
      <c r="T182" s="688"/>
      <c r="U182" s="688"/>
      <c r="V182" s="688"/>
      <c r="W182" s="688"/>
      <c r="X182" s="688"/>
      <c r="Y182" s="688"/>
      <c r="Z182" s="688"/>
      <c r="AA182" s="688"/>
      <c r="AB182" s="688"/>
      <c r="AC182" s="688"/>
      <c r="AD182" s="688"/>
      <c r="AE182" s="688"/>
      <c r="AF182" s="688"/>
      <c r="AG182" s="688"/>
      <c r="AH182" s="688"/>
      <c r="AI182" s="688"/>
      <c r="AJ182" s="688"/>
      <c r="AK182" s="688"/>
      <c r="AL182" s="688"/>
      <c r="AM182" s="688"/>
      <c r="AN182" s="688"/>
      <c r="AO182" s="688"/>
      <c r="AP182" s="688"/>
      <c r="AQ182" s="688"/>
      <c r="AR182" s="688"/>
      <c r="AS182" s="688"/>
      <c r="AT182" s="688"/>
      <c r="AU182" s="688"/>
      <c r="AV182" s="688"/>
      <c r="AW182" s="130"/>
      <c r="AX182" s="130"/>
      <c r="AY182" s="130"/>
      <c r="AZ182" s="130"/>
    </row>
    <row r="183" spans="1:98" ht="28.35" customHeight="1">
      <c r="A183" s="172"/>
      <c r="B183" s="172"/>
      <c r="C183" s="1276" t="s">
        <v>318</v>
      </c>
      <c r="D183" s="1276"/>
      <c r="E183" s="1276"/>
      <c r="F183" s="1276"/>
      <c r="G183" s="1276"/>
      <c r="H183" s="1276"/>
      <c r="I183" s="1276"/>
      <c r="J183" s="1276"/>
      <c r="K183" s="601"/>
      <c r="L183" s="602"/>
      <c r="M183" s="602"/>
      <c r="N183" s="602"/>
      <c r="O183" s="602"/>
      <c r="P183" s="602"/>
      <c r="Q183" s="602"/>
      <c r="R183" s="603" t="s">
        <v>79</v>
      </c>
      <c r="S183" s="603"/>
      <c r="T183" s="603"/>
      <c r="U183" s="602"/>
      <c r="V183" s="602"/>
      <c r="W183" s="602"/>
      <c r="X183" s="602"/>
      <c r="Y183" s="684" t="s">
        <v>13</v>
      </c>
      <c r="Z183" s="684"/>
      <c r="AA183" s="684"/>
      <c r="AB183" s="684" t="s">
        <v>319</v>
      </c>
      <c r="AC183" s="684"/>
      <c r="AD183" s="684"/>
      <c r="AE183" s="684"/>
      <c r="AF183" s="601"/>
      <c r="AG183" s="602"/>
      <c r="AH183" s="602"/>
      <c r="AI183" s="602"/>
      <c r="AJ183" s="602"/>
      <c r="AK183" s="602"/>
      <c r="AL183" s="602"/>
      <c r="AM183" s="603" t="s">
        <v>79</v>
      </c>
      <c r="AN183" s="603"/>
      <c r="AO183" s="603"/>
      <c r="AP183" s="602"/>
      <c r="AQ183" s="602"/>
      <c r="AR183" s="602"/>
      <c r="AS183" s="602"/>
      <c r="AT183" s="684" t="s">
        <v>13</v>
      </c>
      <c r="AU183" s="684"/>
      <c r="AV183" s="689"/>
      <c r="AW183" s="130"/>
      <c r="AX183" s="130"/>
      <c r="AY183" s="130"/>
      <c r="AZ183" s="130"/>
    </row>
    <row r="184" spans="1:98" ht="6.6" customHeight="1" thickBot="1">
      <c r="A184" s="172"/>
      <c r="B184" s="182"/>
      <c r="C184" s="191"/>
      <c r="D184" s="181"/>
      <c r="E184" s="181"/>
      <c r="F184" s="181"/>
      <c r="G184" s="181"/>
      <c r="H184" s="181"/>
      <c r="I184" s="187"/>
      <c r="J184" s="187"/>
      <c r="K184" s="184"/>
      <c r="L184" s="184"/>
      <c r="M184" s="180"/>
      <c r="N184" s="180"/>
      <c r="O184" s="180"/>
      <c r="P184" s="180"/>
      <c r="Q184" s="180"/>
      <c r="R184" s="183"/>
      <c r="S184" s="183"/>
      <c r="T184" s="183"/>
      <c r="U184" s="184"/>
      <c r="V184" s="184"/>
      <c r="W184" s="184"/>
      <c r="X184" s="184"/>
      <c r="Y184" s="184"/>
      <c r="Z184" s="184"/>
      <c r="AA184" s="184"/>
      <c r="AB184" s="180"/>
      <c r="AC184" s="180"/>
      <c r="AD184" s="180"/>
      <c r="AE184" s="180"/>
      <c r="AF184" s="180"/>
      <c r="AG184" s="180"/>
      <c r="AH184" s="180"/>
      <c r="AI184" s="184"/>
      <c r="AJ184" s="184"/>
      <c r="AK184" s="180"/>
      <c r="AL184" s="180"/>
      <c r="AM184" s="185"/>
      <c r="AN184" s="185"/>
      <c r="AO184" s="185"/>
      <c r="AP184" s="180"/>
      <c r="AQ184" s="180"/>
      <c r="AR184" s="180"/>
      <c r="AS184" s="180"/>
      <c r="AT184" s="180"/>
      <c r="AU184" s="180"/>
      <c r="AV184" s="192"/>
      <c r="AW184" s="186"/>
      <c r="AX184" s="130"/>
      <c r="AY184" s="130"/>
      <c r="AZ184" s="130"/>
    </row>
    <row r="185" spans="1:98" ht="28.35" customHeight="1" thickBot="1">
      <c r="A185" s="172"/>
      <c r="B185" s="172"/>
      <c r="C185" s="1272" t="s">
        <v>312</v>
      </c>
      <c r="D185" s="1273"/>
      <c r="E185" s="1273"/>
      <c r="F185" s="1273"/>
      <c r="G185" s="1273"/>
      <c r="H185" s="1273"/>
      <c r="I185" s="1273"/>
      <c r="J185" s="1273"/>
      <c r="K185" s="611"/>
      <c r="L185" s="612"/>
      <c r="M185" s="596" t="s">
        <v>313</v>
      </c>
      <c r="N185" s="596"/>
      <c r="O185" s="596"/>
      <c r="P185" s="693" t="s">
        <v>315</v>
      </c>
      <c r="Q185" s="693"/>
      <c r="R185" s="579"/>
      <c r="S185" s="580"/>
      <c r="T185" s="1277" t="s">
        <v>316</v>
      </c>
      <c r="U185" s="1278"/>
      <c r="V185" s="1278"/>
      <c r="W185" s="1278"/>
      <c r="X185" s="1278"/>
      <c r="Y185" s="1279"/>
      <c r="Z185" s="579"/>
      <c r="AA185" s="580"/>
      <c r="AB185" s="581" t="s">
        <v>345</v>
      </c>
      <c r="AC185" s="581"/>
      <c r="AD185" s="581"/>
      <c r="AE185" s="581"/>
      <c r="AF185" s="581"/>
      <c r="AG185" s="581"/>
      <c r="AH185" s="581"/>
      <c r="AI185" s="579"/>
      <c r="AJ185" s="580"/>
      <c r="AK185" s="581" t="s">
        <v>438</v>
      </c>
      <c r="AL185" s="581"/>
      <c r="AM185" s="581"/>
      <c r="AN185" s="581"/>
      <c r="AO185" s="581"/>
      <c r="AP185" s="581"/>
      <c r="AQ185" s="581"/>
      <c r="AR185" s="581"/>
      <c r="AS185" s="581"/>
      <c r="AT185" s="581"/>
      <c r="AU185" s="581"/>
      <c r="AV185" s="369"/>
      <c r="AW185" s="131" t="str">
        <f>IF(AND(K185="〇",K186="〇"),"要確認","")</f>
        <v/>
      </c>
      <c r="AX185" s="130"/>
      <c r="AY185" s="130"/>
      <c r="AZ185" s="130"/>
    </row>
    <row r="186" spans="1:98" ht="28.35" customHeight="1" thickBot="1">
      <c r="A186" s="172"/>
      <c r="B186" s="172"/>
      <c r="C186" s="1274"/>
      <c r="D186" s="1275"/>
      <c r="E186" s="1275"/>
      <c r="F186" s="1275"/>
      <c r="G186" s="1275"/>
      <c r="H186" s="1275"/>
      <c r="I186" s="1275"/>
      <c r="J186" s="1275"/>
      <c r="K186" s="611"/>
      <c r="L186" s="612"/>
      <c r="M186" s="732" t="s">
        <v>314</v>
      </c>
      <c r="N186" s="732"/>
      <c r="O186" s="732"/>
      <c r="P186" s="1090"/>
      <c r="Q186" s="1090"/>
      <c r="R186" s="1090"/>
      <c r="S186" s="1090"/>
      <c r="T186" s="1090"/>
      <c r="U186" s="1090"/>
      <c r="V186" s="1090"/>
      <c r="W186" s="1090"/>
      <c r="X186" s="1090"/>
      <c r="Y186" s="1090"/>
      <c r="Z186" s="1090"/>
      <c r="AA186" s="1090"/>
      <c r="AB186" s="1090"/>
      <c r="AC186" s="1090"/>
      <c r="AD186" s="1090"/>
      <c r="AE186" s="1090"/>
      <c r="AF186" s="1090"/>
      <c r="AG186" s="1090"/>
      <c r="AH186" s="1090"/>
      <c r="AI186" s="1090"/>
      <c r="AJ186" s="1090"/>
      <c r="AK186" s="1090"/>
      <c r="AL186" s="1090"/>
      <c r="AM186" s="1090"/>
      <c r="AN186" s="1090"/>
      <c r="AO186" s="1090"/>
      <c r="AP186" s="1090"/>
      <c r="AQ186" s="1090"/>
      <c r="AR186" s="1090"/>
      <c r="AS186" s="1090"/>
      <c r="AT186" s="1090"/>
      <c r="AU186" s="1090"/>
      <c r="AV186" s="1091"/>
      <c r="AW186" s="130"/>
      <c r="AX186" s="130"/>
      <c r="AY186" s="130"/>
      <c r="AZ186" s="130"/>
    </row>
    <row r="187" spans="1:98" ht="28.35" customHeight="1">
      <c r="A187" s="172"/>
      <c r="B187" s="172"/>
      <c r="C187" s="563" t="s">
        <v>317</v>
      </c>
      <c r="D187" s="564"/>
      <c r="E187" s="564"/>
      <c r="F187" s="564"/>
      <c r="G187" s="564"/>
      <c r="H187" s="564"/>
      <c r="I187" s="564"/>
      <c r="J187" s="565"/>
      <c r="K187" s="687"/>
      <c r="L187" s="687"/>
      <c r="M187" s="688"/>
      <c r="N187" s="688"/>
      <c r="O187" s="688"/>
      <c r="P187" s="688"/>
      <c r="Q187" s="688"/>
      <c r="R187" s="688"/>
      <c r="S187" s="688"/>
      <c r="T187" s="688"/>
      <c r="U187" s="688"/>
      <c r="V187" s="688"/>
      <c r="W187" s="688"/>
      <c r="X187" s="688"/>
      <c r="Y187" s="688"/>
      <c r="Z187" s="688"/>
      <c r="AA187" s="688"/>
      <c r="AB187" s="688"/>
      <c r="AC187" s="688"/>
      <c r="AD187" s="688"/>
      <c r="AE187" s="688"/>
      <c r="AF187" s="1092"/>
      <c r="AG187" s="1092"/>
      <c r="AH187" s="1092"/>
      <c r="AI187" s="688"/>
      <c r="AJ187" s="688"/>
      <c r="AK187" s="688"/>
      <c r="AL187" s="688"/>
      <c r="AM187" s="688"/>
      <c r="AN187" s="1092"/>
      <c r="AO187" s="1092"/>
      <c r="AP187" s="1092"/>
      <c r="AQ187" s="688"/>
      <c r="AR187" s="688"/>
      <c r="AS187" s="688"/>
      <c r="AT187" s="688"/>
      <c r="AU187" s="688"/>
      <c r="AV187" s="688"/>
      <c r="AW187" s="130"/>
      <c r="AX187" s="130"/>
      <c r="AY187" s="130"/>
      <c r="AZ187" s="130"/>
    </row>
    <row r="188" spans="1:98" ht="28.35" customHeight="1">
      <c r="A188" s="193"/>
      <c r="B188" s="193"/>
      <c r="C188" s="563" t="s">
        <v>347</v>
      </c>
      <c r="D188" s="564"/>
      <c r="E188" s="564"/>
      <c r="F188" s="564"/>
      <c r="G188" s="564"/>
      <c r="H188" s="564"/>
      <c r="I188" s="564"/>
      <c r="J188" s="565"/>
      <c r="K188" s="687"/>
      <c r="L188" s="687"/>
      <c r="M188" s="688"/>
      <c r="N188" s="688"/>
      <c r="O188" s="688"/>
      <c r="P188" s="688"/>
      <c r="Q188" s="688"/>
      <c r="R188" s="688"/>
      <c r="S188" s="688"/>
      <c r="T188" s="688"/>
      <c r="U188" s="688"/>
      <c r="V188" s="688"/>
      <c r="W188" s="688"/>
      <c r="X188" s="688"/>
      <c r="Y188" s="688"/>
      <c r="Z188" s="688"/>
      <c r="AA188" s="688"/>
      <c r="AB188" s="688"/>
      <c r="AC188" s="688"/>
      <c r="AD188" s="688"/>
      <c r="AE188" s="688"/>
      <c r="AF188" s="688"/>
      <c r="AG188" s="688"/>
      <c r="AH188" s="688"/>
      <c r="AI188" s="688"/>
      <c r="AJ188" s="688"/>
      <c r="AK188" s="688"/>
      <c r="AL188" s="688"/>
      <c r="AM188" s="688"/>
      <c r="AN188" s="688"/>
      <c r="AO188" s="688"/>
      <c r="AP188" s="688"/>
      <c r="AQ188" s="688"/>
      <c r="AR188" s="688"/>
      <c r="AS188" s="688"/>
      <c r="AT188" s="688"/>
      <c r="AU188" s="688"/>
      <c r="AV188" s="688"/>
      <c r="AW188" s="130"/>
      <c r="AX188" s="130"/>
      <c r="AY188" s="130"/>
      <c r="AZ188" s="130"/>
    </row>
    <row r="189" spans="1:98" ht="28.35" customHeight="1" thickBot="1">
      <c r="A189" s="172"/>
      <c r="B189" s="172"/>
      <c r="C189" s="1276" t="s">
        <v>318</v>
      </c>
      <c r="D189" s="1276"/>
      <c r="E189" s="1276"/>
      <c r="F189" s="1276"/>
      <c r="G189" s="1276"/>
      <c r="H189" s="1276"/>
      <c r="I189" s="1276"/>
      <c r="J189" s="1276"/>
      <c r="K189" s="598"/>
      <c r="L189" s="599"/>
      <c r="M189" s="599"/>
      <c r="N189" s="599"/>
      <c r="O189" s="599"/>
      <c r="P189" s="599"/>
      <c r="Q189" s="599"/>
      <c r="R189" s="600" t="s">
        <v>79</v>
      </c>
      <c r="S189" s="600"/>
      <c r="T189" s="600"/>
      <c r="U189" s="599"/>
      <c r="V189" s="599"/>
      <c r="W189" s="599"/>
      <c r="X189" s="599"/>
      <c r="Y189" s="596" t="s">
        <v>13</v>
      </c>
      <c r="Z189" s="596"/>
      <c r="AA189" s="596"/>
      <c r="AB189" s="596" t="s">
        <v>319</v>
      </c>
      <c r="AC189" s="596"/>
      <c r="AD189" s="596"/>
      <c r="AE189" s="596"/>
      <c r="AF189" s="601"/>
      <c r="AG189" s="602"/>
      <c r="AH189" s="602"/>
      <c r="AI189" s="599"/>
      <c r="AJ189" s="599"/>
      <c r="AK189" s="599"/>
      <c r="AL189" s="599"/>
      <c r="AM189" s="600" t="s">
        <v>79</v>
      </c>
      <c r="AN189" s="603"/>
      <c r="AO189" s="604"/>
      <c r="AP189" s="685"/>
      <c r="AQ189" s="686"/>
      <c r="AR189" s="599"/>
      <c r="AS189" s="599"/>
      <c r="AT189" s="596" t="s">
        <v>13</v>
      </c>
      <c r="AU189" s="596"/>
      <c r="AV189" s="597"/>
      <c r="AW189" s="130"/>
      <c r="AX189" s="130"/>
      <c r="AY189" s="130"/>
      <c r="AZ189" s="130"/>
    </row>
    <row r="190" spans="1:98" s="113" customFormat="1" ht="21" customHeight="1" thickBot="1">
      <c r="A190" s="114"/>
      <c r="B190" s="114"/>
      <c r="C190" s="1069" t="s">
        <v>270</v>
      </c>
      <c r="D190" s="1070"/>
      <c r="E190" s="1070"/>
      <c r="F190" s="1070"/>
      <c r="G190" s="1070"/>
      <c r="H190" s="1070"/>
      <c r="I190" s="1070"/>
      <c r="J190" s="1070"/>
      <c r="K190" s="1070"/>
      <c r="L190" s="1070"/>
      <c r="M190" s="1070"/>
      <c r="N190" s="1070"/>
      <c r="O190" s="1070"/>
      <c r="P190" s="1070"/>
      <c r="Q190" s="1070"/>
      <c r="R190" s="1070"/>
      <c r="S190" s="1070"/>
      <c r="T190" s="1070"/>
      <c r="U190" s="1070"/>
      <c r="V190" s="1070"/>
      <c r="W190" s="1070"/>
      <c r="X190" s="1071"/>
      <c r="Y190" s="1072" t="s">
        <v>464</v>
      </c>
      <c r="Z190" s="1073"/>
      <c r="AA190" s="1073"/>
      <c r="AB190" s="1073"/>
      <c r="AC190" s="1073"/>
      <c r="AD190" s="1074" t="s">
        <v>465</v>
      </c>
      <c r="AE190" s="1074"/>
      <c r="AF190" s="1074"/>
      <c r="AG190" s="1074"/>
      <c r="AH190" s="568"/>
      <c r="AI190" s="569"/>
      <c r="AJ190" s="570"/>
      <c r="AK190" s="608" t="s">
        <v>27</v>
      </c>
      <c r="AL190" s="609"/>
      <c r="AM190" s="609"/>
      <c r="AN190" s="610"/>
      <c r="AO190" s="568"/>
      <c r="AP190" s="569"/>
      <c r="AQ190" s="570"/>
      <c r="AR190" s="629" t="s">
        <v>16</v>
      </c>
      <c r="AS190" s="630"/>
      <c r="AT190" s="630"/>
      <c r="AU190" s="630"/>
      <c r="AV190" s="630"/>
      <c r="AW190" s="131" t="str">
        <f>IF(AND(AH190="〇",AO190="〇"),"要確認","")</f>
        <v/>
      </c>
      <c r="AX190" s="139"/>
      <c r="AY190" s="139"/>
      <c r="AZ190" s="139"/>
      <c r="BA190" s="141"/>
      <c r="BB190" s="141"/>
      <c r="BC190" s="141"/>
      <c r="BD190" s="111"/>
      <c r="BE190" s="153"/>
      <c r="BF190" s="111"/>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row>
    <row r="191" spans="1:98" ht="8.4499999999999993" customHeight="1">
      <c r="A191" s="172"/>
      <c r="B191" s="172"/>
      <c r="C191" s="169"/>
      <c r="D191" s="169"/>
      <c r="E191" s="169"/>
      <c r="F191" s="169"/>
      <c r="G191" s="169"/>
      <c r="H191" s="169"/>
      <c r="I191" s="169"/>
      <c r="J191" s="169"/>
      <c r="K191" s="171"/>
      <c r="L191" s="171"/>
      <c r="M191" s="171"/>
      <c r="N191" s="171"/>
      <c r="O191" s="171"/>
      <c r="P191" s="171"/>
      <c r="Q191" s="171"/>
      <c r="R191" s="171"/>
      <c r="S191"/>
      <c r="T19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30"/>
      <c r="AX191" s="130"/>
      <c r="AY191" s="130"/>
      <c r="AZ191" s="130"/>
    </row>
    <row r="192" spans="1:98" ht="6" customHeight="1">
      <c r="AX192" s="130"/>
      <c r="AY192" s="130"/>
      <c r="AZ192" s="130"/>
    </row>
    <row r="193" spans="1:98" ht="17.100000000000001" customHeight="1">
      <c r="A193" s="4"/>
      <c r="B193" s="4"/>
      <c r="C193" s="823" t="s">
        <v>52</v>
      </c>
      <c r="D193" s="823"/>
      <c r="E193" s="823"/>
      <c r="F193" s="823"/>
      <c r="G193" s="823"/>
      <c r="H193" s="823"/>
      <c r="I193" s="823"/>
      <c r="J193" s="823"/>
      <c r="K193" s="823"/>
      <c r="L193" s="823"/>
      <c r="M193" s="823"/>
      <c r="N193" s="823"/>
      <c r="O193" s="823"/>
      <c r="P193" s="823"/>
      <c r="Q193" s="823"/>
      <c r="R193" s="823"/>
      <c r="S193" s="823"/>
      <c r="T193" s="823"/>
      <c r="U193" s="823"/>
      <c r="V193" s="823"/>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130"/>
      <c r="AX193" s="366"/>
      <c r="AY193" s="130"/>
      <c r="AZ193" s="130"/>
    </row>
    <row r="194" spans="1:98" s="113" customFormat="1" ht="15" customHeight="1">
      <c r="A194" s="114"/>
      <c r="B194" s="114"/>
      <c r="C194" s="819" t="s">
        <v>451</v>
      </c>
      <c r="D194" s="820"/>
      <c r="E194" s="820"/>
      <c r="F194" s="820"/>
      <c r="G194" s="820"/>
      <c r="H194" s="820"/>
      <c r="I194" s="820"/>
      <c r="J194" s="820"/>
      <c r="K194" s="820"/>
      <c r="L194" s="820"/>
      <c r="M194" s="820"/>
      <c r="N194" s="820"/>
      <c r="O194" s="820"/>
      <c r="P194" s="820"/>
      <c r="Q194" s="820"/>
      <c r="R194" s="820"/>
      <c r="S194" s="820"/>
      <c r="T194" s="820"/>
      <c r="U194" s="820"/>
      <c r="V194" s="820"/>
      <c r="W194" s="820"/>
      <c r="X194" s="820"/>
      <c r="Y194" s="820"/>
      <c r="Z194" s="820"/>
      <c r="AA194" s="820"/>
      <c r="AB194" s="820"/>
      <c r="AC194" s="820"/>
      <c r="AD194" s="820"/>
      <c r="AE194" s="820"/>
      <c r="AF194" s="820"/>
      <c r="AG194" s="820"/>
      <c r="AH194" s="820"/>
      <c r="AI194" s="820"/>
      <c r="AJ194" s="820"/>
      <c r="AK194" s="820"/>
      <c r="AL194" s="820"/>
      <c r="AM194" s="820"/>
      <c r="AN194" s="820"/>
      <c r="AO194" s="820"/>
      <c r="AP194" s="820"/>
      <c r="AQ194" s="820"/>
      <c r="AR194" s="820"/>
      <c r="AS194" s="820"/>
      <c r="AT194" s="820"/>
      <c r="AU194" s="820"/>
      <c r="AV194" s="821"/>
      <c r="AW194" s="120"/>
      <c r="AX194" s="758"/>
      <c r="AY194" s="758"/>
      <c r="AZ194" s="758"/>
      <c r="BA194" s="143"/>
      <c r="BB194" s="143"/>
      <c r="BC194" s="143"/>
      <c r="BD194" s="111"/>
      <c r="BE194" s="111"/>
      <c r="BF194" s="114"/>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row>
    <row r="195" spans="1:98" s="113" customFormat="1" ht="12" customHeight="1">
      <c r="A195" s="114"/>
      <c r="B195" s="114"/>
      <c r="C195" s="1133"/>
      <c r="D195" s="1134"/>
      <c r="E195" s="1134"/>
      <c r="F195" s="1134"/>
      <c r="G195" s="1134"/>
      <c r="H195" s="1134"/>
      <c r="I195" s="1134"/>
      <c r="J195" s="1134"/>
      <c r="K195" s="1134"/>
      <c r="L195" s="1134"/>
      <c r="M195" s="1134"/>
      <c r="N195" s="1134"/>
      <c r="O195" s="1134"/>
      <c r="P195" s="1134"/>
      <c r="Q195" s="1134"/>
      <c r="R195" s="1134"/>
      <c r="S195" s="1134"/>
      <c r="T195" s="1134"/>
      <c r="U195" s="1134"/>
      <c r="V195" s="1134"/>
      <c r="W195" s="1134"/>
      <c r="X195" s="1134"/>
      <c r="Y195" s="1134"/>
      <c r="Z195" s="1134"/>
      <c r="AA195" s="1134"/>
      <c r="AB195" s="1134"/>
      <c r="AC195" s="1134"/>
      <c r="AD195" s="1134"/>
      <c r="AE195" s="1134"/>
      <c r="AF195" s="1134"/>
      <c r="AG195" s="1134"/>
      <c r="AH195" s="1134"/>
      <c r="AI195" s="1134"/>
      <c r="AJ195" s="1134"/>
      <c r="AK195" s="1134"/>
      <c r="AL195" s="1134"/>
      <c r="AM195" s="1134"/>
      <c r="AN195" s="1134"/>
      <c r="AO195" s="1134"/>
      <c r="AP195" s="1134"/>
      <c r="AQ195" s="1134"/>
      <c r="AR195" s="1134"/>
      <c r="AS195" s="1134"/>
      <c r="AT195" s="1134"/>
      <c r="AU195" s="1134"/>
      <c r="AV195" s="1135"/>
      <c r="AW195" s="121"/>
      <c r="AX195" s="121"/>
      <c r="AY195" s="121"/>
      <c r="AZ195" s="121"/>
      <c r="BA195" s="142"/>
      <c r="BB195" s="142"/>
      <c r="BC195" s="142"/>
      <c r="BD195" s="111"/>
      <c r="BE195" s="111"/>
      <c r="BF195" s="114"/>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row>
    <row r="196" spans="1:98" s="113" customFormat="1" ht="12" customHeight="1">
      <c r="A196" s="114"/>
      <c r="B196" s="114"/>
      <c r="C196" s="1133"/>
      <c r="D196" s="1134"/>
      <c r="E196" s="1134"/>
      <c r="F196" s="1134"/>
      <c r="G196" s="1134"/>
      <c r="H196" s="1134"/>
      <c r="I196" s="1134"/>
      <c r="J196" s="1134"/>
      <c r="K196" s="1134"/>
      <c r="L196" s="1134"/>
      <c r="M196" s="1134"/>
      <c r="N196" s="1134"/>
      <c r="O196" s="1134"/>
      <c r="P196" s="1134"/>
      <c r="Q196" s="1134"/>
      <c r="R196" s="1134"/>
      <c r="S196" s="1134"/>
      <c r="T196" s="1134"/>
      <c r="U196" s="1134"/>
      <c r="V196" s="1134"/>
      <c r="W196" s="1134"/>
      <c r="X196" s="1134"/>
      <c r="Y196" s="1134"/>
      <c r="Z196" s="1134"/>
      <c r="AA196" s="1134"/>
      <c r="AB196" s="1134"/>
      <c r="AC196" s="1134"/>
      <c r="AD196" s="1134"/>
      <c r="AE196" s="1134"/>
      <c r="AF196" s="1134"/>
      <c r="AG196" s="1134"/>
      <c r="AH196" s="1134"/>
      <c r="AI196" s="1134"/>
      <c r="AJ196" s="1134"/>
      <c r="AK196" s="1134"/>
      <c r="AL196" s="1134"/>
      <c r="AM196" s="1134"/>
      <c r="AN196" s="1134"/>
      <c r="AO196" s="1134"/>
      <c r="AP196" s="1134"/>
      <c r="AQ196" s="1134"/>
      <c r="AR196" s="1134"/>
      <c r="AS196" s="1134"/>
      <c r="AT196" s="1134"/>
      <c r="AU196" s="1134"/>
      <c r="AV196" s="1135"/>
      <c r="AW196" s="122" t="s">
        <v>217</v>
      </c>
      <c r="AX196" s="121"/>
      <c r="AY196" s="121"/>
      <c r="AZ196" s="121"/>
      <c r="BA196" s="142"/>
      <c r="BB196" s="142"/>
      <c r="BC196" s="142"/>
      <c r="BD196" s="111"/>
      <c r="BE196" s="111"/>
      <c r="BF196" s="114"/>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row>
    <row r="197" spans="1:98" s="113" customFormat="1" ht="15" customHeight="1">
      <c r="A197" s="114"/>
      <c r="B197" s="114"/>
      <c r="C197" s="1252"/>
      <c r="D197" s="1253"/>
      <c r="E197" s="1253"/>
      <c r="F197" s="1253"/>
      <c r="G197" s="1253"/>
      <c r="H197" s="1253"/>
      <c r="I197" s="1253"/>
      <c r="J197" s="1253"/>
      <c r="K197" s="1253"/>
      <c r="L197" s="1253"/>
      <c r="M197" s="1253"/>
      <c r="N197" s="1253"/>
      <c r="O197" s="1253"/>
      <c r="P197" s="1253"/>
      <c r="Q197" s="1253"/>
      <c r="R197" s="1253"/>
      <c r="S197" s="1253"/>
      <c r="T197" s="1253"/>
      <c r="U197" s="1253"/>
      <c r="V197" s="1253"/>
      <c r="W197" s="1253"/>
      <c r="X197" s="1253"/>
      <c r="Y197" s="1253"/>
      <c r="Z197" s="1253"/>
      <c r="AA197" s="1253"/>
      <c r="AB197" s="1253"/>
      <c r="AC197" s="1253"/>
      <c r="AD197" s="1253"/>
      <c r="AE197" s="1253"/>
      <c r="AF197" s="1253"/>
      <c r="AG197" s="1253"/>
      <c r="AH197" s="1253"/>
      <c r="AI197" s="1253"/>
      <c r="AJ197" s="1253"/>
      <c r="AK197" s="1253"/>
      <c r="AL197" s="1253"/>
      <c r="AM197" s="1253"/>
      <c r="AN197" s="1253"/>
      <c r="AO197" s="1253"/>
      <c r="AP197" s="1253"/>
      <c r="AQ197" s="1253"/>
      <c r="AR197" s="1253"/>
      <c r="AS197" s="1253"/>
      <c r="AT197" s="1253"/>
      <c r="AU197" s="1253"/>
      <c r="AV197" s="1254"/>
      <c r="AW197" s="1152">
        <f>+LEN(C197)</f>
        <v>0</v>
      </c>
      <c r="AX197" s="123"/>
      <c r="AY197" s="123"/>
      <c r="AZ197" s="123"/>
      <c r="BA197" s="160"/>
      <c r="BB197" s="160"/>
      <c r="BC197" s="160"/>
      <c r="BD197" s="111"/>
      <c r="BE197" s="111"/>
      <c r="BF197" s="114"/>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row>
    <row r="198" spans="1:98" s="113" customFormat="1" ht="15" customHeight="1">
      <c r="A198" s="114"/>
      <c r="B198" s="114"/>
      <c r="C198" s="1255"/>
      <c r="D198" s="1256"/>
      <c r="E198" s="1256"/>
      <c r="F198" s="1256"/>
      <c r="G198" s="1256"/>
      <c r="H198" s="1256"/>
      <c r="I198" s="1256"/>
      <c r="J198" s="1256"/>
      <c r="K198" s="1256"/>
      <c r="L198" s="1256"/>
      <c r="M198" s="1256"/>
      <c r="N198" s="1256"/>
      <c r="O198" s="1256"/>
      <c r="P198" s="1256"/>
      <c r="Q198" s="1256"/>
      <c r="R198" s="1256"/>
      <c r="S198" s="1256"/>
      <c r="T198" s="1256"/>
      <c r="U198" s="1256"/>
      <c r="V198" s="1256"/>
      <c r="W198" s="1256"/>
      <c r="X198" s="1256"/>
      <c r="Y198" s="1256"/>
      <c r="Z198" s="1256"/>
      <c r="AA198" s="1256"/>
      <c r="AB198" s="1256"/>
      <c r="AC198" s="1256"/>
      <c r="AD198" s="1256"/>
      <c r="AE198" s="1256"/>
      <c r="AF198" s="1256"/>
      <c r="AG198" s="1256"/>
      <c r="AH198" s="1256"/>
      <c r="AI198" s="1256"/>
      <c r="AJ198" s="1256"/>
      <c r="AK198" s="1256"/>
      <c r="AL198" s="1256"/>
      <c r="AM198" s="1256"/>
      <c r="AN198" s="1256"/>
      <c r="AO198" s="1256"/>
      <c r="AP198" s="1256"/>
      <c r="AQ198" s="1256"/>
      <c r="AR198" s="1256"/>
      <c r="AS198" s="1256"/>
      <c r="AT198" s="1256"/>
      <c r="AU198" s="1256"/>
      <c r="AV198" s="1257"/>
      <c r="AW198" s="1152"/>
      <c r="AX198" s="123"/>
      <c r="AY198" s="123"/>
      <c r="AZ198" s="123"/>
      <c r="BA198" s="160"/>
      <c r="BB198" s="160"/>
      <c r="BC198" s="160"/>
      <c r="BD198" s="111"/>
      <c r="BE198" s="111"/>
      <c r="BF198" s="114"/>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row>
    <row r="199" spans="1:98" s="113" customFormat="1" ht="15" customHeight="1">
      <c r="A199" s="114"/>
      <c r="B199" s="114"/>
      <c r="C199" s="1255"/>
      <c r="D199" s="1256"/>
      <c r="E199" s="1256"/>
      <c r="F199" s="1256"/>
      <c r="G199" s="1256"/>
      <c r="H199" s="1256"/>
      <c r="I199" s="1256"/>
      <c r="J199" s="1256"/>
      <c r="K199" s="1256"/>
      <c r="L199" s="1256"/>
      <c r="M199" s="1256"/>
      <c r="N199" s="1256"/>
      <c r="O199" s="1256"/>
      <c r="P199" s="1256"/>
      <c r="Q199" s="1256"/>
      <c r="R199" s="1256"/>
      <c r="S199" s="1256"/>
      <c r="T199" s="1256"/>
      <c r="U199" s="1256"/>
      <c r="V199" s="1256"/>
      <c r="W199" s="1256"/>
      <c r="X199" s="1256"/>
      <c r="Y199" s="1256"/>
      <c r="Z199" s="1256"/>
      <c r="AA199" s="1256"/>
      <c r="AB199" s="1256"/>
      <c r="AC199" s="1256"/>
      <c r="AD199" s="1256"/>
      <c r="AE199" s="1256"/>
      <c r="AF199" s="1256"/>
      <c r="AG199" s="1256"/>
      <c r="AH199" s="1256"/>
      <c r="AI199" s="1256"/>
      <c r="AJ199" s="1256"/>
      <c r="AK199" s="1256"/>
      <c r="AL199" s="1256"/>
      <c r="AM199" s="1256"/>
      <c r="AN199" s="1256"/>
      <c r="AO199" s="1256"/>
      <c r="AP199" s="1256"/>
      <c r="AQ199" s="1256"/>
      <c r="AR199" s="1256"/>
      <c r="AS199" s="1256"/>
      <c r="AT199" s="1256"/>
      <c r="AU199" s="1256"/>
      <c r="AV199" s="1257"/>
      <c r="AW199" s="812" t="str">
        <f>+IF(AW197&gt;650,"設定文字数を超過しています","")</f>
        <v/>
      </c>
      <c r="AX199" s="123"/>
      <c r="AY199" s="123"/>
      <c r="AZ199" s="123"/>
      <c r="BA199" s="160"/>
      <c r="BB199" s="160"/>
      <c r="BC199" s="160"/>
      <c r="BD199" s="111"/>
      <c r="BE199" s="111"/>
      <c r="BF199" s="114"/>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row>
    <row r="200" spans="1:98" s="113" customFormat="1" ht="15" customHeight="1">
      <c r="A200" s="114"/>
      <c r="B200" s="114"/>
      <c r="C200" s="1255"/>
      <c r="D200" s="1256"/>
      <c r="E200" s="1256"/>
      <c r="F200" s="1256"/>
      <c r="G200" s="1256"/>
      <c r="H200" s="1256"/>
      <c r="I200" s="1256"/>
      <c r="J200" s="1256"/>
      <c r="K200" s="1256"/>
      <c r="L200" s="1256"/>
      <c r="M200" s="1256"/>
      <c r="N200" s="1256"/>
      <c r="O200" s="1256"/>
      <c r="P200" s="1256"/>
      <c r="Q200" s="1256"/>
      <c r="R200" s="1256"/>
      <c r="S200" s="1256"/>
      <c r="T200" s="1256"/>
      <c r="U200" s="1256"/>
      <c r="V200" s="1256"/>
      <c r="W200" s="1256"/>
      <c r="X200" s="1256"/>
      <c r="Y200" s="1256"/>
      <c r="Z200" s="1256"/>
      <c r="AA200" s="1256"/>
      <c r="AB200" s="1256"/>
      <c r="AC200" s="1256"/>
      <c r="AD200" s="1256"/>
      <c r="AE200" s="1256"/>
      <c r="AF200" s="1256"/>
      <c r="AG200" s="1256"/>
      <c r="AH200" s="1256"/>
      <c r="AI200" s="1256"/>
      <c r="AJ200" s="1256"/>
      <c r="AK200" s="1256"/>
      <c r="AL200" s="1256"/>
      <c r="AM200" s="1256"/>
      <c r="AN200" s="1256"/>
      <c r="AO200" s="1256"/>
      <c r="AP200" s="1256"/>
      <c r="AQ200" s="1256"/>
      <c r="AR200" s="1256"/>
      <c r="AS200" s="1256"/>
      <c r="AT200" s="1256"/>
      <c r="AU200" s="1256"/>
      <c r="AV200" s="1257"/>
      <c r="AW200" s="812"/>
      <c r="AX200" s="123"/>
      <c r="AY200" s="123"/>
      <c r="AZ200" s="123"/>
      <c r="BA200" s="160"/>
      <c r="BB200" s="160"/>
      <c r="BC200" s="160"/>
      <c r="BD200" s="111"/>
      <c r="BE200" s="111"/>
      <c r="BF200" s="111"/>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row>
    <row r="201" spans="1:98" s="113" customFormat="1" ht="15" customHeight="1">
      <c r="A201" s="114"/>
      <c r="B201" s="114"/>
      <c r="C201" s="1255"/>
      <c r="D201" s="1256"/>
      <c r="E201" s="1256"/>
      <c r="F201" s="1256"/>
      <c r="G201" s="1256"/>
      <c r="H201" s="1256"/>
      <c r="I201" s="1256"/>
      <c r="J201" s="1256"/>
      <c r="K201" s="1256"/>
      <c r="L201" s="1256"/>
      <c r="M201" s="1256"/>
      <c r="N201" s="1256"/>
      <c r="O201" s="1256"/>
      <c r="P201" s="1256"/>
      <c r="Q201" s="1256"/>
      <c r="R201" s="1256"/>
      <c r="S201" s="1256"/>
      <c r="T201" s="1256"/>
      <c r="U201" s="1256"/>
      <c r="V201" s="1256"/>
      <c r="W201" s="1256"/>
      <c r="X201" s="1256"/>
      <c r="Y201" s="1256"/>
      <c r="Z201" s="1256"/>
      <c r="AA201" s="1256"/>
      <c r="AB201" s="1256"/>
      <c r="AC201" s="1256"/>
      <c r="AD201" s="1256"/>
      <c r="AE201" s="1256"/>
      <c r="AF201" s="1256"/>
      <c r="AG201" s="1256"/>
      <c r="AH201" s="1256"/>
      <c r="AI201" s="1256"/>
      <c r="AJ201" s="1256"/>
      <c r="AK201" s="1256"/>
      <c r="AL201" s="1256"/>
      <c r="AM201" s="1256"/>
      <c r="AN201" s="1256"/>
      <c r="AO201" s="1256"/>
      <c r="AP201" s="1256"/>
      <c r="AQ201" s="1256"/>
      <c r="AR201" s="1256"/>
      <c r="AS201" s="1256"/>
      <c r="AT201" s="1256"/>
      <c r="AU201" s="1256"/>
      <c r="AV201" s="1257"/>
      <c r="AW201" s="812"/>
      <c r="AX201" s="123"/>
      <c r="AY201" s="123"/>
      <c r="AZ201" s="123"/>
      <c r="BA201" s="160"/>
      <c r="BB201" s="160"/>
      <c r="BC201" s="160"/>
      <c r="BD201" s="111"/>
      <c r="BE201" s="111"/>
      <c r="BF201" s="111"/>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53"/>
      <c r="CE201" s="153"/>
      <c r="CF201" s="153"/>
      <c r="CG201" s="153"/>
      <c r="CH201" s="153"/>
      <c r="CI201" s="153"/>
      <c r="CJ201" s="153"/>
      <c r="CK201" s="153"/>
      <c r="CL201" s="153"/>
      <c r="CM201" s="153"/>
      <c r="CN201" s="153"/>
      <c r="CO201" s="153"/>
      <c r="CP201" s="153"/>
      <c r="CQ201" s="153"/>
      <c r="CR201" s="153"/>
      <c r="CS201" s="153"/>
      <c r="CT201" s="153"/>
    </row>
    <row r="202" spans="1:98" s="113" customFormat="1" ht="15" customHeight="1">
      <c r="A202" s="114"/>
      <c r="B202" s="114"/>
      <c r="C202" s="1255"/>
      <c r="D202" s="1256"/>
      <c r="E202" s="1256"/>
      <c r="F202" s="1256"/>
      <c r="G202" s="1256"/>
      <c r="H202" s="1256"/>
      <c r="I202" s="1256"/>
      <c r="J202" s="1256"/>
      <c r="K202" s="1256"/>
      <c r="L202" s="1256"/>
      <c r="M202" s="1256"/>
      <c r="N202" s="1256"/>
      <c r="O202" s="1256"/>
      <c r="P202" s="1256"/>
      <c r="Q202" s="1256"/>
      <c r="R202" s="1256"/>
      <c r="S202" s="1256"/>
      <c r="T202" s="1256"/>
      <c r="U202" s="1256"/>
      <c r="V202" s="1256"/>
      <c r="W202" s="1256"/>
      <c r="X202" s="1256"/>
      <c r="Y202" s="1256"/>
      <c r="Z202" s="1256"/>
      <c r="AA202" s="1256"/>
      <c r="AB202" s="1256"/>
      <c r="AC202" s="1256"/>
      <c r="AD202" s="1256"/>
      <c r="AE202" s="1256"/>
      <c r="AF202" s="1256"/>
      <c r="AG202" s="1256"/>
      <c r="AH202" s="1256"/>
      <c r="AI202" s="1256"/>
      <c r="AJ202" s="1256"/>
      <c r="AK202" s="1256"/>
      <c r="AL202" s="1256"/>
      <c r="AM202" s="1256"/>
      <c r="AN202" s="1256"/>
      <c r="AO202" s="1256"/>
      <c r="AP202" s="1256"/>
      <c r="AQ202" s="1256"/>
      <c r="AR202" s="1256"/>
      <c r="AS202" s="1256"/>
      <c r="AT202" s="1256"/>
      <c r="AU202" s="1256"/>
      <c r="AV202" s="1257"/>
      <c r="AW202" s="123"/>
      <c r="AX202" s="123"/>
      <c r="AY202" s="123"/>
      <c r="AZ202" s="123"/>
      <c r="BA202" s="160"/>
      <c r="BB202" s="160"/>
      <c r="BC202" s="160"/>
      <c r="BD202" s="111"/>
      <c r="BE202" s="111"/>
      <c r="BF202" s="111"/>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53"/>
      <c r="CE202" s="153"/>
      <c r="CF202" s="153"/>
      <c r="CG202" s="153"/>
      <c r="CH202" s="153"/>
      <c r="CI202" s="153"/>
      <c r="CJ202" s="153"/>
      <c r="CK202" s="153"/>
      <c r="CL202" s="153"/>
      <c r="CM202" s="153"/>
      <c r="CN202" s="153"/>
      <c r="CO202" s="153"/>
      <c r="CP202" s="153"/>
      <c r="CQ202" s="153"/>
      <c r="CR202" s="153"/>
      <c r="CS202" s="153"/>
      <c r="CT202" s="153"/>
    </row>
    <row r="203" spans="1:98" s="113" customFormat="1" ht="15" customHeight="1">
      <c r="A203" s="114"/>
      <c r="B203" s="114"/>
      <c r="C203" s="1255"/>
      <c r="D203" s="1256"/>
      <c r="E203" s="1256"/>
      <c r="F203" s="1256"/>
      <c r="G203" s="1256"/>
      <c r="H203" s="1256"/>
      <c r="I203" s="1256"/>
      <c r="J203" s="1256"/>
      <c r="K203" s="1256"/>
      <c r="L203" s="1256"/>
      <c r="M203" s="1256"/>
      <c r="N203" s="1256"/>
      <c r="O203" s="1256"/>
      <c r="P203" s="1256"/>
      <c r="Q203" s="1256"/>
      <c r="R203" s="1256"/>
      <c r="S203" s="1256"/>
      <c r="T203" s="1256"/>
      <c r="U203" s="1256"/>
      <c r="V203" s="1256"/>
      <c r="W203" s="1256"/>
      <c r="X203" s="1256"/>
      <c r="Y203" s="1256"/>
      <c r="Z203" s="1256"/>
      <c r="AA203" s="1256"/>
      <c r="AB203" s="1256"/>
      <c r="AC203" s="1256"/>
      <c r="AD203" s="1256"/>
      <c r="AE203" s="1256"/>
      <c r="AF203" s="1256"/>
      <c r="AG203" s="1256"/>
      <c r="AH203" s="1256"/>
      <c r="AI203" s="1256"/>
      <c r="AJ203" s="1256"/>
      <c r="AK203" s="1256"/>
      <c r="AL203" s="1256"/>
      <c r="AM203" s="1256"/>
      <c r="AN203" s="1256"/>
      <c r="AO203" s="1256"/>
      <c r="AP203" s="1256"/>
      <c r="AQ203" s="1256"/>
      <c r="AR203" s="1256"/>
      <c r="AS203" s="1256"/>
      <c r="AT203" s="1256"/>
      <c r="AU203" s="1256"/>
      <c r="AV203" s="1257"/>
      <c r="AW203" s="123"/>
      <c r="AX203" s="123"/>
      <c r="AY203" s="123"/>
      <c r="AZ203" s="123"/>
      <c r="BA203" s="160"/>
      <c r="BB203" s="160"/>
      <c r="BC203" s="160"/>
      <c r="BD203" s="111"/>
      <c r="BE203" s="111"/>
      <c r="BF203" s="111"/>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53"/>
      <c r="CE203" s="153"/>
      <c r="CF203" s="153"/>
      <c r="CG203" s="153"/>
      <c r="CH203" s="153"/>
      <c r="CI203" s="153"/>
      <c r="CJ203" s="153"/>
      <c r="CK203" s="153"/>
      <c r="CL203" s="153"/>
      <c r="CM203" s="153"/>
      <c r="CN203" s="153"/>
      <c r="CO203" s="153"/>
      <c r="CP203" s="153"/>
      <c r="CQ203" s="153"/>
      <c r="CR203" s="153"/>
      <c r="CS203" s="153"/>
      <c r="CT203" s="153"/>
    </row>
    <row r="204" spans="1:98" s="113" customFormat="1" ht="125.1" customHeight="1">
      <c r="A204" s="114"/>
      <c r="B204" s="114"/>
      <c r="C204" s="1258"/>
      <c r="D204" s="1259"/>
      <c r="E204" s="1259"/>
      <c r="F204" s="1259"/>
      <c r="G204" s="1259"/>
      <c r="H204" s="1259"/>
      <c r="I204" s="1259"/>
      <c r="J204" s="1259"/>
      <c r="K204" s="1259"/>
      <c r="L204" s="1259"/>
      <c r="M204" s="1259"/>
      <c r="N204" s="1259"/>
      <c r="O204" s="1259"/>
      <c r="P204" s="1259"/>
      <c r="Q204" s="1259"/>
      <c r="R204" s="1259"/>
      <c r="S204" s="1259"/>
      <c r="T204" s="1259"/>
      <c r="U204" s="1259"/>
      <c r="V204" s="1259"/>
      <c r="W204" s="1259"/>
      <c r="X204" s="1259"/>
      <c r="Y204" s="1259"/>
      <c r="Z204" s="1259"/>
      <c r="AA204" s="1259"/>
      <c r="AB204" s="1259"/>
      <c r="AC204" s="1259"/>
      <c r="AD204" s="1259"/>
      <c r="AE204" s="1259"/>
      <c r="AF204" s="1259"/>
      <c r="AG204" s="1259"/>
      <c r="AH204" s="1259"/>
      <c r="AI204" s="1259"/>
      <c r="AJ204" s="1259"/>
      <c r="AK204" s="1259"/>
      <c r="AL204" s="1259"/>
      <c r="AM204" s="1259"/>
      <c r="AN204" s="1259"/>
      <c r="AO204" s="1259"/>
      <c r="AP204" s="1259"/>
      <c r="AQ204" s="1259"/>
      <c r="AR204" s="1259"/>
      <c r="AS204" s="1259"/>
      <c r="AT204" s="1259"/>
      <c r="AU204" s="1259"/>
      <c r="AV204" s="1260"/>
      <c r="AW204" s="123"/>
      <c r="AX204" s="123"/>
      <c r="AY204" s="123"/>
      <c r="AZ204" s="123"/>
      <c r="BA204" s="160"/>
      <c r="BB204" s="160"/>
      <c r="BC204" s="160"/>
      <c r="BD204" s="111"/>
      <c r="BE204" s="111"/>
      <c r="BF204" s="111"/>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53"/>
      <c r="CE204" s="153"/>
      <c r="CF204" s="153"/>
      <c r="CG204" s="153"/>
      <c r="CH204" s="153"/>
      <c r="CI204" s="153"/>
      <c r="CJ204" s="153"/>
      <c r="CK204" s="153"/>
      <c r="CL204" s="153"/>
      <c r="CM204" s="153"/>
      <c r="CN204" s="153"/>
      <c r="CO204" s="153"/>
      <c r="CP204" s="153"/>
      <c r="CQ204" s="153"/>
      <c r="CR204" s="153"/>
      <c r="CS204" s="153"/>
      <c r="CT204" s="153"/>
    </row>
    <row r="205" spans="1:98" s="113" customFormat="1" ht="18.600000000000001" customHeight="1">
      <c r="A205" s="114"/>
      <c r="B205" s="114"/>
      <c r="C205" s="1285" t="s">
        <v>496</v>
      </c>
      <c r="D205" s="1286"/>
      <c r="E205" s="1286"/>
      <c r="F205" s="1286"/>
      <c r="G205" s="1286"/>
      <c r="H205" s="1286"/>
      <c r="I205" s="1286"/>
      <c r="J205" s="1286"/>
      <c r="K205" s="1286"/>
      <c r="L205" s="1286"/>
      <c r="M205" s="1286"/>
      <c r="N205" s="1286"/>
      <c r="O205" s="1286"/>
      <c r="P205" s="1286"/>
      <c r="Q205" s="1286"/>
      <c r="R205" s="1286"/>
      <c r="S205" s="1286"/>
      <c r="T205" s="1286"/>
      <c r="U205" s="1286"/>
      <c r="V205" s="1286"/>
      <c r="W205" s="1286"/>
      <c r="X205" s="1286"/>
      <c r="Y205" s="1286"/>
      <c r="Z205" s="1286"/>
      <c r="AA205" s="1286"/>
      <c r="AB205" s="1286"/>
      <c r="AC205" s="1286"/>
      <c r="AD205" s="1286"/>
      <c r="AE205" s="1286"/>
      <c r="AF205" s="1286"/>
      <c r="AG205" s="1286"/>
      <c r="AH205" s="1286"/>
      <c r="AI205" s="1286"/>
      <c r="AJ205" s="1286"/>
      <c r="AK205" s="1286"/>
      <c r="AL205" s="1286"/>
      <c r="AM205" s="1286"/>
      <c r="AN205" s="1286"/>
      <c r="AO205" s="1286"/>
      <c r="AP205" s="1286"/>
      <c r="AQ205" s="1286"/>
      <c r="AR205" s="1286"/>
      <c r="AS205" s="1286"/>
      <c r="AT205" s="1286"/>
      <c r="AU205" s="1286"/>
      <c r="AV205" s="1287"/>
      <c r="AW205" s="1152"/>
      <c r="AX205" s="124"/>
      <c r="AY205" s="124"/>
      <c r="AZ205" s="124"/>
      <c r="BA205" s="161"/>
      <c r="BB205" s="161"/>
      <c r="BC205" s="161"/>
      <c r="BD205" s="111"/>
      <c r="BE205" s="111"/>
      <c r="BF205" s="111"/>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row>
    <row r="206" spans="1:98" s="113" customFormat="1" ht="18.600000000000001" customHeight="1">
      <c r="A206" s="114"/>
      <c r="B206" s="114"/>
      <c r="C206" s="1288"/>
      <c r="D206" s="1289"/>
      <c r="E206" s="1289"/>
      <c r="F206" s="1289"/>
      <c r="G206" s="1289"/>
      <c r="H206" s="1289"/>
      <c r="I206" s="1289"/>
      <c r="J206" s="1289"/>
      <c r="K206" s="1289"/>
      <c r="L206" s="1289"/>
      <c r="M206" s="1289"/>
      <c r="N206" s="1289"/>
      <c r="O206" s="1289"/>
      <c r="P206" s="1289"/>
      <c r="Q206" s="1289"/>
      <c r="R206" s="1289"/>
      <c r="S206" s="1289"/>
      <c r="T206" s="1289"/>
      <c r="U206" s="1289"/>
      <c r="V206" s="1289"/>
      <c r="W206" s="1289"/>
      <c r="X206" s="1289"/>
      <c r="Y206" s="1289"/>
      <c r="Z206" s="1289"/>
      <c r="AA206" s="1289"/>
      <c r="AB206" s="1289"/>
      <c r="AC206" s="1289"/>
      <c r="AD206" s="1289"/>
      <c r="AE206" s="1289"/>
      <c r="AF206" s="1289"/>
      <c r="AG206" s="1289"/>
      <c r="AH206" s="1289"/>
      <c r="AI206" s="1289"/>
      <c r="AJ206" s="1289"/>
      <c r="AK206" s="1289"/>
      <c r="AL206" s="1289"/>
      <c r="AM206" s="1289"/>
      <c r="AN206" s="1289"/>
      <c r="AO206" s="1289"/>
      <c r="AP206" s="1289"/>
      <c r="AQ206" s="1289"/>
      <c r="AR206" s="1289"/>
      <c r="AS206" s="1289"/>
      <c r="AT206" s="1289"/>
      <c r="AU206" s="1289"/>
      <c r="AV206" s="1290"/>
      <c r="AW206" s="1152"/>
      <c r="AX206" s="124"/>
      <c r="AY206" s="124"/>
      <c r="AZ206" s="124"/>
      <c r="BA206" s="161"/>
      <c r="BB206" s="161"/>
      <c r="BC206" s="161"/>
      <c r="BD206" s="111"/>
      <c r="BE206" s="111"/>
      <c r="BF206" s="114"/>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row>
    <row r="207" spans="1:98" s="113" customFormat="1" ht="18.600000000000001" customHeight="1" thickBot="1">
      <c r="A207" s="114"/>
      <c r="B207" s="114"/>
      <c r="C207" s="1288"/>
      <c r="D207" s="1289"/>
      <c r="E207" s="1289"/>
      <c r="F207" s="1289"/>
      <c r="G207" s="1289"/>
      <c r="H207" s="1289"/>
      <c r="I207" s="1289"/>
      <c r="J207" s="1289"/>
      <c r="K207" s="1289"/>
      <c r="L207" s="1289"/>
      <c r="M207" s="1289"/>
      <c r="N207" s="1289"/>
      <c r="O207" s="1289"/>
      <c r="P207" s="1289"/>
      <c r="Q207" s="1289"/>
      <c r="R207" s="1289"/>
      <c r="S207" s="1289"/>
      <c r="T207" s="1289"/>
      <c r="U207" s="1289"/>
      <c r="V207" s="1289"/>
      <c r="W207" s="1289"/>
      <c r="X207" s="1289"/>
      <c r="Y207" s="1289"/>
      <c r="Z207" s="1289"/>
      <c r="AA207" s="1289"/>
      <c r="AB207" s="1289"/>
      <c r="AC207" s="1289"/>
      <c r="AD207" s="1289"/>
      <c r="AE207" s="1289"/>
      <c r="AF207" s="1289"/>
      <c r="AG207" s="1289"/>
      <c r="AH207" s="1289"/>
      <c r="AI207" s="1289"/>
      <c r="AJ207" s="1289"/>
      <c r="AK207" s="1289"/>
      <c r="AL207" s="1289"/>
      <c r="AM207" s="1289"/>
      <c r="AN207" s="1289"/>
      <c r="AO207" s="1289"/>
      <c r="AP207" s="1289"/>
      <c r="AQ207" s="1289"/>
      <c r="AR207" s="1289"/>
      <c r="AS207" s="1289"/>
      <c r="AT207" s="1289"/>
      <c r="AU207" s="1289"/>
      <c r="AV207" s="1290"/>
      <c r="AW207" s="812"/>
      <c r="AX207" s="124"/>
      <c r="AY207" s="124"/>
      <c r="AZ207" s="124"/>
      <c r="BA207" s="161"/>
      <c r="BB207" s="161"/>
      <c r="BC207" s="161"/>
      <c r="BD207" s="111"/>
      <c r="BE207" s="111"/>
      <c r="BF207" s="114"/>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row>
    <row r="208" spans="1:98" s="113" customFormat="1" ht="30" customHeight="1" thickTop="1" thickBot="1">
      <c r="A208" s="114"/>
      <c r="B208" s="114"/>
      <c r="C208" s="1167" t="s">
        <v>235</v>
      </c>
      <c r="D208" s="1168"/>
      <c r="E208" s="1168"/>
      <c r="F208" s="1168"/>
      <c r="G208" s="1168"/>
      <c r="H208" s="1168"/>
      <c r="I208" s="1169"/>
      <c r="J208" s="1170"/>
      <c r="K208" s="1171"/>
      <c r="L208" s="1171"/>
      <c r="M208" s="1171"/>
      <c r="N208" s="1171"/>
      <c r="O208" s="1172"/>
      <c r="P208" s="1173" t="s">
        <v>282</v>
      </c>
      <c r="Q208" s="1174"/>
      <c r="R208" s="1174"/>
      <c r="S208" s="1174"/>
      <c r="T208" s="1174"/>
      <c r="U208" s="1174"/>
      <c r="V208" s="1174"/>
      <c r="W208" s="1174"/>
      <c r="X208" s="1174"/>
      <c r="Y208" s="1174"/>
      <c r="Z208" s="1174"/>
      <c r="AA208" s="1174"/>
      <c r="AB208" s="1174"/>
      <c r="AC208" s="1174"/>
      <c r="AD208" s="1174"/>
      <c r="AE208" s="1174"/>
      <c r="AF208" s="1174"/>
      <c r="AG208" s="1174"/>
      <c r="AH208" s="1174"/>
      <c r="AI208" s="1174"/>
      <c r="AJ208" s="1174"/>
      <c r="AK208" s="1174"/>
      <c r="AL208" s="1174"/>
      <c r="AM208" s="1174"/>
      <c r="AN208" s="1174"/>
      <c r="AO208" s="1174"/>
      <c r="AP208" s="1174"/>
      <c r="AQ208" s="1174"/>
      <c r="AR208" s="1174"/>
      <c r="AS208" s="1174"/>
      <c r="AT208" s="1174"/>
      <c r="AU208" s="1174"/>
      <c r="AV208" s="1175"/>
      <c r="AW208" s="812"/>
      <c r="AX208" s="123"/>
      <c r="AY208" s="123"/>
      <c r="AZ208" s="123"/>
      <c r="BA208" s="140"/>
      <c r="BB208" s="140"/>
      <c r="BC208" s="140"/>
      <c r="BD208" s="111"/>
      <c r="BE208" s="111"/>
      <c r="BF208" s="111"/>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row>
    <row r="209" spans="1:98" s="113" customFormat="1" ht="25.35" customHeight="1" thickTop="1" thickBot="1">
      <c r="A209" s="114"/>
      <c r="B209" s="114"/>
      <c r="C209" s="1176" t="s">
        <v>236</v>
      </c>
      <c r="D209" s="1177"/>
      <c r="E209" s="1177"/>
      <c r="F209" s="1177"/>
      <c r="G209" s="1178" t="s">
        <v>237</v>
      </c>
      <c r="H209" s="1178"/>
      <c r="I209" s="1178"/>
      <c r="J209" s="1178"/>
      <c r="K209" s="1178"/>
      <c r="L209" s="1178"/>
      <c r="M209" s="1178"/>
      <c r="N209" s="1179" t="s">
        <v>268</v>
      </c>
      <c r="O209" s="1179"/>
      <c r="P209" s="1179"/>
      <c r="Q209" s="1179"/>
      <c r="R209" s="1179"/>
      <c r="S209" s="1179"/>
      <c r="T209" s="1179"/>
      <c r="U209" s="1295" t="s">
        <v>269</v>
      </c>
      <c r="V209" s="1295"/>
      <c r="W209" s="1295"/>
      <c r="X209" s="1295"/>
      <c r="Y209" s="1295"/>
      <c r="Z209" s="1295"/>
      <c r="AA209" s="1295"/>
      <c r="AB209" s="1295"/>
      <c r="AC209" s="1295"/>
      <c r="AD209" s="1295"/>
      <c r="AE209" s="1295" t="s">
        <v>267</v>
      </c>
      <c r="AF209" s="1295"/>
      <c r="AG209" s="1295"/>
      <c r="AH209" s="1295"/>
      <c r="AI209" s="1295"/>
      <c r="AJ209" s="1295"/>
      <c r="AK209" s="1295"/>
      <c r="AL209" s="1295"/>
      <c r="AM209" s="1295"/>
      <c r="AN209" s="1295"/>
      <c r="AO209" s="1295"/>
      <c r="AP209" s="1296" t="s">
        <v>452</v>
      </c>
      <c r="AQ209" s="1296"/>
      <c r="AR209" s="1296"/>
      <c r="AS209" s="1296"/>
      <c r="AT209" s="1296"/>
      <c r="AU209" s="1296"/>
      <c r="AV209" s="1297"/>
      <c r="AW209" s="812"/>
      <c r="AX209" s="124"/>
      <c r="AY209" s="124"/>
      <c r="AZ209" s="124"/>
      <c r="BA209" s="161"/>
      <c r="BB209" s="161"/>
      <c r="BC209" s="161"/>
      <c r="BD209" s="111"/>
      <c r="BE209" s="111"/>
      <c r="BF209" s="111"/>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row>
    <row r="210" spans="1:98" s="113" customFormat="1" ht="35.1" customHeight="1">
      <c r="A210" s="114"/>
      <c r="B210" s="114"/>
      <c r="C210" s="582"/>
      <c r="D210" s="583"/>
      <c r="E210" s="583"/>
      <c r="F210" s="583"/>
      <c r="G210" s="573"/>
      <c r="H210" s="573"/>
      <c r="I210" s="573"/>
      <c r="J210" s="573"/>
      <c r="K210" s="573"/>
      <c r="L210" s="573"/>
      <c r="M210" s="573"/>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6"/>
      <c r="AL210" s="566"/>
      <c r="AM210" s="566"/>
      <c r="AN210" s="566"/>
      <c r="AO210" s="567"/>
      <c r="AP210" s="605"/>
      <c r="AQ210" s="606"/>
      <c r="AR210" s="606"/>
      <c r="AS210" s="606"/>
      <c r="AT210" s="606"/>
      <c r="AU210" s="606"/>
      <c r="AV210" s="607"/>
      <c r="AW210" s="1166"/>
      <c r="AX210" s="124"/>
      <c r="AY210" s="124"/>
      <c r="AZ210" s="124" t="s">
        <v>238</v>
      </c>
      <c r="BA210" s="161"/>
      <c r="BB210" s="161"/>
      <c r="BC210" s="161"/>
      <c r="BD210" s="111"/>
      <c r="BE210" s="111"/>
      <c r="BF210" s="111"/>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row>
    <row r="211" spans="1:98" s="113" customFormat="1" ht="35.1" customHeight="1">
      <c r="A211" s="114"/>
      <c r="B211" s="114"/>
      <c r="C211" s="582"/>
      <c r="D211" s="583"/>
      <c r="E211" s="583"/>
      <c r="F211" s="583"/>
      <c r="G211" s="573"/>
      <c r="H211" s="573"/>
      <c r="I211" s="573"/>
      <c r="J211" s="573"/>
      <c r="K211" s="573"/>
      <c r="L211" s="573"/>
      <c r="M211" s="573"/>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6"/>
      <c r="AL211" s="566"/>
      <c r="AM211" s="566"/>
      <c r="AN211" s="566"/>
      <c r="AO211" s="567"/>
      <c r="AP211" s="576"/>
      <c r="AQ211" s="577"/>
      <c r="AR211" s="577"/>
      <c r="AS211" s="577"/>
      <c r="AT211" s="577"/>
      <c r="AU211" s="577"/>
      <c r="AV211" s="578"/>
      <c r="AW211" s="124"/>
      <c r="AX211" s="124"/>
      <c r="AY211" s="124"/>
      <c r="AZ211" s="124" t="s">
        <v>239</v>
      </c>
      <c r="BA211" s="161"/>
      <c r="BB211" s="161"/>
      <c r="BC211" s="161"/>
      <c r="BD211" s="111"/>
      <c r="BE211" s="111"/>
      <c r="BF211" s="111"/>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row>
    <row r="212" spans="1:98" s="113" customFormat="1" ht="35.1" customHeight="1">
      <c r="A212" s="114"/>
      <c r="B212" s="114"/>
      <c r="C212" s="582"/>
      <c r="D212" s="583"/>
      <c r="E212" s="583"/>
      <c r="F212" s="583"/>
      <c r="G212" s="573"/>
      <c r="H212" s="573"/>
      <c r="I212" s="573"/>
      <c r="J212" s="573"/>
      <c r="K212" s="573"/>
      <c r="L212" s="573"/>
      <c r="M212" s="573"/>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6"/>
      <c r="AL212" s="566"/>
      <c r="AM212" s="566"/>
      <c r="AN212" s="566"/>
      <c r="AO212" s="567"/>
      <c r="AP212" s="576"/>
      <c r="AQ212" s="577"/>
      <c r="AR212" s="577"/>
      <c r="AS212" s="577"/>
      <c r="AT212" s="577"/>
      <c r="AU212" s="577"/>
      <c r="AV212" s="578"/>
      <c r="AW212" s="124"/>
      <c r="AX212" s="124"/>
      <c r="AY212" s="124"/>
      <c r="AZ212" s="124"/>
      <c r="BA212" s="161"/>
      <c r="BB212" s="161"/>
      <c r="BC212" s="161"/>
      <c r="BD212" s="111"/>
      <c r="BE212" s="111"/>
      <c r="BF212" s="111"/>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row>
    <row r="213" spans="1:98" s="113" customFormat="1" ht="35.1" customHeight="1">
      <c r="A213" s="114"/>
      <c r="B213" s="114"/>
      <c r="C213" s="582"/>
      <c r="D213" s="583"/>
      <c r="E213" s="583"/>
      <c r="F213" s="583"/>
      <c r="G213" s="573"/>
      <c r="H213" s="573"/>
      <c r="I213" s="573"/>
      <c r="J213" s="573"/>
      <c r="K213" s="573"/>
      <c r="L213" s="573"/>
      <c r="M213" s="573"/>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6"/>
      <c r="AL213" s="566"/>
      <c r="AM213" s="566"/>
      <c r="AN213" s="566"/>
      <c r="AO213" s="567"/>
      <c r="AP213" s="576"/>
      <c r="AQ213" s="577"/>
      <c r="AR213" s="577"/>
      <c r="AS213" s="577"/>
      <c r="AT213" s="577"/>
      <c r="AU213" s="577"/>
      <c r="AV213" s="578"/>
      <c r="AW213" s="124"/>
      <c r="AX213" s="124"/>
      <c r="AY213" s="124"/>
      <c r="AZ213" s="124"/>
      <c r="BA213" s="161"/>
      <c r="BB213" s="161"/>
      <c r="BC213" s="161"/>
      <c r="BD213" s="111"/>
      <c r="BE213" s="111"/>
      <c r="BF213" s="111"/>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row>
    <row r="214" spans="1:98" s="113" customFormat="1" ht="35.1" customHeight="1">
      <c r="A214" s="114"/>
      <c r="B214" s="114"/>
      <c r="C214" s="582"/>
      <c r="D214" s="583"/>
      <c r="E214" s="583"/>
      <c r="F214" s="583"/>
      <c r="G214" s="573"/>
      <c r="H214" s="573"/>
      <c r="I214" s="573"/>
      <c r="J214" s="573"/>
      <c r="K214" s="573"/>
      <c r="L214" s="573"/>
      <c r="M214" s="573"/>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6"/>
      <c r="AL214" s="566"/>
      <c r="AM214" s="566"/>
      <c r="AN214" s="566"/>
      <c r="AO214" s="567"/>
      <c r="AP214" s="576"/>
      <c r="AQ214" s="577"/>
      <c r="AR214" s="577"/>
      <c r="AS214" s="577"/>
      <c r="AT214" s="577"/>
      <c r="AU214" s="577"/>
      <c r="AV214" s="578"/>
      <c r="AW214" s="124"/>
      <c r="AX214" s="124"/>
      <c r="AY214" s="124"/>
      <c r="AZ214" s="124"/>
      <c r="BA214" s="161"/>
      <c r="BB214" s="161"/>
      <c r="BC214" s="161"/>
      <c r="BD214" s="111"/>
      <c r="BE214" s="111"/>
      <c r="BF214" s="111"/>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row>
    <row r="215" spans="1:98" s="113" customFormat="1" ht="35.1" customHeight="1">
      <c r="A215" s="114"/>
      <c r="B215" s="114"/>
      <c r="C215" s="582"/>
      <c r="D215" s="583"/>
      <c r="E215" s="583"/>
      <c r="F215" s="583"/>
      <c r="G215" s="573"/>
      <c r="H215" s="573"/>
      <c r="I215" s="573"/>
      <c r="J215" s="573"/>
      <c r="K215" s="573"/>
      <c r="L215" s="573"/>
      <c r="M215" s="573"/>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6"/>
      <c r="AL215" s="566"/>
      <c r="AM215" s="566"/>
      <c r="AN215" s="566"/>
      <c r="AO215" s="567"/>
      <c r="AP215" s="576"/>
      <c r="AQ215" s="577"/>
      <c r="AR215" s="577"/>
      <c r="AS215" s="577"/>
      <c r="AT215" s="577"/>
      <c r="AU215" s="577"/>
      <c r="AV215" s="578"/>
      <c r="AW215" s="124"/>
      <c r="AX215" s="124"/>
      <c r="AY215" s="124"/>
      <c r="AZ215" s="124"/>
      <c r="BA215" s="161"/>
      <c r="BB215" s="161"/>
      <c r="BC215" s="161"/>
      <c r="BD215" s="111"/>
      <c r="BE215" s="111"/>
      <c r="BF215" s="111"/>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row>
    <row r="216" spans="1:98" s="113" customFormat="1" ht="35.1" customHeight="1">
      <c r="A216" s="114"/>
      <c r="B216" s="114"/>
      <c r="C216" s="582"/>
      <c r="D216" s="583"/>
      <c r="E216" s="583"/>
      <c r="F216" s="583"/>
      <c r="G216" s="573"/>
      <c r="H216" s="573"/>
      <c r="I216" s="573"/>
      <c r="J216" s="573"/>
      <c r="K216" s="573"/>
      <c r="L216" s="573"/>
      <c r="M216" s="573"/>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6"/>
      <c r="AL216" s="566"/>
      <c r="AM216" s="566"/>
      <c r="AN216" s="566"/>
      <c r="AO216" s="567"/>
      <c r="AP216" s="576"/>
      <c r="AQ216" s="577"/>
      <c r="AR216" s="577"/>
      <c r="AS216" s="577"/>
      <c r="AT216" s="577"/>
      <c r="AU216" s="577"/>
      <c r="AV216" s="578"/>
      <c r="AW216" s="124"/>
      <c r="AX216" s="124"/>
      <c r="AY216" s="124"/>
      <c r="AZ216" s="124"/>
      <c r="BA216" s="161"/>
      <c r="BB216" s="161"/>
      <c r="BC216" s="161"/>
      <c r="BD216" s="111"/>
      <c r="BE216" s="111"/>
      <c r="BF216" s="111"/>
      <c r="BG216" s="153"/>
      <c r="BH216" s="153"/>
      <c r="BI216" s="153"/>
      <c r="BJ216" s="153"/>
      <c r="BK216" s="153"/>
      <c r="BL216" s="153"/>
      <c r="BM216" s="153"/>
      <c r="BN216" s="153"/>
      <c r="BO216" s="153"/>
      <c r="BP216" s="153"/>
      <c r="BQ216" s="153"/>
      <c r="BR216" s="153"/>
      <c r="BS216" s="153"/>
      <c r="BT216" s="153"/>
      <c r="BU216" s="153"/>
      <c r="BV216" s="153"/>
      <c r="BW216" s="153"/>
      <c r="BX216" s="153"/>
      <c r="BY216" s="153"/>
      <c r="BZ216" s="153"/>
      <c r="CA216" s="153"/>
      <c r="CB216" s="153"/>
      <c r="CC216" s="153"/>
      <c r="CD216" s="153"/>
      <c r="CE216" s="153"/>
      <c r="CF216" s="153"/>
      <c r="CG216" s="153"/>
      <c r="CH216" s="153"/>
      <c r="CI216" s="153"/>
      <c r="CJ216" s="153"/>
      <c r="CK216" s="153"/>
      <c r="CL216" s="153"/>
      <c r="CM216" s="153"/>
      <c r="CN216" s="153"/>
      <c r="CO216" s="153"/>
      <c r="CP216" s="153"/>
      <c r="CQ216" s="153"/>
      <c r="CR216" s="153"/>
      <c r="CS216" s="153"/>
      <c r="CT216" s="153"/>
    </row>
    <row r="217" spans="1:98" s="113" customFormat="1" ht="35.1" customHeight="1">
      <c r="A217" s="114"/>
      <c r="B217" s="114"/>
      <c r="C217" s="582"/>
      <c r="D217" s="583"/>
      <c r="E217" s="583"/>
      <c r="F217" s="583"/>
      <c r="G217" s="573"/>
      <c r="H217" s="573"/>
      <c r="I217" s="573"/>
      <c r="J217" s="573"/>
      <c r="K217" s="573"/>
      <c r="L217" s="573"/>
      <c r="M217" s="573"/>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6"/>
      <c r="AL217" s="566"/>
      <c r="AM217" s="566"/>
      <c r="AN217" s="566"/>
      <c r="AO217" s="567"/>
      <c r="AP217" s="576"/>
      <c r="AQ217" s="577"/>
      <c r="AR217" s="577"/>
      <c r="AS217" s="577"/>
      <c r="AT217" s="577"/>
      <c r="AU217" s="577"/>
      <c r="AV217" s="578"/>
      <c r="AW217" s="124"/>
      <c r="AX217" s="124"/>
      <c r="AY217" s="124"/>
      <c r="AZ217" s="124"/>
      <c r="BA217" s="161"/>
      <c r="BB217" s="161"/>
      <c r="BC217" s="161"/>
      <c r="BD217" s="111"/>
      <c r="BE217" s="111"/>
      <c r="BF217" s="111"/>
      <c r="BG217" s="153"/>
      <c r="BH217" s="153"/>
      <c r="BI217" s="153"/>
      <c r="BJ217" s="153"/>
      <c r="BK217" s="153"/>
      <c r="BL217" s="153"/>
      <c r="BM217" s="153"/>
      <c r="BN217" s="153"/>
      <c r="BO217" s="153"/>
      <c r="BP217" s="153"/>
      <c r="BQ217" s="153"/>
      <c r="BR217" s="153"/>
      <c r="BS217" s="153"/>
      <c r="BT217" s="153"/>
      <c r="BU217" s="153"/>
      <c r="BV217" s="153"/>
      <c r="BW217" s="153"/>
      <c r="BX217" s="153"/>
      <c r="BY217" s="153"/>
      <c r="BZ217" s="153"/>
      <c r="CA217" s="153"/>
      <c r="CB217" s="153"/>
      <c r="CC217" s="153"/>
      <c r="CD217" s="153"/>
      <c r="CE217" s="153"/>
      <c r="CF217" s="153"/>
      <c r="CG217" s="153"/>
      <c r="CH217" s="153"/>
      <c r="CI217" s="153"/>
      <c r="CJ217" s="153"/>
      <c r="CK217" s="153"/>
      <c r="CL217" s="153"/>
      <c r="CM217" s="153"/>
      <c r="CN217" s="153"/>
      <c r="CO217" s="153"/>
      <c r="CP217" s="153"/>
      <c r="CQ217" s="153"/>
      <c r="CR217" s="153"/>
      <c r="CS217" s="153"/>
      <c r="CT217" s="153"/>
    </row>
    <row r="218" spans="1:98" s="113" customFormat="1" ht="35.1" customHeight="1">
      <c r="A218" s="114"/>
      <c r="B218" s="114"/>
      <c r="C218" s="582"/>
      <c r="D218" s="583"/>
      <c r="E218" s="583"/>
      <c r="F218" s="583"/>
      <c r="G218" s="573"/>
      <c r="H218" s="573"/>
      <c r="I218" s="573"/>
      <c r="J218" s="573"/>
      <c r="K218" s="573"/>
      <c r="L218" s="573"/>
      <c r="M218" s="573"/>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6"/>
      <c r="AL218" s="566"/>
      <c r="AM218" s="566"/>
      <c r="AN218" s="566"/>
      <c r="AO218" s="567"/>
      <c r="AP218" s="576"/>
      <c r="AQ218" s="577"/>
      <c r="AR218" s="577"/>
      <c r="AS218" s="577"/>
      <c r="AT218" s="577"/>
      <c r="AU218" s="577"/>
      <c r="AV218" s="578"/>
      <c r="AW218" s="124"/>
      <c r="AX218" s="124"/>
      <c r="AY218" s="124"/>
      <c r="AZ218" s="124"/>
      <c r="BA218" s="161"/>
      <c r="BB218" s="161"/>
      <c r="BC218" s="161"/>
      <c r="BD218" s="111"/>
      <c r="BE218" s="111"/>
      <c r="BF218" s="111"/>
      <c r="BG218" s="153"/>
      <c r="BH218" s="153"/>
      <c r="BI218" s="153"/>
      <c r="BJ218" s="153"/>
      <c r="BK218" s="153"/>
      <c r="BL218" s="153"/>
      <c r="BM218" s="153"/>
      <c r="BN218" s="153"/>
      <c r="BO218" s="153"/>
      <c r="BP218" s="153"/>
      <c r="BQ218" s="153"/>
      <c r="BR218" s="153"/>
      <c r="BS218" s="153"/>
      <c r="BT218" s="153"/>
      <c r="BU218" s="153"/>
      <c r="BV218" s="153"/>
      <c r="BW218" s="153"/>
      <c r="BX218" s="153"/>
      <c r="BY218" s="153"/>
      <c r="BZ218" s="153"/>
      <c r="CA218" s="153"/>
      <c r="CB218" s="153"/>
      <c r="CC218" s="153"/>
      <c r="CD218" s="153"/>
      <c r="CE218" s="153"/>
      <c r="CF218" s="153"/>
      <c r="CG218" s="153"/>
      <c r="CH218" s="153"/>
      <c r="CI218" s="153"/>
      <c r="CJ218" s="153"/>
      <c r="CK218" s="153"/>
      <c r="CL218" s="153"/>
      <c r="CM218" s="153"/>
      <c r="CN218" s="153"/>
      <c r="CO218" s="153"/>
      <c r="CP218" s="153"/>
      <c r="CQ218" s="153"/>
      <c r="CR218" s="153"/>
      <c r="CS218" s="153"/>
      <c r="CT218" s="153"/>
    </row>
    <row r="219" spans="1:98" s="113" customFormat="1" ht="35.1" customHeight="1">
      <c r="A219" s="114"/>
      <c r="B219" s="114"/>
      <c r="C219" s="582"/>
      <c r="D219" s="583"/>
      <c r="E219" s="583"/>
      <c r="F219" s="583"/>
      <c r="G219" s="573"/>
      <c r="H219" s="573"/>
      <c r="I219" s="573"/>
      <c r="J219" s="573"/>
      <c r="K219" s="573"/>
      <c r="L219" s="573"/>
      <c r="M219" s="573"/>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6"/>
      <c r="AL219" s="566"/>
      <c r="AM219" s="566"/>
      <c r="AN219" s="566"/>
      <c r="AO219" s="567"/>
      <c r="AP219" s="576"/>
      <c r="AQ219" s="577"/>
      <c r="AR219" s="577"/>
      <c r="AS219" s="577"/>
      <c r="AT219" s="577"/>
      <c r="AU219" s="577"/>
      <c r="AV219" s="578"/>
      <c r="AW219" s="124"/>
      <c r="AX219" s="124"/>
      <c r="AY219" s="124"/>
      <c r="AZ219" s="124"/>
      <c r="BA219" s="161"/>
      <c r="BB219" s="161"/>
      <c r="BC219" s="161"/>
      <c r="BD219" s="111"/>
      <c r="BE219" s="111"/>
      <c r="BF219" s="111"/>
      <c r="BG219" s="153"/>
      <c r="BH219" s="153"/>
      <c r="BI219" s="153"/>
      <c r="BJ219" s="153"/>
      <c r="BK219" s="153"/>
      <c r="BL219" s="153"/>
      <c r="BM219" s="153"/>
      <c r="BN219" s="153"/>
      <c r="BO219" s="153"/>
      <c r="BP219" s="153"/>
      <c r="BQ219" s="153"/>
      <c r="BR219" s="153"/>
      <c r="BS219" s="153"/>
      <c r="BT219" s="153"/>
      <c r="BU219" s="153"/>
      <c r="BV219" s="153"/>
      <c r="BW219" s="153"/>
      <c r="BX219" s="153"/>
      <c r="BY219" s="153"/>
      <c r="BZ219" s="153"/>
      <c r="CA219" s="153"/>
      <c r="CB219" s="153"/>
      <c r="CC219" s="153"/>
      <c r="CD219" s="153"/>
      <c r="CE219" s="153"/>
      <c r="CF219" s="153"/>
      <c r="CG219" s="153"/>
      <c r="CH219" s="153"/>
      <c r="CI219" s="153"/>
      <c r="CJ219" s="153"/>
      <c r="CK219" s="153"/>
      <c r="CL219" s="153"/>
      <c r="CM219" s="153"/>
      <c r="CN219" s="153"/>
      <c r="CO219" s="153"/>
      <c r="CP219" s="153"/>
      <c r="CQ219" s="153"/>
      <c r="CR219" s="153"/>
      <c r="CS219" s="153"/>
      <c r="CT219" s="153"/>
    </row>
    <row r="220" spans="1:98" s="113" customFormat="1" ht="35.1" customHeight="1">
      <c r="A220" s="114"/>
      <c r="B220" s="114"/>
      <c r="C220" s="582"/>
      <c r="D220" s="583"/>
      <c r="E220" s="583"/>
      <c r="F220" s="583"/>
      <c r="G220" s="573"/>
      <c r="H220" s="573"/>
      <c r="I220" s="573"/>
      <c r="J220" s="573"/>
      <c r="K220" s="573"/>
      <c r="L220" s="573"/>
      <c r="M220" s="573"/>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6"/>
      <c r="AL220" s="566"/>
      <c r="AM220" s="566"/>
      <c r="AN220" s="566"/>
      <c r="AO220" s="567"/>
      <c r="AP220" s="576"/>
      <c r="AQ220" s="577"/>
      <c r="AR220" s="577"/>
      <c r="AS220" s="577"/>
      <c r="AT220" s="577"/>
      <c r="AU220" s="577"/>
      <c r="AV220" s="578"/>
      <c r="AW220" s="124"/>
      <c r="AX220" s="124"/>
      <c r="AY220" s="124"/>
      <c r="AZ220" s="124"/>
      <c r="BA220" s="161"/>
      <c r="BB220" s="161"/>
      <c r="BC220" s="161"/>
      <c r="BD220" s="111"/>
      <c r="BE220" s="111"/>
      <c r="BF220" s="111"/>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c r="CK220" s="153"/>
      <c r="CL220" s="153"/>
      <c r="CM220" s="153"/>
      <c r="CN220" s="153"/>
      <c r="CO220" s="153"/>
      <c r="CP220" s="153"/>
      <c r="CQ220" s="153"/>
      <c r="CR220" s="153"/>
      <c r="CS220" s="153"/>
      <c r="CT220" s="153"/>
    </row>
    <row r="221" spans="1:98" s="113" customFormat="1" ht="35.1" customHeight="1">
      <c r="A221" s="114"/>
      <c r="B221" s="114"/>
      <c r="C221" s="582"/>
      <c r="D221" s="583"/>
      <c r="E221" s="583"/>
      <c r="F221" s="583"/>
      <c r="G221" s="573"/>
      <c r="H221" s="573"/>
      <c r="I221" s="573"/>
      <c r="J221" s="573"/>
      <c r="K221" s="573"/>
      <c r="L221" s="573"/>
      <c r="M221" s="573"/>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6"/>
      <c r="AL221" s="566"/>
      <c r="AM221" s="566"/>
      <c r="AN221" s="566"/>
      <c r="AO221" s="567"/>
      <c r="AP221" s="576"/>
      <c r="AQ221" s="577"/>
      <c r="AR221" s="577"/>
      <c r="AS221" s="577"/>
      <c r="AT221" s="577"/>
      <c r="AU221" s="577"/>
      <c r="AV221" s="578"/>
      <c r="AW221" s="123"/>
      <c r="AX221" s="123"/>
      <c r="AY221" s="123"/>
      <c r="AZ221" s="123"/>
      <c r="BA221" s="140"/>
      <c r="BB221" s="140"/>
      <c r="BC221" s="140"/>
      <c r="BD221" s="111"/>
      <c r="BE221" s="111"/>
      <c r="BF221" s="111"/>
      <c r="BG221" s="153"/>
      <c r="BH221" s="153"/>
      <c r="BI221" s="153"/>
      <c r="BJ221" s="153"/>
      <c r="BK221" s="153"/>
      <c r="BL221" s="153"/>
      <c r="BM221" s="153"/>
      <c r="BN221" s="153"/>
      <c r="BO221" s="153"/>
      <c r="BP221" s="153"/>
      <c r="BQ221" s="153"/>
      <c r="BR221" s="153"/>
      <c r="BS221" s="153"/>
      <c r="BT221" s="153"/>
      <c r="BU221" s="153"/>
      <c r="BV221" s="153"/>
      <c r="BW221" s="153"/>
      <c r="BX221" s="153"/>
      <c r="BY221" s="153"/>
      <c r="BZ221" s="153"/>
      <c r="CA221" s="153"/>
      <c r="CB221" s="153"/>
      <c r="CC221" s="153"/>
      <c r="CD221" s="153"/>
      <c r="CE221" s="153"/>
      <c r="CF221" s="153"/>
      <c r="CG221" s="153"/>
      <c r="CH221" s="153"/>
      <c r="CI221" s="153"/>
      <c r="CJ221" s="153"/>
      <c r="CK221" s="153"/>
      <c r="CL221" s="153"/>
      <c r="CM221" s="153"/>
      <c r="CN221" s="153"/>
      <c r="CO221" s="153"/>
      <c r="CP221" s="153"/>
      <c r="CQ221" s="153"/>
      <c r="CR221" s="153"/>
      <c r="CS221" s="153"/>
      <c r="CT221" s="153"/>
    </row>
    <row r="222" spans="1:98" s="113" customFormat="1" ht="35.1" customHeight="1">
      <c r="A222" s="114"/>
      <c r="B222" s="114"/>
      <c r="C222" s="582"/>
      <c r="D222" s="583"/>
      <c r="E222" s="583"/>
      <c r="F222" s="583"/>
      <c r="G222" s="573"/>
      <c r="H222" s="573"/>
      <c r="I222" s="573"/>
      <c r="J222" s="573"/>
      <c r="K222" s="573"/>
      <c r="L222" s="573"/>
      <c r="M222" s="573"/>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6"/>
      <c r="AL222" s="566"/>
      <c r="AM222" s="566"/>
      <c r="AN222" s="566"/>
      <c r="AO222" s="567"/>
      <c r="AP222" s="576"/>
      <c r="AQ222" s="577"/>
      <c r="AR222" s="577"/>
      <c r="AS222" s="577"/>
      <c r="AT222" s="577"/>
      <c r="AU222" s="577"/>
      <c r="AV222" s="578"/>
      <c r="AW222" s="123"/>
      <c r="AX222" s="123"/>
      <c r="AY222" s="123"/>
      <c r="AZ222" s="123"/>
      <c r="BA222" s="140"/>
      <c r="BB222" s="140"/>
      <c r="BC222" s="140"/>
      <c r="BD222" s="111"/>
      <c r="BE222" s="111"/>
      <c r="BF222" s="111"/>
      <c r="BG222" s="153"/>
      <c r="BH222" s="153"/>
      <c r="BI222" s="153"/>
      <c r="BJ222" s="153"/>
      <c r="BK222" s="153"/>
      <c r="BL222" s="153"/>
      <c r="BM222" s="153"/>
      <c r="BN222" s="153"/>
      <c r="BO222" s="153"/>
      <c r="BP222" s="153"/>
      <c r="BQ222" s="153"/>
      <c r="BR222" s="153"/>
      <c r="BS222" s="153"/>
      <c r="BT222" s="153"/>
      <c r="BU222" s="153"/>
      <c r="BV222" s="153"/>
      <c r="BW222" s="153"/>
      <c r="BX222" s="153"/>
      <c r="BY222" s="153"/>
      <c r="BZ222" s="153"/>
      <c r="CA222" s="153"/>
      <c r="CB222" s="153"/>
      <c r="CC222" s="153"/>
      <c r="CD222" s="153"/>
      <c r="CE222" s="153"/>
      <c r="CF222" s="153"/>
      <c r="CG222" s="153"/>
      <c r="CH222" s="153"/>
      <c r="CI222" s="153"/>
      <c r="CJ222" s="153"/>
      <c r="CK222" s="153"/>
      <c r="CL222" s="153"/>
      <c r="CM222" s="153"/>
      <c r="CN222" s="153"/>
      <c r="CO222" s="153"/>
      <c r="CP222" s="153"/>
      <c r="CQ222" s="153"/>
      <c r="CR222" s="153"/>
      <c r="CS222" s="153"/>
      <c r="CT222" s="153"/>
    </row>
    <row r="223" spans="1:98" s="113" customFormat="1" ht="35.1" customHeight="1">
      <c r="A223" s="114"/>
      <c r="B223" s="114"/>
      <c r="C223" s="582"/>
      <c r="D223" s="583"/>
      <c r="E223" s="583"/>
      <c r="F223" s="583"/>
      <c r="G223" s="573"/>
      <c r="H223" s="573"/>
      <c r="I223" s="573"/>
      <c r="J223" s="573"/>
      <c r="K223" s="573"/>
      <c r="L223" s="573"/>
      <c r="M223" s="573"/>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6"/>
      <c r="AL223" s="566"/>
      <c r="AM223" s="566"/>
      <c r="AN223" s="566"/>
      <c r="AO223" s="567"/>
      <c r="AP223" s="576"/>
      <c r="AQ223" s="577"/>
      <c r="AR223" s="577"/>
      <c r="AS223" s="577"/>
      <c r="AT223" s="577"/>
      <c r="AU223" s="577"/>
      <c r="AV223" s="578"/>
      <c r="AW223" s="123"/>
      <c r="AX223" s="123"/>
      <c r="AY223" s="123"/>
      <c r="AZ223" s="123"/>
      <c r="BA223" s="140"/>
      <c r="BB223" s="140"/>
      <c r="BC223" s="140"/>
      <c r="BD223" s="111"/>
      <c r="BE223" s="111"/>
      <c r="BF223" s="111"/>
      <c r="BG223" s="153"/>
      <c r="BH223" s="153"/>
      <c r="BI223" s="153"/>
      <c r="BJ223" s="153"/>
      <c r="BK223" s="153"/>
      <c r="BL223" s="153"/>
      <c r="BM223" s="153"/>
      <c r="BN223" s="153"/>
      <c r="BO223" s="153"/>
      <c r="BP223" s="153"/>
      <c r="BQ223" s="153"/>
      <c r="BR223" s="153"/>
      <c r="BS223" s="153"/>
      <c r="BT223" s="153"/>
      <c r="BU223" s="153"/>
      <c r="BV223" s="153"/>
      <c r="BW223" s="153"/>
      <c r="BX223" s="153"/>
      <c r="BY223" s="153"/>
      <c r="BZ223" s="153"/>
      <c r="CA223" s="153"/>
      <c r="CB223" s="153"/>
      <c r="CC223" s="153"/>
      <c r="CD223" s="153"/>
      <c r="CE223" s="153"/>
      <c r="CF223" s="153"/>
      <c r="CG223" s="153"/>
      <c r="CH223" s="153"/>
      <c r="CI223" s="153"/>
      <c r="CJ223" s="153"/>
      <c r="CK223" s="153"/>
      <c r="CL223" s="153"/>
      <c r="CM223" s="153"/>
      <c r="CN223" s="153"/>
      <c r="CO223" s="153"/>
      <c r="CP223" s="153"/>
      <c r="CQ223" s="153"/>
      <c r="CR223" s="153"/>
      <c r="CS223" s="153"/>
      <c r="CT223" s="153"/>
    </row>
    <row r="224" spans="1:98" s="113" customFormat="1" ht="35.1" customHeight="1" thickBot="1">
      <c r="A224" s="114"/>
      <c r="B224" s="114"/>
      <c r="C224" s="1304"/>
      <c r="D224" s="1305"/>
      <c r="E224" s="1305"/>
      <c r="F224" s="1305"/>
      <c r="G224" s="1099"/>
      <c r="H224" s="1099"/>
      <c r="I224" s="1099"/>
      <c r="J224" s="1099"/>
      <c r="K224" s="1099"/>
      <c r="L224" s="1099"/>
      <c r="M224" s="1099"/>
      <c r="N224" s="571"/>
      <c r="O224" s="571"/>
      <c r="P224" s="571"/>
      <c r="Q224" s="571"/>
      <c r="R224" s="571"/>
      <c r="S224" s="571"/>
      <c r="T224" s="571"/>
      <c r="U224" s="571"/>
      <c r="V224" s="571"/>
      <c r="W224" s="571"/>
      <c r="X224" s="571"/>
      <c r="Y224" s="571"/>
      <c r="Z224" s="571"/>
      <c r="AA224" s="571"/>
      <c r="AB224" s="571"/>
      <c r="AC224" s="571"/>
      <c r="AD224" s="571"/>
      <c r="AE224" s="571"/>
      <c r="AF224" s="571"/>
      <c r="AG224" s="571"/>
      <c r="AH224" s="594"/>
      <c r="AI224" s="594"/>
      <c r="AJ224" s="594"/>
      <c r="AK224" s="571"/>
      <c r="AL224" s="571"/>
      <c r="AM224" s="571"/>
      <c r="AN224" s="571"/>
      <c r="AO224" s="595"/>
      <c r="AP224" s="1301"/>
      <c r="AQ224" s="1302"/>
      <c r="AR224" s="1302"/>
      <c r="AS224" s="1302"/>
      <c r="AT224" s="1302"/>
      <c r="AU224" s="1302"/>
      <c r="AV224" s="1303"/>
      <c r="AW224" s="122"/>
      <c r="AX224" s="139"/>
      <c r="AY224" s="139"/>
      <c r="AZ224" s="139"/>
      <c r="BA224" s="141"/>
      <c r="BB224" s="141"/>
      <c r="BC224" s="141"/>
      <c r="BD224" s="111"/>
      <c r="BE224" s="153"/>
      <c r="BF224" s="111"/>
      <c r="BG224" s="153"/>
      <c r="BH224" s="153"/>
      <c r="BI224" s="153"/>
      <c r="BJ224" s="153"/>
      <c r="BK224" s="153"/>
      <c r="BL224" s="153"/>
      <c r="BM224" s="153"/>
      <c r="BN224" s="153"/>
      <c r="BO224" s="153"/>
      <c r="BP224" s="153"/>
      <c r="BQ224" s="153"/>
      <c r="BR224" s="153"/>
      <c r="BS224" s="153"/>
      <c r="BT224" s="153"/>
      <c r="BU224" s="153"/>
      <c r="BV224" s="153"/>
      <c r="BW224" s="153"/>
      <c r="BX224" s="153"/>
      <c r="BY224" s="153"/>
      <c r="BZ224" s="153"/>
      <c r="CA224" s="153"/>
      <c r="CB224" s="153"/>
      <c r="CC224" s="153"/>
      <c r="CD224" s="153"/>
      <c r="CE224" s="153"/>
      <c r="CF224" s="153"/>
      <c r="CG224" s="153"/>
      <c r="CH224" s="153"/>
      <c r="CI224" s="153"/>
      <c r="CJ224" s="153"/>
      <c r="CK224" s="153"/>
      <c r="CL224" s="153"/>
      <c r="CM224" s="153"/>
      <c r="CN224" s="153"/>
      <c r="CO224" s="153"/>
      <c r="CP224" s="153"/>
      <c r="CQ224" s="153"/>
      <c r="CR224" s="153"/>
      <c r="CS224" s="153"/>
      <c r="CT224" s="153"/>
    </row>
    <row r="225" spans="1:98" s="113" customFormat="1" ht="21" customHeight="1" thickBot="1">
      <c r="A225" s="114"/>
      <c r="B225" s="114"/>
      <c r="C225" s="1069" t="s">
        <v>270</v>
      </c>
      <c r="D225" s="1070"/>
      <c r="E225" s="1070"/>
      <c r="F225" s="1070"/>
      <c r="G225" s="1070"/>
      <c r="H225" s="1070"/>
      <c r="I225" s="1070"/>
      <c r="J225" s="1070"/>
      <c r="K225" s="1070"/>
      <c r="L225" s="1070"/>
      <c r="M225" s="1070"/>
      <c r="N225" s="1070"/>
      <c r="O225" s="1070"/>
      <c r="P225" s="1070"/>
      <c r="Q225" s="1070"/>
      <c r="R225" s="1070"/>
      <c r="S225" s="1070"/>
      <c r="T225" s="1070"/>
      <c r="U225" s="1070"/>
      <c r="V225" s="1070"/>
      <c r="W225" s="1070"/>
      <c r="X225" s="1071"/>
      <c r="Y225" s="1072" t="s">
        <v>464</v>
      </c>
      <c r="Z225" s="1073"/>
      <c r="AA225" s="1073"/>
      <c r="AB225" s="1073"/>
      <c r="AC225" s="1073"/>
      <c r="AD225" s="1306" t="s">
        <v>520</v>
      </c>
      <c r="AE225" s="1306"/>
      <c r="AF225" s="1306"/>
      <c r="AG225" s="1307"/>
      <c r="AH225" s="568"/>
      <c r="AI225" s="569"/>
      <c r="AJ225" s="570"/>
      <c r="AK225" s="608" t="s">
        <v>27</v>
      </c>
      <c r="AL225" s="609"/>
      <c r="AM225" s="609"/>
      <c r="AN225" s="610"/>
      <c r="AO225" s="568"/>
      <c r="AP225" s="574"/>
      <c r="AQ225" s="575"/>
      <c r="AR225" s="629" t="s">
        <v>16</v>
      </c>
      <c r="AS225" s="630"/>
      <c r="AT225" s="630"/>
      <c r="AU225" s="630"/>
      <c r="AV225" s="630"/>
      <c r="AW225" s="131" t="str">
        <f>IF(AND(AH225="〇",AO225="〇"),"要確認","")</f>
        <v/>
      </c>
      <c r="AX225" s="139"/>
      <c r="AY225" s="139"/>
      <c r="AZ225" s="139"/>
      <c r="BA225" s="141"/>
      <c r="BB225" s="141"/>
      <c r="BC225" s="141"/>
      <c r="BD225" s="111"/>
      <c r="BE225" s="153"/>
      <c r="BF225" s="111"/>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row>
    <row r="226" spans="1:98" s="113" customFormat="1" ht="21" customHeight="1">
      <c r="A226" s="114"/>
      <c r="B226" s="114"/>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70"/>
      <c r="AE226" s="370"/>
      <c r="AF226" s="370"/>
      <c r="AG226" s="370"/>
      <c r="AH226" s="371"/>
      <c r="AI226" s="371"/>
      <c r="AJ226" s="371"/>
      <c r="AK226" s="370"/>
      <c r="AL226" s="370"/>
      <c r="AM226" s="370"/>
      <c r="AN226" s="370"/>
      <c r="AO226" s="371"/>
      <c r="AP226" s="371"/>
      <c r="AQ226" s="371"/>
      <c r="AR226" s="372"/>
      <c r="AS226" s="372"/>
      <c r="AT226" s="372"/>
      <c r="AU226" s="372"/>
      <c r="AV226" s="372"/>
      <c r="AW226" s="122"/>
      <c r="AX226" s="139"/>
      <c r="AY226" s="139"/>
      <c r="AZ226" s="139"/>
      <c r="BA226" s="141"/>
      <c r="BB226" s="141"/>
      <c r="BC226" s="141"/>
      <c r="BD226" s="111"/>
      <c r="BE226" s="153"/>
      <c r="BF226" s="111"/>
      <c r="BG226" s="153"/>
      <c r="BH226" s="153"/>
      <c r="BI226" s="153"/>
      <c r="BJ226" s="153"/>
      <c r="BK226" s="153"/>
      <c r="BL226" s="153"/>
      <c r="BM226" s="153"/>
      <c r="BN226" s="153"/>
      <c r="BO226" s="153"/>
      <c r="BP226" s="153"/>
      <c r="BQ226" s="153"/>
      <c r="BR226" s="153"/>
      <c r="BS226" s="153"/>
      <c r="BT226" s="153"/>
      <c r="BU226" s="153"/>
      <c r="BV226" s="153"/>
      <c r="BW226" s="153"/>
      <c r="BX226" s="153"/>
      <c r="BY226" s="153"/>
      <c r="BZ226" s="153"/>
      <c r="CA226" s="153"/>
      <c r="CB226" s="153"/>
      <c r="CC226" s="153"/>
      <c r="CD226" s="153"/>
      <c r="CE226" s="153"/>
      <c r="CF226" s="153"/>
      <c r="CG226" s="153"/>
      <c r="CH226" s="153"/>
      <c r="CI226" s="153"/>
      <c r="CJ226" s="153"/>
      <c r="CK226" s="153"/>
      <c r="CL226" s="153"/>
      <c r="CM226" s="153"/>
      <c r="CN226" s="153"/>
      <c r="CO226" s="153"/>
      <c r="CP226" s="153"/>
      <c r="CQ226" s="153"/>
      <c r="CR226" s="153"/>
      <c r="CS226" s="153"/>
      <c r="CT226" s="153"/>
    </row>
    <row r="227" spans="1:98" s="113" customFormat="1" ht="32.1" customHeight="1">
      <c r="A227" s="114"/>
      <c r="B227" s="114"/>
      <c r="C227" s="584" t="s">
        <v>355</v>
      </c>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5"/>
      <c r="AL227" s="585"/>
      <c r="AM227" s="585"/>
      <c r="AN227" s="585"/>
      <c r="AO227" s="585"/>
      <c r="AP227" s="585"/>
      <c r="AQ227" s="585"/>
      <c r="AR227" s="585"/>
      <c r="AS227" s="585"/>
      <c r="AT227" s="585"/>
      <c r="AU227" s="585"/>
      <c r="AV227" s="586"/>
      <c r="AW227" s="123"/>
      <c r="AX227" s="123"/>
      <c r="AY227" s="123"/>
      <c r="AZ227" s="123"/>
      <c r="BA227" s="123"/>
      <c r="BB227" s="123"/>
      <c r="BC227" s="123"/>
      <c r="BD227" s="138"/>
      <c r="BE227" s="138"/>
      <c r="BF227" s="13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35"/>
      <c r="CB227" s="135"/>
      <c r="CC227" s="135"/>
      <c r="CD227" s="135"/>
      <c r="CE227" s="135"/>
    </row>
    <row r="228" spans="1:98" s="113" customFormat="1" ht="89.1" customHeight="1">
      <c r="A228" s="114"/>
      <c r="B228" s="114"/>
      <c r="C228" s="587"/>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8"/>
      <c r="AL228" s="588"/>
      <c r="AM228" s="588"/>
      <c r="AN228" s="588"/>
      <c r="AO228" s="588"/>
      <c r="AP228" s="588"/>
      <c r="AQ228" s="588"/>
      <c r="AR228" s="588"/>
      <c r="AS228" s="588"/>
      <c r="AT228" s="588"/>
      <c r="AU228" s="588"/>
      <c r="AV228" s="589"/>
      <c r="AW228" s="123"/>
      <c r="AX228" s="123"/>
      <c r="AY228" s="123"/>
      <c r="AZ228" s="123"/>
      <c r="BA228" s="123"/>
      <c r="BB228" s="123"/>
      <c r="BC228" s="123"/>
      <c r="BD228" s="138"/>
      <c r="BE228" s="138"/>
      <c r="BF228" s="13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35"/>
      <c r="CB228" s="135"/>
      <c r="CC228" s="135"/>
      <c r="CD228" s="135"/>
      <c r="CE228" s="135"/>
    </row>
    <row r="229" spans="1:98" s="113" customFormat="1" ht="8.1" customHeight="1">
      <c r="A229" s="114"/>
      <c r="B229" s="114"/>
      <c r="C229" s="590"/>
      <c r="D229" s="591"/>
      <c r="E229" s="591"/>
      <c r="F229" s="591"/>
      <c r="G229" s="591"/>
      <c r="H229" s="591"/>
      <c r="I229" s="591"/>
      <c r="J229" s="591"/>
      <c r="K229" s="591"/>
      <c r="L229" s="591"/>
      <c r="M229" s="591"/>
      <c r="N229" s="591"/>
      <c r="O229" s="620" t="s">
        <v>348</v>
      </c>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1"/>
      <c r="AL229" s="621"/>
      <c r="AM229" s="621"/>
      <c r="AN229" s="621"/>
      <c r="AO229" s="621"/>
      <c r="AP229" s="621"/>
      <c r="AQ229" s="621"/>
      <c r="AR229" s="621"/>
      <c r="AS229" s="621"/>
      <c r="AT229" s="621"/>
      <c r="AU229" s="621"/>
      <c r="AV229" s="622"/>
      <c r="AW229" s="139"/>
      <c r="AX229" s="139"/>
      <c r="AY229" s="139"/>
      <c r="AZ229" s="139"/>
      <c r="BA229" s="139"/>
      <c r="BB229" s="139"/>
      <c r="BC229" s="139"/>
      <c r="BD229" s="138"/>
      <c r="BE229" s="138"/>
      <c r="BF229" s="13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35"/>
      <c r="CB229" s="135"/>
      <c r="CC229" s="135"/>
      <c r="CD229" s="135"/>
      <c r="CE229" s="135"/>
    </row>
    <row r="230" spans="1:98" s="113" customFormat="1" ht="17.100000000000001" customHeight="1">
      <c r="A230" s="114"/>
      <c r="B230" s="114"/>
      <c r="C230" s="592"/>
      <c r="D230" s="593"/>
      <c r="E230" s="593"/>
      <c r="F230" s="593"/>
      <c r="G230" s="593"/>
      <c r="H230" s="593"/>
      <c r="I230" s="593"/>
      <c r="J230" s="593"/>
      <c r="K230" s="593"/>
      <c r="L230" s="593"/>
      <c r="M230" s="593"/>
      <c r="N230" s="593"/>
      <c r="O230" s="623"/>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4"/>
      <c r="AL230" s="624"/>
      <c r="AM230" s="624"/>
      <c r="AN230" s="624"/>
      <c r="AO230" s="624"/>
      <c r="AP230" s="624"/>
      <c r="AQ230" s="624"/>
      <c r="AR230" s="624"/>
      <c r="AS230" s="624"/>
      <c r="AT230" s="624"/>
      <c r="AU230" s="624"/>
      <c r="AV230" s="625"/>
      <c r="AW230" s="122" t="s">
        <v>217</v>
      </c>
      <c r="AX230" s="139"/>
      <c r="AY230" s="139"/>
      <c r="AZ230" s="139"/>
      <c r="BA230" s="139"/>
      <c r="BB230" s="139"/>
      <c r="BC230" s="139"/>
      <c r="BD230" s="138"/>
      <c r="BE230" s="138"/>
      <c r="BF230" s="13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35"/>
      <c r="CB230" s="135"/>
      <c r="CC230" s="135"/>
      <c r="CD230" s="135"/>
      <c r="CE230" s="135"/>
    </row>
    <row r="231" spans="1:98" s="113" customFormat="1" ht="17.45" customHeight="1">
      <c r="A231" s="114"/>
      <c r="B231" s="114"/>
      <c r="C231" s="1107" t="s">
        <v>349</v>
      </c>
      <c r="D231" s="1108"/>
      <c r="E231" s="1123" t="s">
        <v>350</v>
      </c>
      <c r="F231" s="1124"/>
      <c r="G231" s="1124"/>
      <c r="H231" s="1124"/>
      <c r="I231" s="1124"/>
      <c r="J231" s="1124"/>
      <c r="K231" s="1124"/>
      <c r="L231" s="1125"/>
      <c r="M231" s="1126" t="s">
        <v>351</v>
      </c>
      <c r="N231" s="1127"/>
      <c r="O231" s="944"/>
      <c r="P231" s="945"/>
      <c r="Q231" s="945"/>
      <c r="R231" s="945"/>
      <c r="S231" s="945"/>
      <c r="T231" s="945"/>
      <c r="U231" s="945"/>
      <c r="V231" s="945"/>
      <c r="W231" s="945"/>
      <c r="X231" s="945"/>
      <c r="Y231" s="945"/>
      <c r="Z231" s="945"/>
      <c r="AA231" s="945"/>
      <c r="AB231" s="945"/>
      <c r="AC231" s="945"/>
      <c r="AD231" s="945"/>
      <c r="AE231" s="945"/>
      <c r="AF231" s="945"/>
      <c r="AG231" s="945"/>
      <c r="AH231" s="945"/>
      <c r="AI231" s="945"/>
      <c r="AJ231" s="945"/>
      <c r="AK231" s="945"/>
      <c r="AL231" s="945"/>
      <c r="AM231" s="945"/>
      <c r="AN231" s="945"/>
      <c r="AO231" s="945"/>
      <c r="AP231" s="945"/>
      <c r="AQ231" s="945"/>
      <c r="AR231" s="945"/>
      <c r="AS231" s="945"/>
      <c r="AT231" s="945"/>
      <c r="AU231" s="945"/>
      <c r="AV231" s="946"/>
      <c r="AW231" s="120">
        <f>+LEN(O231)</f>
        <v>0</v>
      </c>
      <c r="AX231" s="123"/>
      <c r="AY231" s="123"/>
      <c r="AZ231" s="123"/>
      <c r="BA231" s="123"/>
      <c r="BB231" s="123"/>
      <c r="BC231" s="123"/>
      <c r="BD231" s="138"/>
      <c r="BE231" s="138"/>
      <c r="BF231" s="13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35"/>
      <c r="CB231" s="135"/>
      <c r="CC231" s="135"/>
      <c r="CD231" s="135"/>
      <c r="CE231" s="135"/>
    </row>
    <row r="232" spans="1:98" s="113" customFormat="1" ht="104.45" customHeight="1">
      <c r="A232" s="114"/>
      <c r="B232" s="114"/>
      <c r="C232" s="1109"/>
      <c r="D232" s="1110"/>
      <c r="E232" s="638"/>
      <c r="F232" s="639"/>
      <c r="G232" s="639"/>
      <c r="H232" s="639"/>
      <c r="I232" s="639"/>
      <c r="J232" s="639"/>
      <c r="K232" s="639"/>
      <c r="L232" s="640"/>
      <c r="M232" s="1128"/>
      <c r="N232" s="1129"/>
      <c r="O232" s="648"/>
      <c r="P232" s="649"/>
      <c r="Q232" s="649"/>
      <c r="R232" s="649"/>
      <c r="S232" s="649"/>
      <c r="T232" s="649"/>
      <c r="U232" s="649"/>
      <c r="V232" s="649"/>
      <c r="W232" s="649"/>
      <c r="X232" s="649"/>
      <c r="Y232" s="649"/>
      <c r="Z232" s="649"/>
      <c r="AA232" s="649"/>
      <c r="AB232" s="649"/>
      <c r="AC232" s="649"/>
      <c r="AD232" s="649"/>
      <c r="AE232" s="649"/>
      <c r="AF232" s="649"/>
      <c r="AG232" s="649"/>
      <c r="AH232" s="649"/>
      <c r="AI232" s="649"/>
      <c r="AJ232" s="649"/>
      <c r="AK232" s="649"/>
      <c r="AL232" s="649"/>
      <c r="AM232" s="649"/>
      <c r="AN232" s="649"/>
      <c r="AO232" s="649"/>
      <c r="AP232" s="649"/>
      <c r="AQ232" s="649"/>
      <c r="AR232" s="649"/>
      <c r="AS232" s="649"/>
      <c r="AT232" s="649"/>
      <c r="AU232" s="649"/>
      <c r="AV232" s="650"/>
      <c r="AW232" s="194" t="str">
        <f>+IF(AW231&gt;300,"設定文字数を超過しています","")</f>
        <v/>
      </c>
      <c r="AX232" s="123"/>
      <c r="AY232" s="123"/>
      <c r="AZ232" s="123"/>
      <c r="BA232" s="123"/>
      <c r="BB232" s="123"/>
      <c r="BC232" s="123"/>
      <c r="BD232" s="138"/>
      <c r="BE232" s="138"/>
      <c r="BF232" s="13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35"/>
      <c r="CB232" s="135"/>
      <c r="CC232" s="135"/>
      <c r="CD232" s="135"/>
      <c r="CE232" s="135"/>
    </row>
    <row r="233" spans="1:98" s="113" customFormat="1" ht="17.45" customHeight="1">
      <c r="A233" s="114"/>
      <c r="B233" s="114"/>
      <c r="C233" s="1109"/>
      <c r="D233" s="1110"/>
      <c r="E233" s="641" t="s">
        <v>352</v>
      </c>
      <c r="F233" s="642"/>
      <c r="G233" s="642"/>
      <c r="H233" s="642"/>
      <c r="I233" s="642"/>
      <c r="J233" s="642"/>
      <c r="K233" s="642"/>
      <c r="L233" s="643"/>
      <c r="M233" s="644" t="s">
        <v>353</v>
      </c>
      <c r="N233" s="645"/>
      <c r="O233" s="648"/>
      <c r="P233" s="649"/>
      <c r="Q233" s="649"/>
      <c r="R233" s="649"/>
      <c r="S233" s="649"/>
      <c r="T233" s="649"/>
      <c r="U233" s="649"/>
      <c r="V233" s="649"/>
      <c r="W233" s="649"/>
      <c r="X233" s="649"/>
      <c r="Y233" s="649"/>
      <c r="Z233" s="649"/>
      <c r="AA233" s="649"/>
      <c r="AB233" s="649"/>
      <c r="AC233" s="649"/>
      <c r="AD233" s="649"/>
      <c r="AE233" s="649"/>
      <c r="AF233" s="649"/>
      <c r="AG233" s="649"/>
      <c r="AH233" s="649"/>
      <c r="AI233" s="649"/>
      <c r="AJ233" s="649"/>
      <c r="AK233" s="649"/>
      <c r="AL233" s="649"/>
      <c r="AM233" s="649"/>
      <c r="AN233" s="649"/>
      <c r="AO233" s="649"/>
      <c r="AP233" s="649"/>
      <c r="AQ233" s="649"/>
      <c r="AR233" s="649"/>
      <c r="AS233" s="649"/>
      <c r="AT233" s="649"/>
      <c r="AU233" s="649"/>
      <c r="AV233" s="650"/>
      <c r="AW233" s="120">
        <f>+LEN(O233)</f>
        <v>0</v>
      </c>
      <c r="AX233" s="123"/>
      <c r="AY233" s="123"/>
      <c r="AZ233" s="123"/>
      <c r="BA233" s="123"/>
      <c r="BB233" s="123"/>
      <c r="BC233" s="123"/>
      <c r="BD233" s="138"/>
      <c r="BE233" s="138"/>
      <c r="BF233" s="13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35"/>
      <c r="CB233" s="135"/>
      <c r="CC233" s="135"/>
      <c r="CD233" s="135"/>
      <c r="CE233" s="135"/>
    </row>
    <row r="234" spans="1:98" s="113" customFormat="1" ht="104.45" customHeight="1">
      <c r="A234" s="114"/>
      <c r="B234" s="114"/>
      <c r="C234" s="1111"/>
      <c r="D234" s="1112"/>
      <c r="E234" s="654"/>
      <c r="F234" s="655"/>
      <c r="G234" s="655"/>
      <c r="H234" s="655"/>
      <c r="I234" s="655"/>
      <c r="J234" s="655"/>
      <c r="K234" s="655"/>
      <c r="L234" s="656"/>
      <c r="M234" s="646"/>
      <c r="N234" s="647"/>
      <c r="O234" s="651"/>
      <c r="P234" s="652"/>
      <c r="Q234" s="652"/>
      <c r="R234" s="652"/>
      <c r="S234" s="652"/>
      <c r="T234" s="652"/>
      <c r="U234" s="652"/>
      <c r="V234" s="652"/>
      <c r="W234" s="652"/>
      <c r="X234" s="652"/>
      <c r="Y234" s="652"/>
      <c r="Z234" s="652"/>
      <c r="AA234" s="652"/>
      <c r="AB234" s="652"/>
      <c r="AC234" s="652"/>
      <c r="AD234" s="652"/>
      <c r="AE234" s="652"/>
      <c r="AF234" s="652"/>
      <c r="AG234" s="652"/>
      <c r="AH234" s="652"/>
      <c r="AI234" s="652"/>
      <c r="AJ234" s="652"/>
      <c r="AK234" s="652"/>
      <c r="AL234" s="652"/>
      <c r="AM234" s="652"/>
      <c r="AN234" s="652"/>
      <c r="AO234" s="652"/>
      <c r="AP234" s="652"/>
      <c r="AQ234" s="652"/>
      <c r="AR234" s="652"/>
      <c r="AS234" s="652"/>
      <c r="AT234" s="652"/>
      <c r="AU234" s="652"/>
      <c r="AV234" s="653"/>
      <c r="AW234" s="194" t="str">
        <f>+IF(AW233&gt;300,"設定文字数を超過しています","")</f>
        <v/>
      </c>
      <c r="AX234" s="123"/>
      <c r="AY234" s="123"/>
      <c r="AZ234" s="123"/>
      <c r="BA234" s="123"/>
      <c r="BB234" s="123"/>
      <c r="BC234" s="123"/>
      <c r="BD234" s="138"/>
      <c r="BE234" s="138"/>
      <c r="BF234" s="13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35"/>
      <c r="CB234" s="135"/>
      <c r="CC234" s="135"/>
      <c r="CD234" s="135"/>
      <c r="CE234" s="135"/>
    </row>
    <row r="235" spans="1:98" s="113" customFormat="1" ht="18.600000000000001" customHeight="1">
      <c r="A235" s="114"/>
      <c r="B235" s="114"/>
      <c r="C235" s="1107" t="s">
        <v>354</v>
      </c>
      <c r="D235" s="1108"/>
      <c r="E235" s="1123" t="s">
        <v>350</v>
      </c>
      <c r="F235" s="1124"/>
      <c r="G235" s="1124"/>
      <c r="H235" s="1124"/>
      <c r="I235" s="1124"/>
      <c r="J235" s="1124"/>
      <c r="K235" s="1124"/>
      <c r="L235" s="1125"/>
      <c r="M235" s="1126" t="s">
        <v>351</v>
      </c>
      <c r="N235" s="1127"/>
      <c r="O235" s="944"/>
      <c r="P235" s="945"/>
      <c r="Q235" s="945"/>
      <c r="R235" s="945"/>
      <c r="S235" s="945"/>
      <c r="T235" s="945"/>
      <c r="U235" s="945"/>
      <c r="V235" s="945"/>
      <c r="W235" s="945"/>
      <c r="X235" s="945"/>
      <c r="Y235" s="945"/>
      <c r="Z235" s="945"/>
      <c r="AA235" s="945"/>
      <c r="AB235" s="945"/>
      <c r="AC235" s="945"/>
      <c r="AD235" s="945"/>
      <c r="AE235" s="945"/>
      <c r="AF235" s="945"/>
      <c r="AG235" s="945"/>
      <c r="AH235" s="945"/>
      <c r="AI235" s="945"/>
      <c r="AJ235" s="945"/>
      <c r="AK235" s="945"/>
      <c r="AL235" s="945"/>
      <c r="AM235" s="945"/>
      <c r="AN235" s="945"/>
      <c r="AO235" s="945"/>
      <c r="AP235" s="945"/>
      <c r="AQ235" s="945"/>
      <c r="AR235" s="945"/>
      <c r="AS235" s="945"/>
      <c r="AT235" s="945"/>
      <c r="AU235" s="945"/>
      <c r="AV235" s="946"/>
      <c r="AW235" s="120">
        <f>+LEN(O235)</f>
        <v>0</v>
      </c>
      <c r="AX235" s="123"/>
      <c r="AY235" s="123"/>
      <c r="AZ235" s="123"/>
      <c r="BA235" s="123"/>
      <c r="BB235" s="123"/>
      <c r="BC235" s="123"/>
      <c r="BD235" s="138"/>
      <c r="BE235" s="138"/>
      <c r="BF235" s="13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35"/>
      <c r="CB235" s="135"/>
      <c r="CC235" s="135"/>
      <c r="CD235" s="135"/>
      <c r="CE235" s="135"/>
    </row>
    <row r="236" spans="1:98" s="113" customFormat="1" ht="104.45" customHeight="1">
      <c r="A236" s="114"/>
      <c r="B236" s="114"/>
      <c r="C236" s="1109"/>
      <c r="D236" s="1110"/>
      <c r="E236" s="638"/>
      <c r="F236" s="639"/>
      <c r="G236" s="639"/>
      <c r="H236" s="639"/>
      <c r="I236" s="639"/>
      <c r="J236" s="639"/>
      <c r="K236" s="639"/>
      <c r="L236" s="640"/>
      <c r="M236" s="1128"/>
      <c r="N236" s="1129"/>
      <c r="O236" s="648"/>
      <c r="P236" s="649"/>
      <c r="Q236" s="649"/>
      <c r="R236" s="649"/>
      <c r="S236" s="649"/>
      <c r="T236" s="649"/>
      <c r="U236" s="649"/>
      <c r="V236" s="649"/>
      <c r="W236" s="649"/>
      <c r="X236" s="649"/>
      <c r="Y236" s="649"/>
      <c r="Z236" s="649"/>
      <c r="AA236" s="649"/>
      <c r="AB236" s="649"/>
      <c r="AC236" s="649"/>
      <c r="AD236" s="649"/>
      <c r="AE236" s="649"/>
      <c r="AF236" s="649"/>
      <c r="AG236" s="649"/>
      <c r="AH236" s="649"/>
      <c r="AI236" s="649"/>
      <c r="AJ236" s="649"/>
      <c r="AK236" s="649"/>
      <c r="AL236" s="649"/>
      <c r="AM236" s="649"/>
      <c r="AN236" s="649"/>
      <c r="AO236" s="649"/>
      <c r="AP236" s="649"/>
      <c r="AQ236" s="649"/>
      <c r="AR236" s="649"/>
      <c r="AS236" s="649"/>
      <c r="AT236" s="649"/>
      <c r="AU236" s="649"/>
      <c r="AV236" s="650"/>
      <c r="AW236" s="194" t="str">
        <f>+IF(AW235&gt;300,"設定文字数を超過しています","")</f>
        <v/>
      </c>
      <c r="AX236" s="123"/>
      <c r="AY236" s="123"/>
      <c r="AZ236" s="123"/>
      <c r="BA236" s="123"/>
      <c r="BB236" s="123"/>
      <c r="BC236" s="123"/>
      <c r="BD236" s="138"/>
      <c r="BE236" s="138"/>
      <c r="BF236" s="13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35"/>
      <c r="CB236" s="135"/>
      <c r="CC236" s="135"/>
      <c r="CD236" s="135"/>
      <c r="CE236" s="135"/>
    </row>
    <row r="237" spans="1:98" s="113" customFormat="1" ht="18.600000000000001" customHeight="1">
      <c r="A237" s="114"/>
      <c r="B237" s="114"/>
      <c r="C237" s="1109"/>
      <c r="D237" s="1110"/>
      <c r="E237" s="641" t="s">
        <v>352</v>
      </c>
      <c r="F237" s="642"/>
      <c r="G237" s="642"/>
      <c r="H237" s="642"/>
      <c r="I237" s="642"/>
      <c r="J237" s="642"/>
      <c r="K237" s="642"/>
      <c r="L237" s="643"/>
      <c r="M237" s="644" t="s">
        <v>353</v>
      </c>
      <c r="N237" s="645"/>
      <c r="O237" s="648"/>
      <c r="P237" s="649"/>
      <c r="Q237" s="649"/>
      <c r="R237" s="649"/>
      <c r="S237" s="649"/>
      <c r="T237" s="649"/>
      <c r="U237" s="649"/>
      <c r="V237" s="649"/>
      <c r="W237" s="649"/>
      <c r="X237" s="649"/>
      <c r="Y237" s="649"/>
      <c r="Z237" s="649"/>
      <c r="AA237" s="649"/>
      <c r="AB237" s="649"/>
      <c r="AC237" s="649"/>
      <c r="AD237" s="649"/>
      <c r="AE237" s="649"/>
      <c r="AF237" s="649"/>
      <c r="AG237" s="649"/>
      <c r="AH237" s="649"/>
      <c r="AI237" s="649"/>
      <c r="AJ237" s="649"/>
      <c r="AK237" s="649"/>
      <c r="AL237" s="649"/>
      <c r="AM237" s="649"/>
      <c r="AN237" s="649"/>
      <c r="AO237" s="649"/>
      <c r="AP237" s="649"/>
      <c r="AQ237" s="649"/>
      <c r="AR237" s="649"/>
      <c r="AS237" s="649"/>
      <c r="AT237" s="649"/>
      <c r="AU237" s="649"/>
      <c r="AV237" s="650"/>
      <c r="AW237" s="120">
        <f>+LEN(O237)</f>
        <v>0</v>
      </c>
      <c r="AX237" s="123"/>
      <c r="AY237" s="123"/>
      <c r="AZ237" s="123"/>
      <c r="BA237" s="123"/>
      <c r="BB237" s="123"/>
      <c r="BC237" s="123"/>
      <c r="BD237" s="138"/>
      <c r="BE237" s="138"/>
      <c r="BF237" s="13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35"/>
      <c r="CB237" s="135"/>
      <c r="CC237" s="135"/>
      <c r="CD237" s="135"/>
      <c r="CE237" s="135"/>
    </row>
    <row r="238" spans="1:98" s="113" customFormat="1" ht="104.45" customHeight="1">
      <c r="A238" s="114"/>
      <c r="B238" s="114"/>
      <c r="C238" s="1111"/>
      <c r="D238" s="1112"/>
      <c r="E238" s="654"/>
      <c r="F238" s="655"/>
      <c r="G238" s="655"/>
      <c r="H238" s="655"/>
      <c r="I238" s="655"/>
      <c r="J238" s="655"/>
      <c r="K238" s="655"/>
      <c r="L238" s="656"/>
      <c r="M238" s="646"/>
      <c r="N238" s="647"/>
      <c r="O238" s="651"/>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2"/>
      <c r="AL238" s="652"/>
      <c r="AM238" s="652"/>
      <c r="AN238" s="652"/>
      <c r="AO238" s="652"/>
      <c r="AP238" s="652"/>
      <c r="AQ238" s="652"/>
      <c r="AR238" s="652"/>
      <c r="AS238" s="652"/>
      <c r="AT238" s="652"/>
      <c r="AU238" s="652"/>
      <c r="AV238" s="653"/>
      <c r="AW238" s="194" t="str">
        <f>+IF(AW237&gt;300,"設定文字数を超過しています","")</f>
        <v/>
      </c>
      <c r="AX238" s="123"/>
      <c r="AY238" s="123"/>
      <c r="AZ238" s="123"/>
      <c r="BA238" s="123"/>
      <c r="BB238" s="123"/>
      <c r="BC238" s="123"/>
      <c r="BD238" s="138"/>
      <c r="BE238" s="138"/>
      <c r="BF238" s="13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35"/>
      <c r="CB238" s="135"/>
      <c r="CC238" s="135"/>
      <c r="CD238" s="135"/>
      <c r="CE238" s="135"/>
    </row>
    <row r="239" spans="1:98" ht="21.95" customHeight="1">
      <c r="A239" s="5"/>
      <c r="B239" s="5"/>
      <c r="C239" s="637"/>
      <c r="D239" s="637"/>
      <c r="E239" s="637"/>
      <c r="F239" s="637"/>
      <c r="G239" s="637"/>
      <c r="H239" s="637"/>
      <c r="I239" s="637"/>
      <c r="J239" s="637"/>
      <c r="K239" s="637"/>
      <c r="L239" s="637"/>
      <c r="M239" s="637"/>
      <c r="N239" s="637"/>
      <c r="O239" s="637"/>
      <c r="P239" s="637"/>
      <c r="Q239" s="637"/>
      <c r="R239" s="637"/>
      <c r="S239" s="637"/>
      <c r="T239" s="637"/>
      <c r="AW239" s="2"/>
      <c r="AX239" s="130"/>
      <c r="AY239" s="130"/>
      <c r="AZ239" s="130"/>
    </row>
    <row r="240" spans="1:98" ht="21.95" customHeight="1">
      <c r="A240" s="5"/>
      <c r="B240" s="5"/>
      <c r="C240" s="637" t="s">
        <v>320</v>
      </c>
      <c r="D240" s="637"/>
      <c r="E240" s="637"/>
      <c r="F240" s="637"/>
      <c r="G240" s="637"/>
      <c r="H240" s="637"/>
      <c r="I240" s="637"/>
      <c r="J240" s="637"/>
      <c r="K240" s="637"/>
      <c r="L240" s="637"/>
      <c r="M240" s="637"/>
      <c r="N240" s="637"/>
      <c r="O240" s="637"/>
      <c r="P240" s="637"/>
      <c r="Q240" s="637"/>
      <c r="R240" s="637"/>
      <c r="S240" s="637"/>
      <c r="T240" s="637"/>
      <c r="AW240" s="2"/>
      <c r="AX240" s="130"/>
      <c r="AY240" s="130"/>
      <c r="AZ240" s="130"/>
    </row>
    <row r="241" spans="1:90" ht="21.95" customHeight="1">
      <c r="A241" s="5"/>
      <c r="B241" s="5"/>
      <c r="C241" s="7" t="s">
        <v>221</v>
      </c>
      <c r="D241" s="8"/>
      <c r="E241" s="8"/>
      <c r="F241" s="8"/>
      <c r="G241" s="8"/>
      <c r="H241" s="8"/>
      <c r="I241" s="8"/>
      <c r="J241" s="8"/>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130"/>
      <c r="AX241" s="130"/>
      <c r="AY241" s="130"/>
      <c r="AZ241" s="130"/>
    </row>
    <row r="242" spans="1:90" ht="16.350000000000001" customHeight="1" thickBot="1">
      <c r="A242" s="5"/>
      <c r="B242" s="5"/>
      <c r="C242" s="658" t="s">
        <v>9</v>
      </c>
      <c r="D242" s="658"/>
      <c r="E242" s="658"/>
      <c r="F242" s="658"/>
      <c r="G242" s="658"/>
      <c r="H242" s="658"/>
      <c r="I242" s="658"/>
      <c r="J242" s="572"/>
      <c r="K242" s="572"/>
      <c r="L242" s="572"/>
      <c r="M242" s="572"/>
      <c r="N242" s="572"/>
      <c r="O242" s="572"/>
      <c r="P242" s="572"/>
      <c r="Q242" s="572"/>
      <c r="R242" s="572"/>
      <c r="S242" s="572"/>
      <c r="T242" s="572"/>
      <c r="U242" s="572"/>
      <c r="V242" s="572"/>
      <c r="W242" s="572"/>
      <c r="X242" s="572"/>
      <c r="Y242" s="572"/>
      <c r="Z242" s="572"/>
      <c r="AA242" s="658" t="s">
        <v>75</v>
      </c>
      <c r="AB242" s="658"/>
      <c r="AC242" s="658"/>
      <c r="AD242" s="658"/>
      <c r="AE242" s="658"/>
      <c r="AF242" s="658"/>
      <c r="AG242" s="658"/>
      <c r="AH242" s="658"/>
      <c r="AI242" s="658"/>
      <c r="AJ242" s="658"/>
      <c r="AK242" s="658"/>
      <c r="AL242" s="658"/>
      <c r="AM242" s="658"/>
      <c r="AN242" s="658"/>
      <c r="AO242" s="617" t="s">
        <v>248</v>
      </c>
      <c r="AP242" s="618"/>
      <c r="AQ242" s="619"/>
      <c r="AR242" s="1104" t="s">
        <v>18</v>
      </c>
      <c r="AS242" s="1105"/>
      <c r="AT242" s="1105"/>
      <c r="AU242" s="1105"/>
      <c r="AV242" s="1106"/>
      <c r="AW242" s="130"/>
      <c r="AX242" s="130"/>
      <c r="AY242" s="130"/>
      <c r="AZ242" s="130"/>
    </row>
    <row r="243" spans="1:90" ht="12" customHeight="1">
      <c r="A243" s="5"/>
      <c r="B243" s="5"/>
      <c r="C243" s="984" t="s">
        <v>37</v>
      </c>
      <c r="D243" s="984"/>
      <c r="E243" s="984"/>
      <c r="F243" s="984"/>
      <c r="G243" s="984"/>
      <c r="H243" s="984"/>
      <c r="I243" s="984"/>
      <c r="J243" s="1116" t="s">
        <v>306</v>
      </c>
      <c r="K243" s="1117"/>
      <c r="L243" s="1118"/>
      <c r="M243" s="1119"/>
      <c r="N243" s="1119"/>
      <c r="O243" s="1119"/>
      <c r="P243" s="1119"/>
      <c r="Q243" s="1120"/>
      <c r="R243" s="1121" t="s">
        <v>307</v>
      </c>
      <c r="S243" s="1122"/>
      <c r="T243" s="1118"/>
      <c r="U243" s="1119"/>
      <c r="V243" s="1119"/>
      <c r="W243" s="1119"/>
      <c r="X243" s="1119"/>
      <c r="Y243" s="1119"/>
      <c r="Z243" s="1120"/>
      <c r="AA243" s="1093"/>
      <c r="AB243" s="1094"/>
      <c r="AC243" s="1094"/>
      <c r="AD243" s="1094"/>
      <c r="AE243" s="613" t="s">
        <v>79</v>
      </c>
      <c r="AF243" s="613"/>
      <c r="AG243" s="626"/>
      <c r="AH243" s="626"/>
      <c r="AI243" s="613" t="s">
        <v>80</v>
      </c>
      <c r="AJ243" s="613"/>
      <c r="AK243" s="626"/>
      <c r="AL243" s="626"/>
      <c r="AM243" s="634" t="s">
        <v>81</v>
      </c>
      <c r="AN243" s="634"/>
      <c r="AO243" s="971" t="e">
        <f ca="1">DATEDIF(BB243,BC243,"Y")</f>
        <v>#VALUE!</v>
      </c>
      <c r="AP243" s="972"/>
      <c r="AQ243" s="973"/>
      <c r="AR243" s="962"/>
      <c r="AS243" s="963"/>
      <c r="AT243" s="963"/>
      <c r="AU243" s="963"/>
      <c r="AV243" s="964"/>
      <c r="AW243" s="130"/>
      <c r="AX243" s="130"/>
      <c r="AY243" s="130"/>
      <c r="AZ243" s="130"/>
      <c r="BB243" s="176" t="str">
        <f>AA243&amp;"/"&amp;AG243&amp;"/"&amp;AK243</f>
        <v>//</v>
      </c>
      <c r="BC243" s="177">
        <f ca="1">TODAY()</f>
        <v>44215</v>
      </c>
    </row>
    <row r="244" spans="1:90" ht="11.45" customHeight="1">
      <c r="A244" s="5"/>
      <c r="B244" s="5"/>
      <c r="C244" s="670" t="s">
        <v>10</v>
      </c>
      <c r="D244" s="670"/>
      <c r="E244" s="670"/>
      <c r="F244" s="670"/>
      <c r="G244" s="670"/>
      <c r="H244" s="670"/>
      <c r="I244" s="670"/>
      <c r="J244" s="1100" t="s">
        <v>304</v>
      </c>
      <c r="K244" s="1101"/>
      <c r="L244" s="1113"/>
      <c r="M244" s="1114"/>
      <c r="N244" s="1114"/>
      <c r="O244" s="1114"/>
      <c r="P244" s="1114"/>
      <c r="Q244" s="1115"/>
      <c r="R244" s="1100" t="s">
        <v>305</v>
      </c>
      <c r="S244" s="1101"/>
      <c r="T244" s="1113"/>
      <c r="U244" s="1114"/>
      <c r="V244" s="1114"/>
      <c r="W244" s="1114"/>
      <c r="X244" s="1114"/>
      <c r="Y244" s="1114"/>
      <c r="Z244" s="1115"/>
      <c r="AA244" s="1095"/>
      <c r="AB244" s="1096"/>
      <c r="AC244" s="1096"/>
      <c r="AD244" s="1096"/>
      <c r="AE244" s="614"/>
      <c r="AF244" s="614"/>
      <c r="AG244" s="627"/>
      <c r="AH244" s="627"/>
      <c r="AI244" s="614"/>
      <c r="AJ244" s="614"/>
      <c r="AK244" s="627"/>
      <c r="AL244" s="627"/>
      <c r="AM244" s="635"/>
      <c r="AN244" s="635"/>
      <c r="AO244" s="974"/>
      <c r="AP244" s="975"/>
      <c r="AQ244" s="976"/>
      <c r="AR244" s="965"/>
      <c r="AS244" s="966"/>
      <c r="AT244" s="966"/>
      <c r="AU244" s="966"/>
      <c r="AV244" s="967"/>
      <c r="AW244" s="130"/>
      <c r="AX244" s="130"/>
      <c r="AY244" s="130"/>
      <c r="AZ244" s="130"/>
      <c r="BB244" s="176"/>
    </row>
    <row r="245" spans="1:90" ht="11.45" customHeight="1" thickBot="1">
      <c r="A245" s="5"/>
      <c r="B245" s="5"/>
      <c r="C245" s="671"/>
      <c r="D245" s="671"/>
      <c r="E245" s="671"/>
      <c r="F245" s="671"/>
      <c r="G245" s="671"/>
      <c r="H245" s="671"/>
      <c r="I245" s="671"/>
      <c r="J245" s="1102"/>
      <c r="K245" s="1103"/>
      <c r="L245" s="1009"/>
      <c r="M245" s="923"/>
      <c r="N245" s="923"/>
      <c r="O245" s="923"/>
      <c r="P245" s="923"/>
      <c r="Q245" s="924"/>
      <c r="R245" s="1102"/>
      <c r="S245" s="1103"/>
      <c r="T245" s="1009"/>
      <c r="U245" s="923"/>
      <c r="V245" s="923"/>
      <c r="W245" s="923"/>
      <c r="X245" s="923"/>
      <c r="Y245" s="923"/>
      <c r="Z245" s="924"/>
      <c r="AA245" s="1097"/>
      <c r="AB245" s="1098"/>
      <c r="AC245" s="1098"/>
      <c r="AD245" s="1098"/>
      <c r="AE245" s="615"/>
      <c r="AF245" s="615"/>
      <c r="AG245" s="628"/>
      <c r="AH245" s="628"/>
      <c r="AI245" s="615"/>
      <c r="AJ245" s="615"/>
      <c r="AK245" s="628"/>
      <c r="AL245" s="628"/>
      <c r="AM245" s="636"/>
      <c r="AN245" s="636"/>
      <c r="AO245" s="977"/>
      <c r="AP245" s="978"/>
      <c r="AQ245" s="979"/>
      <c r="AR245" s="968"/>
      <c r="AS245" s="969"/>
      <c r="AT245" s="969"/>
      <c r="AU245" s="969"/>
      <c r="AV245" s="970"/>
      <c r="AW245" s="130"/>
      <c r="AX245" s="130"/>
      <c r="AY245" s="130"/>
      <c r="AZ245" s="130"/>
    </row>
    <row r="246" spans="1:90" ht="15.6" customHeight="1">
      <c r="A246" s="5"/>
      <c r="B246" s="5"/>
      <c r="C246" s="658" t="s">
        <v>132</v>
      </c>
      <c r="D246" s="658"/>
      <c r="E246" s="658"/>
      <c r="F246" s="658"/>
      <c r="G246" s="658"/>
      <c r="H246" s="658"/>
      <c r="I246" s="658"/>
      <c r="J246" s="672" t="s">
        <v>15</v>
      </c>
      <c r="K246" s="673"/>
      <c r="L246" s="960"/>
      <c r="M246" s="960"/>
      <c r="N246" s="960"/>
      <c r="O246" s="960"/>
      <c r="P246" s="960"/>
      <c r="Q246" s="960"/>
      <c r="R246" s="960"/>
      <c r="S246" s="960"/>
      <c r="T246" s="960"/>
      <c r="U246" s="960"/>
      <c r="V246" s="960"/>
      <c r="W246" s="960"/>
      <c r="X246" s="960"/>
      <c r="Y246" s="960"/>
      <c r="Z246" s="960"/>
      <c r="AA246" s="960"/>
      <c r="AB246" s="960"/>
      <c r="AC246" s="960"/>
      <c r="AD246" s="960"/>
      <c r="AE246" s="960"/>
      <c r="AF246" s="960"/>
      <c r="AG246" s="960"/>
      <c r="AH246" s="960"/>
      <c r="AI246" s="960"/>
      <c r="AJ246" s="960"/>
      <c r="AK246" s="960"/>
      <c r="AL246" s="960"/>
      <c r="AM246" s="960"/>
      <c r="AN246" s="960"/>
      <c r="AO246" s="960"/>
      <c r="AP246" s="960"/>
      <c r="AQ246" s="960"/>
      <c r="AR246" s="960"/>
      <c r="AS246" s="960"/>
      <c r="AT246" s="960"/>
      <c r="AU246" s="960"/>
      <c r="AV246" s="961"/>
      <c r="AW246" s="130"/>
      <c r="AX246" s="130"/>
      <c r="AY246" s="130"/>
      <c r="AZ246" s="130"/>
    </row>
    <row r="247" spans="1:90" ht="28.35" customHeight="1">
      <c r="A247" s="5"/>
      <c r="B247" s="5"/>
      <c r="C247" s="658"/>
      <c r="D247" s="658"/>
      <c r="E247" s="658"/>
      <c r="F247" s="658"/>
      <c r="G247" s="658"/>
      <c r="H247" s="658"/>
      <c r="I247" s="658"/>
      <c r="J247" s="1298" t="s">
        <v>292</v>
      </c>
      <c r="K247" s="922"/>
      <c r="L247" s="921"/>
      <c r="M247" s="921"/>
      <c r="N247" s="921"/>
      <c r="O247" s="921"/>
      <c r="P247" s="921"/>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10"/>
      <c r="AW247" s="130"/>
      <c r="AX247" s="130"/>
      <c r="AY247" s="130"/>
      <c r="AZ247" s="130"/>
      <c r="BK247" s="1299"/>
      <c r="BL247" s="1299"/>
      <c r="BM247" s="1299"/>
      <c r="BN247" s="1299"/>
      <c r="BO247" s="1299"/>
      <c r="BP247" s="1299"/>
      <c r="BQ247" s="1299"/>
      <c r="BR247" s="1299"/>
      <c r="BS247" s="1299"/>
      <c r="BT247" s="1299"/>
      <c r="BU247" s="1299"/>
      <c r="BV247" s="1299"/>
      <c r="BW247" s="1299"/>
      <c r="BX247" s="1299"/>
      <c r="BY247" s="1299"/>
      <c r="BZ247" s="1299"/>
      <c r="CA247" s="1299"/>
      <c r="CB247" s="1299"/>
      <c r="CC247" s="1299"/>
      <c r="CD247" s="1299"/>
      <c r="CE247" s="1299"/>
      <c r="CF247" s="1299"/>
      <c r="CG247" s="1299"/>
      <c r="CH247" s="1299"/>
      <c r="CI247" s="1299"/>
      <c r="CJ247" s="1299"/>
      <c r="CK247" s="1299"/>
      <c r="CL247" s="1300"/>
    </row>
    <row r="248" spans="1:90" ht="16.350000000000001" customHeight="1">
      <c r="A248" s="5"/>
      <c r="B248" s="5"/>
      <c r="C248" s="658" t="s">
        <v>12</v>
      </c>
      <c r="D248" s="658"/>
      <c r="E248" s="658"/>
      <c r="F248" s="658"/>
      <c r="G248" s="658"/>
      <c r="H248" s="658"/>
      <c r="I248" s="658"/>
      <c r="J248" s="659" t="s">
        <v>54</v>
      </c>
      <c r="K248" s="660"/>
      <c r="L248" s="660"/>
      <c r="M248" s="661"/>
      <c r="N248" s="631"/>
      <c r="O248" s="632"/>
      <c r="P248" s="632"/>
      <c r="Q248" s="632"/>
      <c r="R248" s="632"/>
      <c r="S248" s="632"/>
      <c r="T248" s="632"/>
      <c r="U248" s="632"/>
      <c r="V248" s="632"/>
      <c r="W248" s="632"/>
      <c r="X248" s="632"/>
      <c r="Y248" s="632"/>
      <c r="Z248" s="633"/>
      <c r="AA248" s="662" t="s">
        <v>38</v>
      </c>
      <c r="AB248" s="662"/>
      <c r="AC248" s="662"/>
      <c r="AD248" s="662"/>
      <c r="AE248" s="662"/>
      <c r="AF248" s="662"/>
      <c r="AG248" s="662"/>
      <c r="AH248" s="663"/>
      <c r="AI248" s="663"/>
      <c r="AJ248" s="663"/>
      <c r="AK248" s="663"/>
      <c r="AL248" s="663"/>
      <c r="AM248" s="663"/>
      <c r="AN248" s="663"/>
      <c r="AO248" s="663"/>
      <c r="AP248" s="663"/>
      <c r="AQ248" s="663"/>
      <c r="AR248" s="663"/>
      <c r="AS248" s="663"/>
      <c r="AT248" s="663"/>
      <c r="AU248" s="663"/>
      <c r="AV248" s="663"/>
      <c r="AW248" s="130"/>
      <c r="AX248" s="130"/>
      <c r="AY248" s="130"/>
      <c r="AZ248" s="130"/>
    </row>
    <row r="249" spans="1:90" ht="16.350000000000001" customHeight="1">
      <c r="A249" s="5"/>
      <c r="B249" s="5"/>
      <c r="C249" s="658"/>
      <c r="D249" s="658"/>
      <c r="E249" s="658"/>
      <c r="F249" s="658"/>
      <c r="G249" s="658"/>
      <c r="H249" s="658"/>
      <c r="I249" s="658"/>
      <c r="J249" s="659" t="s">
        <v>55</v>
      </c>
      <c r="K249" s="660"/>
      <c r="L249" s="660"/>
      <c r="M249" s="661"/>
      <c r="N249" s="631"/>
      <c r="O249" s="632"/>
      <c r="P249" s="632"/>
      <c r="Q249" s="632"/>
      <c r="R249" s="632"/>
      <c r="S249" s="632"/>
      <c r="T249" s="632"/>
      <c r="U249" s="632"/>
      <c r="V249" s="632"/>
      <c r="W249" s="632"/>
      <c r="X249" s="632"/>
      <c r="Y249" s="632"/>
      <c r="Z249" s="633"/>
      <c r="AA249" s="662"/>
      <c r="AB249" s="662"/>
      <c r="AC249" s="662"/>
      <c r="AD249" s="662"/>
      <c r="AE249" s="662"/>
      <c r="AF249" s="662"/>
      <c r="AG249" s="662"/>
      <c r="AH249" s="663"/>
      <c r="AI249" s="663"/>
      <c r="AJ249" s="663"/>
      <c r="AK249" s="663"/>
      <c r="AL249" s="663"/>
      <c r="AM249" s="663"/>
      <c r="AN249" s="663"/>
      <c r="AO249" s="663"/>
      <c r="AP249" s="663"/>
      <c r="AQ249" s="663"/>
      <c r="AR249" s="663"/>
      <c r="AS249" s="663"/>
      <c r="AT249" s="663"/>
      <c r="AU249" s="663"/>
      <c r="AV249" s="663"/>
      <c r="AW249" s="130"/>
      <c r="AX249" s="130"/>
      <c r="AY249" s="130"/>
      <c r="AZ249" s="130"/>
    </row>
    <row r="250" spans="1:90" ht="21.95" customHeight="1">
      <c r="A250" s="5"/>
      <c r="B250" s="5"/>
      <c r="C250" s="658" t="s">
        <v>76</v>
      </c>
      <c r="D250" s="658"/>
      <c r="E250" s="658"/>
      <c r="F250" s="658"/>
      <c r="G250" s="658"/>
      <c r="H250" s="658" t="s">
        <v>13</v>
      </c>
      <c r="I250" s="658"/>
      <c r="J250" s="658"/>
      <c r="K250" s="658"/>
      <c r="L250" s="658" t="s">
        <v>14</v>
      </c>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130"/>
      <c r="AX250" s="130"/>
      <c r="AY250" s="130"/>
      <c r="AZ250" s="130"/>
    </row>
    <row r="251" spans="1:90" ht="21.6" customHeight="1">
      <c r="A251" s="5"/>
      <c r="B251" s="5"/>
      <c r="C251" s="674"/>
      <c r="D251" s="674"/>
      <c r="E251" s="674"/>
      <c r="F251" s="674"/>
      <c r="G251" s="674"/>
      <c r="H251" s="674"/>
      <c r="I251" s="674"/>
      <c r="J251" s="674"/>
      <c r="K251" s="674"/>
      <c r="L251" s="657"/>
      <c r="M251" s="657"/>
      <c r="N251" s="657"/>
      <c r="O251" s="657"/>
      <c r="P251" s="657"/>
      <c r="Q251" s="657"/>
      <c r="R251" s="657"/>
      <c r="S251" s="657"/>
      <c r="T251" s="657"/>
      <c r="U251" s="657"/>
      <c r="V251" s="657"/>
      <c r="W251" s="657"/>
      <c r="X251" s="657"/>
      <c r="Y251" s="657"/>
      <c r="Z251" s="657"/>
      <c r="AA251" s="657"/>
      <c r="AB251" s="657"/>
      <c r="AC251" s="657"/>
      <c r="AD251" s="657"/>
      <c r="AE251" s="657"/>
      <c r="AF251" s="657"/>
      <c r="AG251" s="657"/>
      <c r="AH251" s="657"/>
      <c r="AI251" s="657"/>
      <c r="AJ251" s="657"/>
      <c r="AK251" s="657"/>
      <c r="AL251" s="657"/>
      <c r="AM251" s="657"/>
      <c r="AN251" s="657"/>
      <c r="AO251" s="657"/>
      <c r="AP251" s="657"/>
      <c r="AQ251" s="657"/>
      <c r="AR251" s="657"/>
      <c r="AS251" s="657"/>
      <c r="AT251" s="657"/>
      <c r="AU251" s="657"/>
      <c r="AV251" s="657"/>
      <c r="AW251" s="130"/>
      <c r="AX251" s="130"/>
      <c r="AY251" s="130"/>
      <c r="AZ251" s="130"/>
    </row>
    <row r="252" spans="1:90" ht="21.95" customHeight="1">
      <c r="A252" s="5"/>
      <c r="B252" s="5"/>
      <c r="C252" s="1018"/>
      <c r="D252" s="1018"/>
      <c r="E252" s="1018"/>
      <c r="F252" s="1018"/>
      <c r="G252" s="1018"/>
      <c r="H252" s="1018"/>
      <c r="I252" s="1018"/>
      <c r="J252" s="1018"/>
      <c r="K252" s="1018"/>
      <c r="L252" s="1019"/>
      <c r="M252" s="1019"/>
      <c r="N252" s="1019"/>
      <c r="O252" s="1019"/>
      <c r="P252" s="1019"/>
      <c r="Q252" s="1019"/>
      <c r="R252" s="1019"/>
      <c r="S252" s="1019"/>
      <c r="T252" s="1019"/>
      <c r="U252" s="1019"/>
      <c r="V252" s="1019"/>
      <c r="W252" s="1019"/>
      <c r="X252" s="1019"/>
      <c r="Y252" s="1019"/>
      <c r="Z252" s="1019"/>
      <c r="AA252" s="1019"/>
      <c r="AB252" s="1019"/>
      <c r="AC252" s="1019"/>
      <c r="AD252" s="1019"/>
      <c r="AE252" s="1019"/>
      <c r="AF252" s="1019"/>
      <c r="AG252" s="1019"/>
      <c r="AH252" s="1019"/>
      <c r="AI252" s="1019"/>
      <c r="AJ252" s="1019"/>
      <c r="AK252" s="1019"/>
      <c r="AL252" s="1019"/>
      <c r="AM252" s="1019"/>
      <c r="AN252" s="1019"/>
      <c r="AO252" s="1019"/>
      <c r="AP252" s="1019"/>
      <c r="AQ252" s="1019"/>
      <c r="AR252" s="1019"/>
      <c r="AS252" s="1019"/>
      <c r="AT252" s="1019"/>
      <c r="AU252" s="1019"/>
      <c r="AV252" s="1019"/>
      <c r="AW252" s="130"/>
      <c r="AX252" s="130"/>
      <c r="AY252" s="130"/>
      <c r="AZ252" s="130"/>
    </row>
    <row r="253" spans="1:90" ht="21.95" customHeight="1">
      <c r="A253" s="5"/>
      <c r="B253" s="5"/>
      <c r="C253" s="1018"/>
      <c r="D253" s="1018"/>
      <c r="E253" s="1018"/>
      <c r="F253" s="1018"/>
      <c r="G253" s="1018"/>
      <c r="H253" s="1018"/>
      <c r="I253" s="1018"/>
      <c r="J253" s="1018"/>
      <c r="K253" s="1018"/>
      <c r="L253" s="1019"/>
      <c r="M253" s="1019"/>
      <c r="N253" s="1019"/>
      <c r="O253" s="1019"/>
      <c r="P253" s="1019"/>
      <c r="Q253" s="1019"/>
      <c r="R253" s="1019"/>
      <c r="S253" s="1019"/>
      <c r="T253" s="1019"/>
      <c r="U253" s="1019"/>
      <c r="V253" s="1019"/>
      <c r="W253" s="1019"/>
      <c r="X253" s="1019"/>
      <c r="Y253" s="1019"/>
      <c r="Z253" s="1019"/>
      <c r="AA253" s="1019"/>
      <c r="AB253" s="1019"/>
      <c r="AC253" s="1019"/>
      <c r="AD253" s="1019"/>
      <c r="AE253" s="1019"/>
      <c r="AF253" s="1019"/>
      <c r="AG253" s="1019"/>
      <c r="AH253" s="1019"/>
      <c r="AI253" s="1019"/>
      <c r="AJ253" s="1019"/>
      <c r="AK253" s="1019"/>
      <c r="AL253" s="1019"/>
      <c r="AM253" s="1019"/>
      <c r="AN253" s="1019"/>
      <c r="AO253" s="1019"/>
      <c r="AP253" s="1019"/>
      <c r="AQ253" s="1019"/>
      <c r="AR253" s="1019"/>
      <c r="AS253" s="1019"/>
      <c r="AT253" s="1019"/>
      <c r="AU253" s="1019"/>
      <c r="AV253" s="1019"/>
      <c r="AW253" s="130"/>
      <c r="AX253" s="130"/>
      <c r="AY253" s="130"/>
      <c r="AZ253" s="130"/>
    </row>
    <row r="254" spans="1:90" ht="21.95" customHeight="1">
      <c r="A254" s="5"/>
      <c r="B254" s="5"/>
      <c r="C254" s="1018"/>
      <c r="D254" s="1018"/>
      <c r="E254" s="1018"/>
      <c r="F254" s="1018"/>
      <c r="G254" s="1018"/>
      <c r="H254" s="1018"/>
      <c r="I254" s="1018"/>
      <c r="J254" s="1018"/>
      <c r="K254" s="1018"/>
      <c r="L254" s="1019"/>
      <c r="M254" s="1019"/>
      <c r="N254" s="1019"/>
      <c r="O254" s="1019"/>
      <c r="P254" s="1019"/>
      <c r="Q254" s="1019"/>
      <c r="R254" s="1019"/>
      <c r="S254" s="1019"/>
      <c r="T254" s="1019"/>
      <c r="U254" s="1019"/>
      <c r="V254" s="1019"/>
      <c r="W254" s="1019"/>
      <c r="X254" s="1019"/>
      <c r="Y254" s="1019"/>
      <c r="Z254" s="1019"/>
      <c r="AA254" s="1019"/>
      <c r="AB254" s="1019"/>
      <c r="AC254" s="1019"/>
      <c r="AD254" s="1019"/>
      <c r="AE254" s="1019"/>
      <c r="AF254" s="1019"/>
      <c r="AG254" s="1019"/>
      <c r="AH254" s="1019"/>
      <c r="AI254" s="1019"/>
      <c r="AJ254" s="1019"/>
      <c r="AK254" s="1019"/>
      <c r="AL254" s="1019"/>
      <c r="AM254" s="1019"/>
      <c r="AN254" s="1019"/>
      <c r="AO254" s="1019"/>
      <c r="AP254" s="1019"/>
      <c r="AQ254" s="1019"/>
      <c r="AR254" s="1019"/>
      <c r="AS254" s="1019"/>
      <c r="AT254" s="1019"/>
      <c r="AU254" s="1019"/>
      <c r="AV254" s="1019"/>
      <c r="AW254" s="130"/>
      <c r="AX254" s="130"/>
      <c r="AY254" s="130"/>
      <c r="AZ254" s="130"/>
    </row>
    <row r="255" spans="1:90" ht="21.95" customHeight="1">
      <c r="A255" s="5"/>
      <c r="B255" s="5"/>
      <c r="C255" s="1018"/>
      <c r="D255" s="1018"/>
      <c r="E255" s="1018"/>
      <c r="F255" s="1018"/>
      <c r="G255" s="1018"/>
      <c r="H255" s="1018"/>
      <c r="I255" s="1018"/>
      <c r="J255" s="1018"/>
      <c r="K255" s="1018"/>
      <c r="L255" s="1019"/>
      <c r="M255" s="1019"/>
      <c r="N255" s="1019"/>
      <c r="O255" s="1019"/>
      <c r="P255" s="1019"/>
      <c r="Q255" s="1019"/>
      <c r="R255" s="1019"/>
      <c r="S255" s="1019"/>
      <c r="T255" s="1019"/>
      <c r="U255" s="1019"/>
      <c r="V255" s="1019"/>
      <c r="W255" s="1019"/>
      <c r="X255" s="1019"/>
      <c r="Y255" s="1019"/>
      <c r="Z255" s="1019"/>
      <c r="AA255" s="1019"/>
      <c r="AB255" s="1019"/>
      <c r="AC255" s="1019"/>
      <c r="AD255" s="1019"/>
      <c r="AE255" s="1019"/>
      <c r="AF255" s="1019"/>
      <c r="AG255" s="1019"/>
      <c r="AH255" s="1019"/>
      <c r="AI255" s="1019"/>
      <c r="AJ255" s="1019"/>
      <c r="AK255" s="1019"/>
      <c r="AL255" s="1019"/>
      <c r="AM255" s="1019"/>
      <c r="AN255" s="1019"/>
      <c r="AO255" s="1019"/>
      <c r="AP255" s="1019"/>
      <c r="AQ255" s="1019"/>
      <c r="AR255" s="1019"/>
      <c r="AS255" s="1019"/>
      <c r="AT255" s="1019"/>
      <c r="AU255" s="1019"/>
      <c r="AV255" s="1019"/>
      <c r="AW255" s="130"/>
      <c r="AX255" s="130"/>
      <c r="AY255" s="130"/>
      <c r="AZ255" s="130"/>
    </row>
    <row r="256" spans="1:90" ht="21.6" customHeight="1" thickBot="1">
      <c r="A256" s="5"/>
      <c r="B256" s="5"/>
      <c r="C256" s="1028"/>
      <c r="D256" s="1028"/>
      <c r="E256" s="1028"/>
      <c r="F256" s="1028"/>
      <c r="G256" s="1028"/>
      <c r="H256" s="1028"/>
      <c r="I256" s="1028"/>
      <c r="J256" s="1028"/>
      <c r="K256" s="1028"/>
      <c r="L256" s="1035"/>
      <c r="M256" s="1035"/>
      <c r="N256" s="1035"/>
      <c r="O256" s="1035"/>
      <c r="P256" s="1035"/>
      <c r="Q256" s="1035"/>
      <c r="R256" s="1035"/>
      <c r="S256" s="1035"/>
      <c r="T256" s="1035"/>
      <c r="U256" s="1035"/>
      <c r="V256" s="1035"/>
      <c r="W256" s="1035"/>
      <c r="X256" s="1035"/>
      <c r="Y256" s="1035"/>
      <c r="Z256" s="1035"/>
      <c r="AA256" s="1035"/>
      <c r="AB256" s="1035"/>
      <c r="AC256" s="1035"/>
      <c r="AD256" s="1035"/>
      <c r="AE256" s="1035"/>
      <c r="AF256" s="1035"/>
      <c r="AG256" s="1035"/>
      <c r="AH256" s="1035"/>
      <c r="AI256" s="1035"/>
      <c r="AJ256" s="1035"/>
      <c r="AK256" s="1035"/>
      <c r="AL256" s="1035"/>
      <c r="AM256" s="1035"/>
      <c r="AN256" s="1035"/>
      <c r="AO256" s="1035"/>
      <c r="AP256" s="1035"/>
      <c r="AQ256" s="1035"/>
      <c r="AR256" s="1035"/>
      <c r="AS256" s="1035"/>
      <c r="AT256" s="1035"/>
      <c r="AU256" s="1035"/>
      <c r="AV256" s="1035"/>
      <c r="AW256" s="130"/>
      <c r="AX256" s="130"/>
      <c r="AY256" s="130"/>
      <c r="AZ256" s="130"/>
    </row>
    <row r="257" spans="1:98" s="113" customFormat="1" ht="16.350000000000001" customHeight="1" thickBot="1">
      <c r="A257" s="111"/>
      <c r="B257" s="111"/>
      <c r="C257" s="928" t="s">
        <v>17</v>
      </c>
      <c r="D257" s="929"/>
      <c r="E257" s="929"/>
      <c r="F257" s="930"/>
      <c r="G257" s="1048" t="s">
        <v>222</v>
      </c>
      <c r="H257" s="1049"/>
      <c r="I257" s="1049"/>
      <c r="J257" s="1049"/>
      <c r="K257" s="1049"/>
      <c r="L257" s="1049"/>
      <c r="M257" s="1049"/>
      <c r="N257" s="1049"/>
      <c r="O257" s="1049"/>
      <c r="P257" s="1049"/>
      <c r="Q257" s="1049"/>
      <c r="R257" s="1049"/>
      <c r="S257" s="1049"/>
      <c r="T257" s="1049"/>
      <c r="U257" s="1049"/>
      <c r="V257" s="1049"/>
      <c r="W257" s="1049"/>
      <c r="X257" s="1049"/>
      <c r="Y257" s="1049"/>
      <c r="Z257" s="1049"/>
      <c r="AA257" s="1049"/>
      <c r="AB257" s="1049"/>
      <c r="AC257" s="1049"/>
      <c r="AD257" s="1049"/>
      <c r="AE257" s="1049"/>
      <c r="AF257" s="1049"/>
      <c r="AG257" s="1049"/>
      <c r="AH257" s="1049"/>
      <c r="AI257" s="1049"/>
      <c r="AJ257" s="1049"/>
      <c r="AK257" s="1049"/>
      <c r="AL257" s="1050"/>
      <c r="AM257" s="611"/>
      <c r="AN257" s="612"/>
      <c r="AO257" s="616" t="s">
        <v>29</v>
      </c>
      <c r="AP257" s="616"/>
      <c r="AQ257" s="616"/>
      <c r="AR257" s="611"/>
      <c r="AS257" s="612"/>
      <c r="AT257" s="616" t="s">
        <v>30</v>
      </c>
      <c r="AU257" s="616"/>
      <c r="AV257" s="1051"/>
      <c r="AW257" s="174" t="str">
        <f>IF(AND(AM257="〇",AR257="〇"),"要確認","")</f>
        <v/>
      </c>
      <c r="AX257" s="136"/>
      <c r="AY257" s="136"/>
      <c r="AZ257" s="136"/>
      <c r="BA257" s="149"/>
      <c r="BB257" s="149"/>
      <c r="BC257" s="149"/>
      <c r="BD257" s="111"/>
      <c r="BE257" s="111"/>
      <c r="BF257" s="111"/>
      <c r="BG257" s="153"/>
      <c r="BH257" s="153"/>
      <c r="BI257" s="153"/>
      <c r="BJ257" s="153"/>
      <c r="BK257" s="153"/>
      <c r="BL257" s="153"/>
      <c r="BM257" s="153"/>
      <c r="BN257" s="153"/>
      <c r="BO257" s="153"/>
      <c r="BP257" s="153"/>
      <c r="BQ257" s="153"/>
      <c r="BR257" s="153"/>
      <c r="BS257" s="153"/>
      <c r="BT257" s="153"/>
      <c r="BU257" s="153"/>
      <c r="BV257" s="153"/>
      <c r="BW257" s="153"/>
      <c r="BX257" s="153"/>
      <c r="BY257" s="153"/>
      <c r="BZ257" s="153"/>
      <c r="CA257" s="153"/>
      <c r="CB257" s="153"/>
      <c r="CC257" s="153"/>
      <c r="CD257" s="153"/>
      <c r="CE257" s="153"/>
      <c r="CF257" s="153"/>
      <c r="CG257" s="153"/>
      <c r="CH257" s="153"/>
      <c r="CI257" s="153"/>
      <c r="CJ257" s="153"/>
      <c r="CK257" s="153"/>
      <c r="CL257" s="153"/>
      <c r="CM257" s="153"/>
      <c r="CN257" s="153"/>
      <c r="CO257" s="153"/>
      <c r="CP257" s="153"/>
      <c r="CQ257" s="153"/>
      <c r="CR257" s="153"/>
      <c r="CS257" s="153"/>
      <c r="CT257" s="153"/>
    </row>
    <row r="258" spans="1:98" s="113" customFormat="1" ht="29.1" customHeight="1">
      <c r="A258" s="111"/>
      <c r="B258" s="111"/>
      <c r="C258" s="956"/>
      <c r="D258" s="957"/>
      <c r="E258" s="957"/>
      <c r="F258" s="958"/>
      <c r="G258" s="1038" t="s">
        <v>223</v>
      </c>
      <c r="H258" s="1039"/>
      <c r="I258" s="1039"/>
      <c r="J258" s="1039"/>
      <c r="K258" s="1039"/>
      <c r="L258" s="1039"/>
      <c r="M258" s="1039"/>
      <c r="N258" s="1039"/>
      <c r="O258" s="1039"/>
      <c r="P258" s="1039"/>
      <c r="Q258" s="1039"/>
      <c r="R258" s="1039"/>
      <c r="S258" s="1039"/>
      <c r="T258" s="1039"/>
      <c r="U258" s="1039"/>
      <c r="V258" s="1039"/>
      <c r="W258" s="1039"/>
      <c r="X258" s="1039"/>
      <c r="Y258" s="1039"/>
      <c r="Z258" s="1039"/>
      <c r="AA258" s="1039"/>
      <c r="AB258" s="1039"/>
      <c r="AC258" s="1039"/>
      <c r="AD258" s="1039"/>
      <c r="AE258" s="1039"/>
      <c r="AF258" s="1039"/>
      <c r="AG258" s="1039"/>
      <c r="AH258" s="1039"/>
      <c r="AI258" s="1039"/>
      <c r="AJ258" s="1039"/>
      <c r="AK258" s="1039"/>
      <c r="AL258" s="1039"/>
      <c r="AM258" s="1039"/>
      <c r="AN258" s="1039"/>
      <c r="AO258" s="1039"/>
      <c r="AP258" s="1039"/>
      <c r="AQ258" s="1039"/>
      <c r="AR258" s="1039"/>
      <c r="AS258" s="1039"/>
      <c r="AT258" s="1039"/>
      <c r="AU258" s="1039"/>
      <c r="AV258" s="1040"/>
      <c r="AW258" s="137"/>
      <c r="AX258" s="137"/>
      <c r="AY258" s="137"/>
      <c r="AZ258" s="137"/>
      <c r="BA258" s="151"/>
      <c r="BB258" s="151"/>
      <c r="BC258" s="151"/>
      <c r="BD258" s="111"/>
      <c r="BE258" s="111"/>
      <c r="BF258" s="111"/>
      <c r="BG258" s="153"/>
      <c r="BH258" s="153"/>
      <c r="BI258" s="153"/>
      <c r="BJ258" s="153"/>
      <c r="BK258" s="153"/>
      <c r="BL258" s="153"/>
      <c r="BM258" s="153"/>
      <c r="BN258" s="153"/>
      <c r="BO258" s="153"/>
      <c r="BP258" s="153"/>
      <c r="BQ258" s="153"/>
      <c r="BR258" s="153"/>
      <c r="BS258" s="153"/>
      <c r="BT258" s="153"/>
      <c r="BU258" s="153"/>
      <c r="BV258" s="153"/>
      <c r="BW258" s="153"/>
      <c r="BX258" s="153"/>
      <c r="BY258" s="153"/>
      <c r="BZ258" s="153"/>
      <c r="CA258" s="153"/>
      <c r="CB258" s="153"/>
      <c r="CC258" s="153"/>
      <c r="CD258" s="153"/>
      <c r="CE258" s="153"/>
      <c r="CF258" s="153"/>
      <c r="CG258" s="153"/>
      <c r="CH258" s="153"/>
      <c r="CI258" s="153"/>
      <c r="CJ258" s="153"/>
      <c r="CK258" s="153"/>
      <c r="CL258" s="153"/>
      <c r="CM258" s="153"/>
      <c r="CN258" s="153"/>
      <c r="CO258" s="153"/>
      <c r="CP258" s="153"/>
      <c r="CQ258" s="153"/>
      <c r="CR258" s="153"/>
      <c r="CS258" s="153"/>
      <c r="CT258" s="153"/>
    </row>
    <row r="259" spans="1:98" s="113" customFormat="1" ht="6.6" customHeight="1">
      <c r="A259" s="111"/>
      <c r="B259" s="111"/>
      <c r="C259" s="956"/>
      <c r="D259" s="957"/>
      <c r="E259" s="957"/>
      <c r="F259" s="958"/>
      <c r="G259" s="1041"/>
      <c r="H259" s="1042"/>
      <c r="I259" s="1042"/>
      <c r="J259" s="1042"/>
      <c r="K259" s="1042"/>
      <c r="L259" s="1042"/>
      <c r="M259" s="1042"/>
      <c r="N259" s="1042"/>
      <c r="O259" s="1042"/>
      <c r="P259" s="1042"/>
      <c r="Q259" s="1042"/>
      <c r="R259" s="1042"/>
      <c r="S259" s="1042"/>
      <c r="T259" s="1042"/>
      <c r="U259" s="1042"/>
      <c r="V259" s="1042"/>
      <c r="W259" s="1042"/>
      <c r="X259" s="1042"/>
      <c r="Y259" s="1042"/>
      <c r="Z259" s="1042"/>
      <c r="AA259" s="1042"/>
      <c r="AB259" s="1042"/>
      <c r="AC259" s="1042"/>
      <c r="AD259" s="1042"/>
      <c r="AE259" s="1042"/>
      <c r="AF259" s="1042"/>
      <c r="AG259" s="1042"/>
      <c r="AH259" s="1042"/>
      <c r="AI259" s="1042"/>
      <c r="AJ259" s="1042"/>
      <c r="AK259" s="1042"/>
      <c r="AL259" s="1042"/>
      <c r="AM259" s="1042"/>
      <c r="AN259" s="1042"/>
      <c r="AO259" s="1042"/>
      <c r="AP259" s="1042"/>
      <c r="AQ259" s="1042"/>
      <c r="AR259" s="1042"/>
      <c r="AS259" s="1042"/>
      <c r="AT259" s="1042"/>
      <c r="AU259" s="1042"/>
      <c r="AV259" s="1043"/>
      <c r="AW259" s="137"/>
      <c r="AX259" s="137"/>
      <c r="AY259" s="137"/>
      <c r="AZ259" s="137"/>
      <c r="BA259" s="151"/>
      <c r="BB259" s="151"/>
      <c r="BC259" s="151"/>
      <c r="BD259" s="111"/>
      <c r="BE259" s="111"/>
      <c r="BF259" s="111"/>
      <c r="BG259" s="153"/>
      <c r="BH259" s="153"/>
      <c r="BI259" s="153"/>
      <c r="BJ259" s="153"/>
      <c r="BK259" s="153"/>
      <c r="BL259" s="153"/>
      <c r="BM259" s="153"/>
      <c r="BN259" s="153"/>
      <c r="BO259" s="153"/>
      <c r="BP259" s="153"/>
      <c r="BQ259" s="153"/>
      <c r="BR259" s="153"/>
      <c r="BS259" s="153"/>
      <c r="BT259" s="153"/>
      <c r="BU259" s="153"/>
      <c r="BV259" s="15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row>
    <row r="260" spans="1:98" s="113" customFormat="1" ht="12.6" customHeight="1">
      <c r="A260" s="111"/>
      <c r="B260" s="111"/>
      <c r="C260" s="950" t="s">
        <v>78</v>
      </c>
      <c r="D260" s="951"/>
      <c r="E260" s="928" t="s">
        <v>321</v>
      </c>
      <c r="F260" s="929"/>
      <c r="G260" s="929"/>
      <c r="H260" s="929"/>
      <c r="I260" s="929"/>
      <c r="J260" s="930"/>
      <c r="K260" s="928" t="s">
        <v>0</v>
      </c>
      <c r="L260" s="929"/>
      <c r="M260" s="929"/>
      <c r="N260" s="929"/>
      <c r="O260" s="929"/>
      <c r="P260" s="929"/>
      <c r="Q260" s="929"/>
      <c r="R260" s="929"/>
      <c r="S260" s="930"/>
      <c r="T260" s="928" t="s">
        <v>1</v>
      </c>
      <c r="U260" s="930"/>
      <c r="V260" s="1052" t="s">
        <v>322</v>
      </c>
      <c r="W260" s="1052"/>
      <c r="X260" s="1052"/>
      <c r="Y260" s="1052"/>
      <c r="Z260" s="1052"/>
      <c r="AA260" s="1052"/>
      <c r="AB260" s="1044" t="s">
        <v>323</v>
      </c>
      <c r="AC260" s="1044"/>
      <c r="AD260" s="1044"/>
      <c r="AE260" s="1044"/>
      <c r="AF260" s="1044"/>
      <c r="AG260" s="1046" t="s">
        <v>327</v>
      </c>
      <c r="AH260" s="1047"/>
      <c r="AI260" s="1047"/>
      <c r="AJ260" s="1047"/>
      <c r="AK260" s="1047"/>
      <c r="AL260" s="1047"/>
      <c r="AM260" s="1047"/>
      <c r="AN260" s="1047"/>
      <c r="AO260" s="1047"/>
      <c r="AP260" s="1047"/>
      <c r="AQ260" s="1047"/>
      <c r="AR260" s="1047"/>
      <c r="AS260" s="1047"/>
      <c r="AT260" s="1047"/>
      <c r="AU260" s="1047"/>
      <c r="AV260" s="1047"/>
      <c r="AW260" s="136"/>
      <c r="AX260" s="136"/>
      <c r="AY260" s="136"/>
      <c r="AZ260" s="136"/>
      <c r="BA260" s="149"/>
      <c r="BB260" s="149"/>
      <c r="BC260" s="149"/>
      <c r="BD260" s="111"/>
      <c r="BE260" s="111"/>
      <c r="BF260" s="111"/>
      <c r="BG260" s="153"/>
      <c r="BH260" s="153"/>
      <c r="BI260" s="153"/>
      <c r="BJ260" s="153"/>
      <c r="BK260" s="153"/>
      <c r="BL260" s="153"/>
      <c r="BM260" s="153"/>
      <c r="BN260" s="153"/>
      <c r="BO260" s="153"/>
      <c r="BP260" s="153"/>
      <c r="BQ260" s="153"/>
      <c r="BR260" s="153"/>
      <c r="BS260" s="153"/>
      <c r="BT260" s="153"/>
      <c r="BU260" s="153"/>
      <c r="BV260" s="153"/>
      <c r="BW260" s="153"/>
      <c r="BX260" s="153"/>
      <c r="BY260" s="153"/>
      <c r="BZ260" s="153"/>
      <c r="CA260" s="153"/>
      <c r="CB260" s="153"/>
      <c r="CC260" s="153"/>
      <c r="CD260" s="153"/>
      <c r="CE260" s="153"/>
      <c r="CF260" s="153"/>
      <c r="CG260" s="153"/>
      <c r="CH260" s="153"/>
      <c r="CI260" s="153"/>
      <c r="CJ260" s="153"/>
      <c r="CK260" s="153"/>
      <c r="CL260" s="153"/>
      <c r="CM260" s="153"/>
      <c r="CN260" s="153"/>
      <c r="CO260" s="153"/>
      <c r="CP260" s="153"/>
      <c r="CQ260" s="153"/>
      <c r="CR260" s="153"/>
      <c r="CS260" s="153"/>
      <c r="CT260" s="153"/>
    </row>
    <row r="261" spans="1:98" s="113" customFormat="1" ht="25.35" customHeight="1" thickBot="1">
      <c r="A261" s="111"/>
      <c r="B261" s="111"/>
      <c r="C261" s="952"/>
      <c r="D261" s="953"/>
      <c r="E261" s="931"/>
      <c r="F261" s="932"/>
      <c r="G261" s="932"/>
      <c r="H261" s="932"/>
      <c r="I261" s="932"/>
      <c r="J261" s="933"/>
      <c r="K261" s="931"/>
      <c r="L261" s="932"/>
      <c r="M261" s="932"/>
      <c r="N261" s="932"/>
      <c r="O261" s="932"/>
      <c r="P261" s="932"/>
      <c r="Q261" s="932"/>
      <c r="R261" s="932"/>
      <c r="S261" s="933"/>
      <c r="T261" s="931"/>
      <c r="U261" s="933"/>
      <c r="V261" s="1053"/>
      <c r="W261" s="1053"/>
      <c r="X261" s="1053"/>
      <c r="Y261" s="1053"/>
      <c r="Z261" s="1053"/>
      <c r="AA261" s="1053"/>
      <c r="AB261" s="1045"/>
      <c r="AC261" s="1045"/>
      <c r="AD261" s="1045"/>
      <c r="AE261" s="1045"/>
      <c r="AF261" s="1045"/>
      <c r="AG261" s="1047"/>
      <c r="AH261" s="1047"/>
      <c r="AI261" s="1047"/>
      <c r="AJ261" s="1047"/>
      <c r="AK261" s="1047"/>
      <c r="AL261" s="1047"/>
      <c r="AM261" s="1047"/>
      <c r="AN261" s="1047"/>
      <c r="AO261" s="1047"/>
      <c r="AP261" s="1047"/>
      <c r="AQ261" s="1047"/>
      <c r="AR261" s="1047"/>
      <c r="AS261" s="1047"/>
      <c r="AT261" s="1047"/>
      <c r="AU261" s="1047"/>
      <c r="AV261" s="1047"/>
      <c r="AW261" s="136"/>
      <c r="AX261" s="136"/>
      <c r="AY261" s="136"/>
      <c r="AZ261" s="136"/>
      <c r="BA261" s="149"/>
      <c r="BB261" s="149"/>
      <c r="BC261" s="149"/>
      <c r="BD261" s="111"/>
      <c r="BE261" s="111"/>
      <c r="BF261" s="111"/>
      <c r="BG261" s="153"/>
      <c r="BH261" s="153"/>
      <c r="BI261" s="153"/>
      <c r="BJ261" s="153"/>
      <c r="BK261" s="153"/>
      <c r="BL261" s="153"/>
      <c r="BM261" s="153"/>
      <c r="BN261" s="153"/>
      <c r="BO261" s="153"/>
      <c r="BP261" s="153"/>
      <c r="BQ261" s="153"/>
      <c r="BR261" s="153"/>
      <c r="BS261" s="153"/>
      <c r="BT261" s="153"/>
      <c r="BU261" s="153"/>
      <c r="BV261" s="153"/>
      <c r="BW261" s="153"/>
      <c r="BX261" s="153"/>
      <c r="BY261" s="153"/>
      <c r="BZ261" s="153"/>
      <c r="CA261" s="153"/>
      <c r="CB261" s="153"/>
      <c r="CC261" s="153"/>
      <c r="CD261" s="153"/>
      <c r="CE261" s="153"/>
      <c r="CF261" s="153"/>
      <c r="CG261" s="153"/>
      <c r="CH261" s="153"/>
      <c r="CI261" s="153"/>
      <c r="CJ261" s="153"/>
      <c r="CK261" s="153"/>
      <c r="CL261" s="153"/>
      <c r="CM261" s="153"/>
      <c r="CN261" s="153"/>
      <c r="CO261" s="153"/>
      <c r="CP261" s="153"/>
      <c r="CQ261" s="153"/>
      <c r="CR261" s="153"/>
      <c r="CS261" s="153"/>
      <c r="CT261" s="153"/>
    </row>
    <row r="262" spans="1:98" s="113" customFormat="1" ht="21.6" customHeight="1">
      <c r="A262" s="111"/>
      <c r="B262" s="111"/>
      <c r="C262" s="952"/>
      <c r="D262" s="953"/>
      <c r="E262" s="1029"/>
      <c r="F262" s="1030"/>
      <c r="G262" s="1030"/>
      <c r="H262" s="1030"/>
      <c r="I262" s="1030"/>
      <c r="J262" s="1031"/>
      <c r="K262" s="1032"/>
      <c r="L262" s="1033"/>
      <c r="M262" s="1033"/>
      <c r="N262" s="1033"/>
      <c r="O262" s="1033"/>
      <c r="P262" s="1033"/>
      <c r="Q262" s="1033"/>
      <c r="R262" s="1033"/>
      <c r="S262" s="1034"/>
      <c r="T262" s="1029"/>
      <c r="U262" s="1030"/>
      <c r="V262" s="1037"/>
      <c r="W262" s="1037"/>
      <c r="X262" s="1037"/>
      <c r="Y262" s="1037"/>
      <c r="Z262" s="1037"/>
      <c r="AA262" s="1037"/>
      <c r="AB262" s="1037"/>
      <c r="AC262" s="1037"/>
      <c r="AD262" s="1037"/>
      <c r="AE262" s="1037"/>
      <c r="AF262" s="1037"/>
      <c r="AG262" s="1054"/>
      <c r="AH262" s="1055"/>
      <c r="AI262" s="1055"/>
      <c r="AJ262" s="1055"/>
      <c r="AK262" s="1055"/>
      <c r="AL262" s="1055"/>
      <c r="AM262" s="1055"/>
      <c r="AN262" s="1055"/>
      <c r="AO262" s="188" t="s">
        <v>324</v>
      </c>
      <c r="AP262" s="1036"/>
      <c r="AQ262" s="1036"/>
      <c r="AR262" s="1036"/>
      <c r="AS262" s="1036"/>
      <c r="AT262" s="1036"/>
      <c r="AU262" s="1036"/>
      <c r="AV262" s="189" t="s">
        <v>325</v>
      </c>
      <c r="AW262" s="178" t="str">
        <f>IF(AND(NOT(K262=""),AB262=""),"要確認","")</f>
        <v/>
      </c>
      <c r="AX262" s="367"/>
      <c r="AY262" s="367"/>
      <c r="AZ262" s="367"/>
      <c r="BA262" s="152"/>
      <c r="BB262" s="152"/>
      <c r="BC262" s="152"/>
      <c r="BD262" s="111"/>
      <c r="BE262" s="111"/>
      <c r="BF262" s="111"/>
      <c r="BG262" s="153"/>
      <c r="BH262" s="153"/>
      <c r="BI262" s="153"/>
      <c r="BJ262" s="153"/>
      <c r="BK262" s="153"/>
      <c r="BL262" s="153"/>
      <c r="BM262" s="153"/>
      <c r="BN262" s="153"/>
      <c r="BO262" s="153"/>
      <c r="BP262" s="153"/>
      <c r="BQ262" s="153"/>
      <c r="BR262" s="153"/>
      <c r="BS262" s="153"/>
      <c r="BT262" s="153"/>
      <c r="BU262" s="153"/>
      <c r="BV262" s="162"/>
      <c r="BW262" s="153"/>
      <c r="BX262" s="153"/>
      <c r="BY262" s="153"/>
      <c r="BZ262" s="153"/>
      <c r="CA262" s="153"/>
      <c r="CB262" s="153"/>
      <c r="CC262" s="153"/>
      <c r="CD262" s="153"/>
      <c r="CE262" s="153"/>
      <c r="CF262" s="153"/>
      <c r="CG262" s="153"/>
      <c r="CH262" s="153"/>
      <c r="CI262" s="153"/>
      <c r="CJ262" s="153"/>
      <c r="CK262" s="153"/>
      <c r="CL262" s="153"/>
      <c r="CM262" s="153"/>
      <c r="CN262" s="153"/>
      <c r="CO262" s="153"/>
      <c r="CP262" s="153"/>
      <c r="CQ262" s="153"/>
      <c r="CR262" s="153"/>
      <c r="CS262" s="153"/>
      <c r="CT262" s="153"/>
    </row>
    <row r="263" spans="1:98" s="113" customFormat="1" ht="21.6" customHeight="1">
      <c r="A263" s="111"/>
      <c r="B263" s="111"/>
      <c r="C263" s="952"/>
      <c r="D263" s="953"/>
      <c r="E263" s="701"/>
      <c r="F263" s="702"/>
      <c r="G263" s="702"/>
      <c r="H263" s="702"/>
      <c r="I263" s="702"/>
      <c r="J263" s="703"/>
      <c r="K263" s="704"/>
      <c r="L263" s="705"/>
      <c r="M263" s="705"/>
      <c r="N263" s="705"/>
      <c r="O263" s="705"/>
      <c r="P263" s="705"/>
      <c r="Q263" s="705"/>
      <c r="R263" s="705"/>
      <c r="S263" s="706"/>
      <c r="T263" s="701"/>
      <c r="U263" s="702"/>
      <c r="V263" s="935"/>
      <c r="W263" s="936"/>
      <c r="X263" s="936"/>
      <c r="Y263" s="936"/>
      <c r="Z263" s="936"/>
      <c r="AA263" s="937"/>
      <c r="AB263" s="935"/>
      <c r="AC263" s="936"/>
      <c r="AD263" s="936"/>
      <c r="AE263" s="936"/>
      <c r="AF263" s="937"/>
      <c r="AG263" s="749"/>
      <c r="AH263" s="750"/>
      <c r="AI263" s="750"/>
      <c r="AJ263" s="750"/>
      <c r="AK263" s="750"/>
      <c r="AL263" s="750"/>
      <c r="AM263" s="750"/>
      <c r="AN263" s="750"/>
      <c r="AO263" s="117" t="s">
        <v>324</v>
      </c>
      <c r="AP263" s="934"/>
      <c r="AQ263" s="934"/>
      <c r="AR263" s="934"/>
      <c r="AS263" s="934"/>
      <c r="AT263" s="934"/>
      <c r="AU263" s="934"/>
      <c r="AV263" s="118" t="s">
        <v>325</v>
      </c>
      <c r="AW263" s="178" t="str">
        <f t="shared" ref="AW263:AW273" si="0">IF(AND(NOT(K263=""),AB263=""),"要確認","")</f>
        <v/>
      </c>
      <c r="AX263" s="367"/>
      <c r="AY263" s="367"/>
      <c r="AZ263" s="367"/>
      <c r="BA263" s="152"/>
      <c r="BB263" s="152"/>
      <c r="BC263" s="152"/>
      <c r="BD263" s="111"/>
      <c r="BE263" s="111"/>
      <c r="BF263" s="111"/>
      <c r="BG263" s="153"/>
      <c r="BH263" s="153"/>
      <c r="BI263" s="153"/>
      <c r="BJ263" s="153"/>
      <c r="BK263" s="153"/>
      <c r="BL263" s="153"/>
      <c r="BM263" s="153"/>
      <c r="BN263" s="153"/>
      <c r="BO263" s="153"/>
      <c r="BP263" s="153"/>
      <c r="BQ263" s="153"/>
      <c r="BR263" s="153"/>
      <c r="BS263" s="153"/>
      <c r="BT263" s="153"/>
      <c r="BU263" s="153"/>
      <c r="BV263" s="162"/>
      <c r="BW263" s="153"/>
      <c r="BX263" s="153"/>
      <c r="BY263" s="153"/>
      <c r="BZ263" s="153"/>
      <c r="CA263" s="153"/>
      <c r="CB263" s="153"/>
      <c r="CC263" s="153"/>
      <c r="CD263" s="153"/>
      <c r="CE263" s="153"/>
      <c r="CF263" s="153"/>
      <c r="CG263" s="153"/>
      <c r="CH263" s="153"/>
      <c r="CI263" s="153"/>
      <c r="CJ263" s="153"/>
      <c r="CK263" s="153"/>
      <c r="CL263" s="153"/>
      <c r="CM263" s="153"/>
      <c r="CN263" s="153"/>
      <c r="CO263" s="153"/>
      <c r="CP263" s="153"/>
      <c r="CQ263" s="153"/>
      <c r="CR263" s="153"/>
      <c r="CS263" s="153"/>
      <c r="CT263" s="153"/>
    </row>
    <row r="264" spans="1:98" s="113" customFormat="1" ht="21.6" customHeight="1">
      <c r="A264" s="111"/>
      <c r="B264" s="111"/>
      <c r="C264" s="952"/>
      <c r="D264" s="953"/>
      <c r="E264" s="701"/>
      <c r="F264" s="702"/>
      <c r="G264" s="702"/>
      <c r="H264" s="702"/>
      <c r="I264" s="702"/>
      <c r="J264" s="703"/>
      <c r="K264" s="704"/>
      <c r="L264" s="705"/>
      <c r="M264" s="705"/>
      <c r="N264" s="705"/>
      <c r="O264" s="705"/>
      <c r="P264" s="705"/>
      <c r="Q264" s="705"/>
      <c r="R264" s="705"/>
      <c r="S264" s="706"/>
      <c r="T264" s="701"/>
      <c r="U264" s="702"/>
      <c r="V264" s="935"/>
      <c r="W264" s="936"/>
      <c r="X264" s="936"/>
      <c r="Y264" s="936"/>
      <c r="Z264" s="936"/>
      <c r="AA264" s="937"/>
      <c r="AB264" s="935"/>
      <c r="AC264" s="936"/>
      <c r="AD264" s="936"/>
      <c r="AE264" s="936"/>
      <c r="AF264" s="937"/>
      <c r="AG264" s="749"/>
      <c r="AH264" s="750"/>
      <c r="AI264" s="750"/>
      <c r="AJ264" s="750"/>
      <c r="AK264" s="750"/>
      <c r="AL264" s="750"/>
      <c r="AM264" s="750"/>
      <c r="AN264" s="750"/>
      <c r="AO264" s="117" t="s">
        <v>324</v>
      </c>
      <c r="AP264" s="934"/>
      <c r="AQ264" s="934"/>
      <c r="AR264" s="934"/>
      <c r="AS264" s="934"/>
      <c r="AT264" s="934"/>
      <c r="AU264" s="934"/>
      <c r="AV264" s="118" t="s">
        <v>325</v>
      </c>
      <c r="AW264" s="178" t="str">
        <f t="shared" si="0"/>
        <v/>
      </c>
      <c r="AX264" s="367"/>
      <c r="AY264" s="367"/>
      <c r="AZ264" s="367"/>
      <c r="BA264" s="152"/>
      <c r="BB264" s="152"/>
      <c r="BC264" s="152"/>
      <c r="BD264" s="111"/>
      <c r="BE264" s="111"/>
      <c r="BF264" s="111"/>
      <c r="BG264" s="153"/>
      <c r="BH264" s="153"/>
      <c r="BI264" s="153"/>
      <c r="BJ264" s="153"/>
      <c r="BK264" s="153"/>
      <c r="BL264" s="153"/>
      <c r="BM264" s="153"/>
      <c r="BN264" s="153"/>
      <c r="BO264" s="153"/>
      <c r="BP264" s="153"/>
      <c r="BQ264" s="153"/>
      <c r="BR264" s="153"/>
      <c r="BS264" s="153"/>
      <c r="BT264" s="153"/>
      <c r="BU264" s="153"/>
      <c r="BV264" s="162"/>
      <c r="BW264" s="153"/>
      <c r="BX264" s="153"/>
      <c r="BY264" s="153"/>
      <c r="BZ264" s="153"/>
      <c r="CA264" s="153"/>
      <c r="CB264" s="153"/>
      <c r="CC264" s="153"/>
      <c r="CD264" s="153"/>
      <c r="CE264" s="153"/>
      <c r="CF264" s="153"/>
      <c r="CG264" s="153"/>
      <c r="CH264" s="153"/>
      <c r="CI264" s="153"/>
      <c r="CJ264" s="153"/>
      <c r="CK264" s="153"/>
      <c r="CL264" s="153"/>
      <c r="CM264" s="153"/>
      <c r="CN264" s="153"/>
      <c r="CO264" s="153"/>
      <c r="CP264" s="153"/>
      <c r="CQ264" s="153"/>
      <c r="CR264" s="153"/>
      <c r="CS264" s="153"/>
      <c r="CT264" s="153"/>
    </row>
    <row r="265" spans="1:98" s="113" customFormat="1" ht="21.6" customHeight="1">
      <c r="A265" s="111"/>
      <c r="B265" s="111"/>
      <c r="C265" s="952"/>
      <c r="D265" s="953"/>
      <c r="E265" s="701"/>
      <c r="F265" s="702"/>
      <c r="G265" s="702"/>
      <c r="H265" s="702"/>
      <c r="I265" s="702"/>
      <c r="J265" s="703"/>
      <c r="K265" s="704"/>
      <c r="L265" s="705"/>
      <c r="M265" s="705"/>
      <c r="N265" s="705"/>
      <c r="O265" s="705"/>
      <c r="P265" s="705"/>
      <c r="Q265" s="705"/>
      <c r="R265" s="705"/>
      <c r="S265" s="706"/>
      <c r="T265" s="701"/>
      <c r="U265" s="702"/>
      <c r="V265" s="935"/>
      <c r="W265" s="936"/>
      <c r="X265" s="936"/>
      <c r="Y265" s="936"/>
      <c r="Z265" s="936"/>
      <c r="AA265" s="937"/>
      <c r="AB265" s="935"/>
      <c r="AC265" s="936"/>
      <c r="AD265" s="936"/>
      <c r="AE265" s="936"/>
      <c r="AF265" s="937"/>
      <c r="AG265" s="749"/>
      <c r="AH265" s="750"/>
      <c r="AI265" s="750"/>
      <c r="AJ265" s="750"/>
      <c r="AK265" s="750"/>
      <c r="AL265" s="750"/>
      <c r="AM265" s="750"/>
      <c r="AN265" s="750"/>
      <c r="AO265" s="117" t="s">
        <v>324</v>
      </c>
      <c r="AP265" s="934"/>
      <c r="AQ265" s="934"/>
      <c r="AR265" s="934"/>
      <c r="AS265" s="934"/>
      <c r="AT265" s="934"/>
      <c r="AU265" s="934"/>
      <c r="AV265" s="118" t="s">
        <v>325</v>
      </c>
      <c r="AW265" s="178" t="str">
        <f t="shared" si="0"/>
        <v/>
      </c>
      <c r="AX265" s="367"/>
      <c r="AY265" s="367"/>
      <c r="AZ265" s="367"/>
      <c r="BA265" s="152"/>
      <c r="BB265" s="152"/>
      <c r="BC265" s="152"/>
      <c r="BD265" s="111"/>
      <c r="BE265" s="111"/>
      <c r="BF265" s="111"/>
      <c r="BG265" s="153"/>
      <c r="BH265" s="153"/>
      <c r="BI265" s="153"/>
      <c r="BJ265" s="153"/>
      <c r="BK265" s="153"/>
      <c r="BL265" s="153"/>
      <c r="BM265" s="153"/>
      <c r="BN265" s="153"/>
      <c r="BO265" s="153"/>
      <c r="BP265" s="153"/>
      <c r="BQ265" s="153"/>
      <c r="BR265" s="153"/>
      <c r="BS265" s="153"/>
      <c r="BT265" s="153"/>
      <c r="BU265" s="153"/>
      <c r="BV265" s="162"/>
      <c r="BW265" s="153"/>
      <c r="BX265" s="153"/>
      <c r="BY265" s="153"/>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row>
    <row r="266" spans="1:98" s="113" customFormat="1" ht="21.6" customHeight="1">
      <c r="A266" s="111"/>
      <c r="B266" s="111"/>
      <c r="C266" s="952"/>
      <c r="D266" s="953"/>
      <c r="E266" s="701"/>
      <c r="F266" s="702"/>
      <c r="G266" s="702"/>
      <c r="H266" s="702"/>
      <c r="I266" s="702"/>
      <c r="J266" s="703"/>
      <c r="K266" s="704"/>
      <c r="L266" s="705"/>
      <c r="M266" s="705"/>
      <c r="N266" s="705"/>
      <c r="O266" s="705"/>
      <c r="P266" s="705"/>
      <c r="Q266" s="705"/>
      <c r="R266" s="705"/>
      <c r="S266" s="706"/>
      <c r="T266" s="701"/>
      <c r="U266" s="702"/>
      <c r="V266" s="935"/>
      <c r="W266" s="936"/>
      <c r="X266" s="936"/>
      <c r="Y266" s="936"/>
      <c r="Z266" s="936"/>
      <c r="AA266" s="937"/>
      <c r="AB266" s="935"/>
      <c r="AC266" s="936"/>
      <c r="AD266" s="936"/>
      <c r="AE266" s="936"/>
      <c r="AF266" s="937"/>
      <c r="AG266" s="749"/>
      <c r="AH266" s="750"/>
      <c r="AI266" s="750"/>
      <c r="AJ266" s="750"/>
      <c r="AK266" s="750"/>
      <c r="AL266" s="750"/>
      <c r="AM266" s="750"/>
      <c r="AN266" s="750"/>
      <c r="AO266" s="117" t="s">
        <v>324</v>
      </c>
      <c r="AP266" s="934"/>
      <c r="AQ266" s="934"/>
      <c r="AR266" s="934"/>
      <c r="AS266" s="934"/>
      <c r="AT266" s="934"/>
      <c r="AU266" s="934"/>
      <c r="AV266" s="118" t="s">
        <v>325</v>
      </c>
      <c r="AW266" s="178" t="str">
        <f t="shared" si="0"/>
        <v/>
      </c>
      <c r="AX266" s="367"/>
      <c r="AY266" s="367"/>
      <c r="AZ266" s="367"/>
      <c r="BA266" s="152"/>
      <c r="BB266" s="152"/>
      <c r="BC266" s="152"/>
      <c r="BD266" s="111"/>
      <c r="BE266" s="111"/>
      <c r="BF266" s="111"/>
      <c r="BG266" s="153"/>
      <c r="BH266" s="153"/>
      <c r="BI266" s="153"/>
      <c r="BJ266" s="153"/>
      <c r="BK266" s="153"/>
      <c r="BL266" s="153"/>
      <c r="BM266" s="153"/>
      <c r="BN266" s="153"/>
      <c r="BO266" s="153"/>
      <c r="BP266" s="153"/>
      <c r="BQ266" s="153"/>
      <c r="BR266" s="153"/>
      <c r="BS266" s="153"/>
      <c r="BT266" s="153"/>
      <c r="BU266" s="153"/>
      <c r="BV266" s="162"/>
      <c r="BW266" s="153"/>
      <c r="BX266" s="153"/>
      <c r="BY266" s="153"/>
      <c r="BZ266" s="153"/>
      <c r="CA266" s="153"/>
      <c r="CB266" s="153"/>
      <c r="CC266" s="153"/>
      <c r="CD266" s="153"/>
      <c r="CE266" s="153"/>
      <c r="CF266" s="153"/>
      <c r="CG266" s="153"/>
      <c r="CH266" s="153"/>
      <c r="CI266" s="153"/>
      <c r="CJ266" s="153"/>
      <c r="CK266" s="153"/>
      <c r="CL266" s="153"/>
      <c r="CM266" s="153"/>
      <c r="CN266" s="153"/>
      <c r="CO266" s="153"/>
      <c r="CP266" s="153"/>
      <c r="CQ266" s="153"/>
      <c r="CR266" s="153"/>
      <c r="CS266" s="153"/>
      <c r="CT266" s="153"/>
    </row>
    <row r="267" spans="1:98" s="113" customFormat="1" ht="21.6" customHeight="1">
      <c r="A267" s="111"/>
      <c r="B267" s="111"/>
      <c r="C267" s="952"/>
      <c r="D267" s="953"/>
      <c r="E267" s="701"/>
      <c r="F267" s="702"/>
      <c r="G267" s="702"/>
      <c r="H267" s="702"/>
      <c r="I267" s="702"/>
      <c r="J267" s="703"/>
      <c r="K267" s="704"/>
      <c r="L267" s="705"/>
      <c r="M267" s="705"/>
      <c r="N267" s="705"/>
      <c r="O267" s="705"/>
      <c r="P267" s="705"/>
      <c r="Q267" s="705"/>
      <c r="R267" s="705"/>
      <c r="S267" s="706"/>
      <c r="T267" s="701"/>
      <c r="U267" s="702"/>
      <c r="V267" s="751"/>
      <c r="W267" s="751"/>
      <c r="X267" s="751"/>
      <c r="Y267" s="751"/>
      <c r="Z267" s="751"/>
      <c r="AA267" s="751"/>
      <c r="AB267" s="751"/>
      <c r="AC267" s="751"/>
      <c r="AD267" s="751"/>
      <c r="AE267" s="751"/>
      <c r="AF267" s="751"/>
      <c r="AG267" s="749"/>
      <c r="AH267" s="750"/>
      <c r="AI267" s="750"/>
      <c r="AJ267" s="750"/>
      <c r="AK267" s="750"/>
      <c r="AL267" s="750"/>
      <c r="AM267" s="750"/>
      <c r="AN267" s="750"/>
      <c r="AO267" s="117" t="s">
        <v>324</v>
      </c>
      <c r="AP267" s="934"/>
      <c r="AQ267" s="934"/>
      <c r="AR267" s="934"/>
      <c r="AS267" s="934"/>
      <c r="AT267" s="934"/>
      <c r="AU267" s="934"/>
      <c r="AV267" s="118" t="s">
        <v>325</v>
      </c>
      <c r="AW267" s="178" t="str">
        <f t="shared" si="0"/>
        <v/>
      </c>
      <c r="AX267" s="367"/>
      <c r="AY267" s="367"/>
      <c r="AZ267" s="367"/>
      <c r="BA267" s="152"/>
      <c r="BB267" s="152"/>
      <c r="BC267" s="152"/>
      <c r="BD267" s="111"/>
      <c r="BE267" s="111"/>
      <c r="BF267" s="111"/>
      <c r="BG267" s="153"/>
      <c r="BH267" s="153"/>
      <c r="BI267" s="153"/>
      <c r="BJ267" s="153"/>
      <c r="BK267" s="153"/>
      <c r="BL267" s="153"/>
      <c r="BM267" s="153"/>
      <c r="BN267" s="153"/>
      <c r="BO267" s="153"/>
      <c r="BP267" s="153"/>
      <c r="BQ267" s="153"/>
      <c r="BR267" s="153"/>
      <c r="BS267" s="153"/>
      <c r="BT267" s="153"/>
      <c r="BU267" s="153"/>
      <c r="BV267" s="153"/>
      <c r="BW267" s="153"/>
      <c r="BX267" s="153"/>
      <c r="BY267" s="153"/>
      <c r="BZ267" s="153"/>
      <c r="CA267" s="153"/>
      <c r="CB267" s="153"/>
      <c r="CC267" s="153"/>
      <c r="CD267" s="153"/>
      <c r="CE267" s="153"/>
      <c r="CF267" s="153"/>
      <c r="CG267" s="153"/>
      <c r="CH267" s="153"/>
      <c r="CI267" s="153"/>
      <c r="CJ267" s="153"/>
      <c r="CK267" s="153"/>
      <c r="CL267" s="153"/>
      <c r="CM267" s="153"/>
      <c r="CN267" s="153"/>
      <c r="CO267" s="153"/>
      <c r="CP267" s="153"/>
      <c r="CQ267" s="153"/>
      <c r="CR267" s="153"/>
      <c r="CS267" s="153"/>
      <c r="CT267" s="153"/>
    </row>
    <row r="268" spans="1:98" s="113" customFormat="1" ht="21.6" customHeight="1">
      <c r="A268" s="111"/>
      <c r="B268" s="111"/>
      <c r="C268" s="952"/>
      <c r="D268" s="953"/>
      <c r="E268" s="701"/>
      <c r="F268" s="702"/>
      <c r="G268" s="702"/>
      <c r="H268" s="702"/>
      <c r="I268" s="702"/>
      <c r="J268" s="703"/>
      <c r="K268" s="704"/>
      <c r="L268" s="705"/>
      <c r="M268" s="705"/>
      <c r="N268" s="705"/>
      <c r="O268" s="705"/>
      <c r="P268" s="705"/>
      <c r="Q268" s="705"/>
      <c r="R268" s="705"/>
      <c r="S268" s="706"/>
      <c r="T268" s="701"/>
      <c r="U268" s="702"/>
      <c r="V268" s="751"/>
      <c r="W268" s="751"/>
      <c r="X268" s="751"/>
      <c r="Y268" s="751"/>
      <c r="Z268" s="751"/>
      <c r="AA268" s="751"/>
      <c r="AB268" s="751"/>
      <c r="AC268" s="751"/>
      <c r="AD268" s="751"/>
      <c r="AE268" s="751"/>
      <c r="AF268" s="751"/>
      <c r="AG268" s="749"/>
      <c r="AH268" s="750"/>
      <c r="AI268" s="750"/>
      <c r="AJ268" s="750"/>
      <c r="AK268" s="750"/>
      <c r="AL268" s="750"/>
      <c r="AM268" s="750"/>
      <c r="AN268" s="750"/>
      <c r="AO268" s="117" t="s">
        <v>324</v>
      </c>
      <c r="AP268" s="934"/>
      <c r="AQ268" s="934"/>
      <c r="AR268" s="934"/>
      <c r="AS268" s="934"/>
      <c r="AT268" s="934"/>
      <c r="AU268" s="934"/>
      <c r="AV268" s="118" t="s">
        <v>325</v>
      </c>
      <c r="AW268" s="178" t="str">
        <f t="shared" si="0"/>
        <v/>
      </c>
      <c r="AX268" s="367"/>
      <c r="AY268" s="367"/>
      <c r="AZ268" s="367"/>
      <c r="BA268" s="152"/>
      <c r="BB268" s="152"/>
      <c r="BC268" s="152"/>
      <c r="BD268" s="111"/>
      <c r="BE268" s="111"/>
      <c r="BF268" s="111"/>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row>
    <row r="269" spans="1:98" s="113" customFormat="1" ht="21.6" customHeight="1">
      <c r="A269" s="111"/>
      <c r="B269" s="111"/>
      <c r="C269" s="952"/>
      <c r="D269" s="953"/>
      <c r="E269" s="701"/>
      <c r="F269" s="702"/>
      <c r="G269" s="702"/>
      <c r="H269" s="702"/>
      <c r="I269" s="702"/>
      <c r="J269" s="703"/>
      <c r="K269" s="704"/>
      <c r="L269" s="705"/>
      <c r="M269" s="705"/>
      <c r="N269" s="705"/>
      <c r="O269" s="705"/>
      <c r="P269" s="705"/>
      <c r="Q269" s="705"/>
      <c r="R269" s="705"/>
      <c r="S269" s="706"/>
      <c r="T269" s="701"/>
      <c r="U269" s="702"/>
      <c r="V269" s="751"/>
      <c r="W269" s="751"/>
      <c r="X269" s="751"/>
      <c r="Y269" s="751"/>
      <c r="Z269" s="751"/>
      <c r="AA269" s="751"/>
      <c r="AB269" s="751"/>
      <c r="AC269" s="751"/>
      <c r="AD269" s="751"/>
      <c r="AE269" s="751"/>
      <c r="AF269" s="751"/>
      <c r="AG269" s="749"/>
      <c r="AH269" s="750"/>
      <c r="AI269" s="750"/>
      <c r="AJ269" s="750"/>
      <c r="AK269" s="750"/>
      <c r="AL269" s="750"/>
      <c r="AM269" s="750"/>
      <c r="AN269" s="750"/>
      <c r="AO269" s="117" t="s">
        <v>324</v>
      </c>
      <c r="AP269" s="934"/>
      <c r="AQ269" s="934"/>
      <c r="AR269" s="934"/>
      <c r="AS269" s="934"/>
      <c r="AT269" s="934"/>
      <c r="AU269" s="934"/>
      <c r="AV269" s="118" t="s">
        <v>325</v>
      </c>
      <c r="AW269" s="178" t="str">
        <f t="shared" si="0"/>
        <v/>
      </c>
      <c r="AX269" s="367"/>
      <c r="AY269" s="367"/>
      <c r="AZ269" s="367"/>
      <c r="BA269" s="152"/>
      <c r="BB269" s="152"/>
      <c r="BC269" s="152"/>
      <c r="BD269" s="111"/>
      <c r="BE269" s="111"/>
      <c r="BF269" s="111"/>
      <c r="BG269" s="153"/>
      <c r="BH269" s="153"/>
      <c r="BI269" s="153"/>
      <c r="BJ269" s="153"/>
      <c r="BK269" s="153"/>
      <c r="BL269" s="153"/>
      <c r="BM269" s="153"/>
      <c r="BN269" s="153"/>
      <c r="BO269" s="153"/>
      <c r="BP269" s="153"/>
      <c r="BQ269" s="153"/>
      <c r="BR269" s="153"/>
      <c r="BS269" s="153"/>
      <c r="BT269" s="153"/>
      <c r="BU269" s="163"/>
      <c r="BV269" s="153"/>
      <c r="BW269" s="153"/>
      <c r="BX269" s="153"/>
      <c r="BY269" s="153"/>
      <c r="BZ269" s="153"/>
      <c r="CA269" s="153"/>
      <c r="CB269" s="153"/>
      <c r="CC269" s="153"/>
      <c r="CD269" s="153"/>
      <c r="CE269" s="153"/>
      <c r="CF269" s="153"/>
      <c r="CG269" s="153"/>
      <c r="CH269" s="153"/>
      <c r="CI269" s="153"/>
      <c r="CJ269" s="153"/>
      <c r="CK269" s="153"/>
      <c r="CL269" s="153"/>
      <c r="CM269" s="153"/>
      <c r="CN269" s="153"/>
      <c r="CO269" s="153"/>
      <c r="CP269" s="153"/>
      <c r="CQ269" s="153"/>
      <c r="CR269" s="153"/>
      <c r="CS269" s="153"/>
      <c r="CT269" s="153"/>
    </row>
    <row r="270" spans="1:98" s="113" customFormat="1" ht="21.6" customHeight="1">
      <c r="A270" s="111"/>
      <c r="B270" s="111"/>
      <c r="C270" s="952"/>
      <c r="D270" s="953"/>
      <c r="E270" s="701"/>
      <c r="F270" s="702"/>
      <c r="G270" s="702"/>
      <c r="H270" s="702"/>
      <c r="I270" s="702"/>
      <c r="J270" s="703"/>
      <c r="K270" s="704"/>
      <c r="L270" s="705"/>
      <c r="M270" s="705"/>
      <c r="N270" s="705"/>
      <c r="O270" s="705"/>
      <c r="P270" s="705"/>
      <c r="Q270" s="705"/>
      <c r="R270" s="705"/>
      <c r="S270" s="706"/>
      <c r="T270" s="701"/>
      <c r="U270" s="702"/>
      <c r="V270" s="751"/>
      <c r="W270" s="751"/>
      <c r="X270" s="751"/>
      <c r="Y270" s="751"/>
      <c r="Z270" s="751"/>
      <c r="AA270" s="751"/>
      <c r="AB270" s="751"/>
      <c r="AC270" s="751"/>
      <c r="AD270" s="751"/>
      <c r="AE270" s="751"/>
      <c r="AF270" s="751"/>
      <c r="AG270" s="749"/>
      <c r="AH270" s="750"/>
      <c r="AI270" s="750"/>
      <c r="AJ270" s="750"/>
      <c r="AK270" s="750"/>
      <c r="AL270" s="750"/>
      <c r="AM270" s="750"/>
      <c r="AN270" s="750"/>
      <c r="AO270" s="117" t="s">
        <v>324</v>
      </c>
      <c r="AP270" s="934"/>
      <c r="AQ270" s="934"/>
      <c r="AR270" s="934"/>
      <c r="AS270" s="934"/>
      <c r="AT270" s="934"/>
      <c r="AU270" s="934"/>
      <c r="AV270" s="118" t="s">
        <v>325</v>
      </c>
      <c r="AW270" s="178" t="str">
        <f t="shared" si="0"/>
        <v/>
      </c>
      <c r="AX270" s="367"/>
      <c r="AY270" s="367"/>
      <c r="AZ270" s="367"/>
      <c r="BA270" s="152"/>
      <c r="BB270" s="152"/>
      <c r="BC270" s="152"/>
      <c r="BD270" s="111"/>
      <c r="BE270" s="111"/>
      <c r="BF270" s="111"/>
      <c r="BG270" s="153"/>
      <c r="BH270" s="153"/>
      <c r="BI270" s="153"/>
      <c r="BJ270" s="153"/>
      <c r="BK270" s="153"/>
      <c r="BL270" s="153"/>
      <c r="BM270" s="153"/>
      <c r="BN270" s="153"/>
      <c r="BO270" s="153"/>
      <c r="BP270" s="153"/>
      <c r="BQ270" s="153"/>
      <c r="BR270" s="153"/>
      <c r="BS270" s="153"/>
      <c r="BT270" s="153"/>
      <c r="BU270" s="153"/>
      <c r="BV270" s="153"/>
      <c r="BW270" s="153"/>
      <c r="BX270" s="153"/>
      <c r="BY270" s="153"/>
      <c r="BZ270" s="153"/>
      <c r="CA270" s="153"/>
      <c r="CB270" s="153"/>
      <c r="CC270" s="153"/>
      <c r="CD270" s="153"/>
      <c r="CE270" s="153"/>
      <c r="CF270" s="153"/>
      <c r="CG270" s="153"/>
      <c r="CH270" s="153"/>
      <c r="CI270" s="153"/>
      <c r="CJ270" s="153"/>
      <c r="CK270" s="153"/>
      <c r="CL270" s="153"/>
      <c r="CM270" s="153"/>
      <c r="CN270" s="153"/>
      <c r="CO270" s="153"/>
      <c r="CP270" s="153"/>
      <c r="CQ270" s="153"/>
      <c r="CR270" s="153"/>
      <c r="CS270" s="153"/>
      <c r="CT270" s="153"/>
    </row>
    <row r="271" spans="1:98" s="113" customFormat="1" ht="21.6" customHeight="1">
      <c r="A271" s="111"/>
      <c r="B271" s="111"/>
      <c r="C271" s="952"/>
      <c r="D271" s="953"/>
      <c r="E271" s="701"/>
      <c r="F271" s="702"/>
      <c r="G271" s="702"/>
      <c r="H271" s="702"/>
      <c r="I271" s="702"/>
      <c r="J271" s="703"/>
      <c r="K271" s="704"/>
      <c r="L271" s="705"/>
      <c r="M271" s="705"/>
      <c r="N271" s="705"/>
      <c r="O271" s="705"/>
      <c r="P271" s="705"/>
      <c r="Q271" s="705"/>
      <c r="R271" s="705"/>
      <c r="S271" s="706"/>
      <c r="T271" s="701"/>
      <c r="U271" s="702"/>
      <c r="V271" s="751"/>
      <c r="W271" s="751"/>
      <c r="X271" s="751"/>
      <c r="Y271" s="751"/>
      <c r="Z271" s="751"/>
      <c r="AA271" s="751"/>
      <c r="AB271" s="751"/>
      <c r="AC271" s="751"/>
      <c r="AD271" s="751"/>
      <c r="AE271" s="751"/>
      <c r="AF271" s="751"/>
      <c r="AG271" s="749"/>
      <c r="AH271" s="750"/>
      <c r="AI271" s="750"/>
      <c r="AJ271" s="750"/>
      <c r="AK271" s="750"/>
      <c r="AL271" s="750"/>
      <c r="AM271" s="750"/>
      <c r="AN271" s="750"/>
      <c r="AO271" s="117" t="s">
        <v>324</v>
      </c>
      <c r="AP271" s="934"/>
      <c r="AQ271" s="934"/>
      <c r="AR271" s="934"/>
      <c r="AS271" s="934"/>
      <c r="AT271" s="934"/>
      <c r="AU271" s="934"/>
      <c r="AV271" s="118" t="s">
        <v>325</v>
      </c>
      <c r="AW271" s="178" t="str">
        <f t="shared" si="0"/>
        <v/>
      </c>
      <c r="AX271" s="367"/>
      <c r="AY271" s="367"/>
      <c r="AZ271" s="367"/>
      <c r="BA271" s="152"/>
      <c r="BB271" s="152"/>
      <c r="BC271" s="152"/>
      <c r="BD271" s="111"/>
      <c r="BE271" s="111"/>
      <c r="BF271" s="111"/>
      <c r="BG271" s="153"/>
      <c r="BH271" s="153"/>
      <c r="BI271" s="153"/>
      <c r="BJ271" s="153"/>
      <c r="BK271" s="153"/>
      <c r="BL271" s="153"/>
      <c r="BM271" s="153"/>
      <c r="BN271" s="153"/>
      <c r="BO271" s="153"/>
      <c r="BP271" s="153"/>
      <c r="BQ271" s="153"/>
      <c r="BR271" s="153"/>
      <c r="BS271" s="153"/>
      <c r="BT271" s="153"/>
      <c r="BU271" s="153"/>
      <c r="BV271" s="153"/>
      <c r="BW271" s="153"/>
      <c r="BX271" s="153"/>
      <c r="BY271" s="153"/>
      <c r="BZ271" s="153"/>
      <c r="CA271" s="153"/>
      <c r="CB271" s="153"/>
      <c r="CC271" s="153"/>
      <c r="CD271" s="153"/>
      <c r="CE271" s="153"/>
      <c r="CF271" s="153"/>
      <c r="CG271" s="153"/>
      <c r="CH271" s="153"/>
      <c r="CI271" s="153"/>
      <c r="CJ271" s="153"/>
      <c r="CK271" s="153"/>
      <c r="CL271" s="153"/>
      <c r="CM271" s="153"/>
      <c r="CN271" s="153"/>
      <c r="CO271" s="153"/>
      <c r="CP271" s="153"/>
      <c r="CQ271" s="153"/>
      <c r="CR271" s="153"/>
      <c r="CS271" s="153"/>
      <c r="CT271" s="153"/>
    </row>
    <row r="272" spans="1:98" s="113" customFormat="1" ht="21.6" customHeight="1">
      <c r="A272" s="111"/>
      <c r="B272" s="111"/>
      <c r="C272" s="952"/>
      <c r="D272" s="953"/>
      <c r="E272" s="1022" t="s">
        <v>326</v>
      </c>
      <c r="F272" s="1023"/>
      <c r="G272" s="1023"/>
      <c r="H272" s="1023"/>
      <c r="I272" s="1023"/>
      <c r="J272" s="1024"/>
      <c r="K272" s="704"/>
      <c r="L272" s="705"/>
      <c r="M272" s="705"/>
      <c r="N272" s="705"/>
      <c r="O272" s="705"/>
      <c r="P272" s="705"/>
      <c r="Q272" s="705"/>
      <c r="R272" s="705"/>
      <c r="S272" s="706"/>
      <c r="T272" s="701"/>
      <c r="U272" s="702"/>
      <c r="V272" s="751"/>
      <c r="W272" s="751"/>
      <c r="X272" s="751"/>
      <c r="Y272" s="751"/>
      <c r="Z272" s="751"/>
      <c r="AA272" s="751"/>
      <c r="AB272" s="751"/>
      <c r="AC272" s="751"/>
      <c r="AD272" s="751"/>
      <c r="AE272" s="751"/>
      <c r="AF272" s="751"/>
      <c r="AG272" s="749"/>
      <c r="AH272" s="750"/>
      <c r="AI272" s="750"/>
      <c r="AJ272" s="750"/>
      <c r="AK272" s="750"/>
      <c r="AL272" s="750"/>
      <c r="AM272" s="750"/>
      <c r="AN272" s="750"/>
      <c r="AO272" s="117" t="s">
        <v>324</v>
      </c>
      <c r="AP272" s="934"/>
      <c r="AQ272" s="934"/>
      <c r="AR272" s="934"/>
      <c r="AS272" s="934"/>
      <c r="AT272" s="934"/>
      <c r="AU272" s="934"/>
      <c r="AV272" s="118" t="s">
        <v>325</v>
      </c>
      <c r="AW272" s="178" t="str">
        <f t="shared" si="0"/>
        <v/>
      </c>
      <c r="AX272" s="367"/>
      <c r="AY272" s="367"/>
      <c r="AZ272" s="367"/>
      <c r="BA272" s="152"/>
      <c r="BB272" s="152"/>
      <c r="BC272" s="152"/>
      <c r="BD272" s="111"/>
      <c r="BE272" s="111"/>
      <c r="BF272" s="111"/>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3"/>
      <c r="CG272" s="153"/>
      <c r="CH272" s="153"/>
      <c r="CI272" s="153"/>
      <c r="CJ272" s="153"/>
      <c r="CK272" s="153"/>
      <c r="CL272" s="153"/>
      <c r="CM272" s="153"/>
      <c r="CN272" s="153"/>
      <c r="CO272" s="153"/>
      <c r="CP272" s="153"/>
      <c r="CQ272" s="153"/>
      <c r="CR272" s="153"/>
      <c r="CS272" s="153"/>
      <c r="CT272" s="153"/>
    </row>
    <row r="273" spans="1:98" s="113" customFormat="1" ht="21.6" customHeight="1" thickBot="1">
      <c r="A273" s="111"/>
      <c r="B273" s="111"/>
      <c r="C273" s="954"/>
      <c r="D273" s="955"/>
      <c r="E273" s="623" t="s">
        <v>326</v>
      </c>
      <c r="F273" s="624"/>
      <c r="G273" s="624"/>
      <c r="H273" s="624"/>
      <c r="I273" s="624"/>
      <c r="J273" s="625"/>
      <c r="K273" s="998"/>
      <c r="L273" s="655"/>
      <c r="M273" s="655"/>
      <c r="N273" s="655"/>
      <c r="O273" s="655"/>
      <c r="P273" s="655"/>
      <c r="Q273" s="655"/>
      <c r="R273" s="655"/>
      <c r="S273" s="999"/>
      <c r="T273" s="995"/>
      <c r="U273" s="996"/>
      <c r="V273" s="729"/>
      <c r="W273" s="729"/>
      <c r="X273" s="729"/>
      <c r="Y273" s="729"/>
      <c r="Z273" s="729"/>
      <c r="AA273" s="729"/>
      <c r="AB273" s="729"/>
      <c r="AC273" s="729"/>
      <c r="AD273" s="729"/>
      <c r="AE273" s="729"/>
      <c r="AF273" s="729"/>
      <c r="AG273" s="730"/>
      <c r="AH273" s="731"/>
      <c r="AI273" s="731"/>
      <c r="AJ273" s="731"/>
      <c r="AK273" s="731"/>
      <c r="AL273" s="731"/>
      <c r="AM273" s="731"/>
      <c r="AN273" s="731"/>
      <c r="AO273" s="329" t="s">
        <v>324</v>
      </c>
      <c r="AP273" s="1056"/>
      <c r="AQ273" s="1056"/>
      <c r="AR273" s="1057"/>
      <c r="AS273" s="1057"/>
      <c r="AT273" s="1057"/>
      <c r="AU273" s="1057"/>
      <c r="AV273" s="190" t="s">
        <v>325</v>
      </c>
      <c r="AW273" s="178" t="str">
        <f t="shared" si="0"/>
        <v/>
      </c>
      <c r="AX273" s="367"/>
      <c r="AY273" s="367"/>
      <c r="AZ273" s="367"/>
      <c r="BA273" s="152"/>
      <c r="BB273" s="152"/>
      <c r="BC273" s="152"/>
      <c r="BD273" s="111"/>
      <c r="BE273" s="111"/>
      <c r="BF273" s="111"/>
      <c r="BG273" s="153"/>
      <c r="BH273" s="153"/>
      <c r="BI273" s="153"/>
      <c r="BJ273" s="153"/>
      <c r="BK273" s="153"/>
      <c r="BL273" s="153"/>
      <c r="BM273" s="153"/>
      <c r="BN273" s="153"/>
      <c r="BO273" s="153"/>
      <c r="BP273" s="153"/>
      <c r="BQ273" s="153"/>
      <c r="BR273" s="153"/>
      <c r="BS273" s="153"/>
      <c r="BT273" s="153"/>
      <c r="BU273" s="153"/>
      <c r="BV273" s="153"/>
      <c r="BW273" s="153"/>
      <c r="BX273" s="153"/>
      <c r="BY273" s="153"/>
      <c r="BZ273" s="153"/>
      <c r="CA273" s="153"/>
      <c r="CB273" s="153"/>
      <c r="CC273" s="153"/>
      <c r="CD273" s="153"/>
      <c r="CE273" s="153"/>
      <c r="CF273" s="153"/>
      <c r="CG273" s="153"/>
      <c r="CH273" s="153"/>
      <c r="CI273" s="153"/>
      <c r="CJ273" s="153"/>
      <c r="CK273" s="153"/>
      <c r="CL273" s="153"/>
      <c r="CM273" s="153"/>
      <c r="CN273" s="153"/>
      <c r="CO273" s="153"/>
      <c r="CP273" s="153"/>
      <c r="CQ273" s="153"/>
      <c r="CR273" s="153"/>
      <c r="CS273" s="153"/>
      <c r="CT273" s="153"/>
    </row>
    <row r="274" spans="1:98" s="113" customFormat="1" ht="21.6" customHeight="1" thickBot="1">
      <c r="A274" s="111"/>
      <c r="B274" s="111"/>
      <c r="C274" s="1069" t="s">
        <v>270</v>
      </c>
      <c r="D274" s="1070"/>
      <c r="E274" s="1070"/>
      <c r="F274" s="1070"/>
      <c r="G274" s="1070"/>
      <c r="H274" s="1070"/>
      <c r="I274" s="1070"/>
      <c r="J274" s="1070"/>
      <c r="K274" s="1070"/>
      <c r="L274" s="1070"/>
      <c r="M274" s="1070"/>
      <c r="N274" s="1070"/>
      <c r="O274" s="1070"/>
      <c r="P274" s="1070"/>
      <c r="Q274" s="1070"/>
      <c r="R274" s="1070"/>
      <c r="S274" s="1070"/>
      <c r="T274" s="1070"/>
      <c r="U274" s="1070"/>
      <c r="V274" s="1070"/>
      <c r="W274" s="1070"/>
      <c r="X274" s="1071"/>
      <c r="Y274" s="1072" t="s">
        <v>464</v>
      </c>
      <c r="Z274" s="1073"/>
      <c r="AA274" s="1073"/>
      <c r="AB274" s="1073"/>
      <c r="AC274" s="1073"/>
      <c r="AD274" s="1074" t="s">
        <v>465</v>
      </c>
      <c r="AE274" s="1074"/>
      <c r="AF274" s="1074"/>
      <c r="AG274" s="1074"/>
      <c r="AH274" s="568"/>
      <c r="AI274" s="569"/>
      <c r="AJ274" s="570"/>
      <c r="AK274" s="608" t="s">
        <v>27</v>
      </c>
      <c r="AL274" s="609"/>
      <c r="AM274" s="609"/>
      <c r="AN274" s="610"/>
      <c r="AO274" s="568"/>
      <c r="AP274" s="569"/>
      <c r="AQ274" s="570"/>
      <c r="AR274" s="629" t="s">
        <v>16</v>
      </c>
      <c r="AS274" s="630"/>
      <c r="AT274" s="630"/>
      <c r="AU274" s="630"/>
      <c r="AV274" s="630"/>
      <c r="AW274" s="131" t="str">
        <f>IF(AND(AH274="〇",AO274="〇"),"要確認","")</f>
        <v/>
      </c>
      <c r="AX274" s="367"/>
      <c r="AY274" s="367"/>
      <c r="AZ274" s="367"/>
      <c r="BA274" s="166"/>
      <c r="BB274" s="166"/>
      <c r="BC274" s="166"/>
      <c r="BD274" s="111"/>
      <c r="BE274" s="111"/>
      <c r="BF274" s="111"/>
      <c r="BG274" s="153"/>
      <c r="BH274" s="153"/>
      <c r="BI274" s="153"/>
      <c r="BJ274" s="153"/>
      <c r="BK274" s="153"/>
      <c r="BL274" s="153"/>
      <c r="BM274" s="153"/>
      <c r="BN274" s="153"/>
      <c r="BO274" s="153"/>
      <c r="BP274" s="153"/>
      <c r="BQ274" s="153"/>
      <c r="BR274" s="153"/>
      <c r="BS274" s="153"/>
      <c r="BT274" s="153"/>
      <c r="BU274" s="153"/>
      <c r="BV274" s="153"/>
      <c r="BW274" s="153"/>
      <c r="BX274" s="153"/>
      <c r="BY274" s="153"/>
      <c r="BZ274" s="153"/>
      <c r="CA274" s="153"/>
      <c r="CB274" s="153"/>
      <c r="CC274" s="153"/>
      <c r="CD274" s="153"/>
      <c r="CE274" s="153"/>
      <c r="CF274" s="153"/>
      <c r="CG274" s="153"/>
      <c r="CH274" s="153"/>
      <c r="CI274" s="153"/>
      <c r="CJ274" s="153"/>
      <c r="CK274" s="153"/>
      <c r="CL274" s="153"/>
      <c r="CM274" s="153"/>
      <c r="CN274" s="153"/>
      <c r="CO274" s="153"/>
      <c r="CP274" s="153"/>
      <c r="CQ274" s="153"/>
      <c r="CR274" s="153"/>
      <c r="CS274" s="153"/>
      <c r="CT274" s="153"/>
    </row>
    <row r="275" spans="1:98" s="113" customFormat="1" ht="24.6" customHeight="1">
      <c r="A275" s="111"/>
      <c r="B275" s="111"/>
      <c r="C275" s="7" t="s">
        <v>224</v>
      </c>
      <c r="D275" s="119"/>
      <c r="E275" s="119"/>
      <c r="F275" s="119"/>
      <c r="G275" s="119"/>
      <c r="H275" s="119"/>
      <c r="I275" s="119"/>
      <c r="J275" s="119"/>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38"/>
      <c r="AX275" s="138"/>
      <c r="AY275" s="368"/>
      <c r="AZ275" s="138"/>
      <c r="BA275" s="111"/>
      <c r="BB275" s="111"/>
      <c r="BC275" s="111"/>
      <c r="BD275" s="111"/>
      <c r="BE275" s="111"/>
      <c r="BF275" s="111"/>
      <c r="BG275" s="153"/>
      <c r="BH275" s="153"/>
      <c r="BI275" s="153"/>
      <c r="BJ275" s="153"/>
      <c r="BK275" s="153"/>
      <c r="BL275" s="153"/>
      <c r="BM275" s="153"/>
      <c r="BN275" s="153"/>
      <c r="BO275" s="153"/>
      <c r="BP275" s="153"/>
      <c r="BQ275" s="153"/>
      <c r="BR275" s="153"/>
      <c r="BS275" s="153"/>
      <c r="BT275" s="153"/>
      <c r="BU275" s="153"/>
      <c r="BV275" s="153"/>
      <c r="BW275" s="153"/>
      <c r="BX275" s="153"/>
      <c r="BY275" s="153"/>
      <c r="BZ275" s="153"/>
      <c r="CA275" s="153"/>
      <c r="CB275" s="153"/>
      <c r="CC275" s="153"/>
      <c r="CD275" s="153"/>
      <c r="CE275" s="153"/>
      <c r="CF275" s="153"/>
      <c r="CG275" s="153"/>
      <c r="CH275" s="153"/>
      <c r="CI275" s="153"/>
      <c r="CJ275" s="153"/>
      <c r="CK275" s="153"/>
      <c r="CL275" s="153"/>
      <c r="CM275" s="153"/>
      <c r="CN275" s="153"/>
      <c r="CO275" s="153"/>
      <c r="CP275" s="153"/>
      <c r="CQ275" s="153"/>
      <c r="CR275" s="153"/>
      <c r="CS275" s="153"/>
      <c r="CT275" s="153"/>
    </row>
    <row r="276" spans="1:98" s="113" customFormat="1" ht="24" customHeight="1">
      <c r="A276" s="111"/>
      <c r="B276" s="111"/>
      <c r="C276" s="950" t="s">
        <v>283</v>
      </c>
      <c r="D276" s="1058"/>
      <c r="E276" s="1058"/>
      <c r="F276" s="1058"/>
      <c r="G276" s="1058"/>
      <c r="H276" s="1058"/>
      <c r="I276" s="951"/>
      <c r="J276" s="1061" t="s">
        <v>254</v>
      </c>
      <c r="K276" s="1062"/>
      <c r="L276" s="1062"/>
      <c r="M276" s="1062"/>
      <c r="N276" s="1063"/>
      <c r="O276" s="1064" t="s">
        <v>473</v>
      </c>
      <c r="P276" s="1064"/>
      <c r="Q276" s="1064"/>
      <c r="R276" s="1064"/>
      <c r="S276" s="1064"/>
      <c r="T276" s="1064"/>
      <c r="U276" s="1064"/>
      <c r="V276" s="1064"/>
      <c r="W276" s="1064"/>
      <c r="X276" s="1064"/>
      <c r="Y276" s="1064"/>
      <c r="Z276" s="1064"/>
      <c r="AA276" s="1064"/>
      <c r="AB276" s="1064"/>
      <c r="AC276" s="1064"/>
      <c r="AD276" s="1064"/>
      <c r="AE276" s="1064"/>
      <c r="AF276" s="1064"/>
      <c r="AG276" s="1064"/>
      <c r="AH276" s="1064"/>
      <c r="AI276" s="1064"/>
      <c r="AJ276" s="1064"/>
      <c r="AK276" s="1064"/>
      <c r="AL276" s="1064"/>
      <c r="AM276" s="1064"/>
      <c r="AN276" s="1064" t="s">
        <v>225</v>
      </c>
      <c r="AO276" s="1064"/>
      <c r="AP276" s="1064"/>
      <c r="AQ276" s="1064"/>
      <c r="AR276" s="1064"/>
      <c r="AS276" s="1064"/>
      <c r="AT276" s="1064"/>
      <c r="AU276" s="1064"/>
      <c r="AV276" s="1064"/>
      <c r="AW276" s="139"/>
      <c r="AX276" s="139"/>
      <c r="AY276" s="139"/>
      <c r="AZ276" s="139"/>
      <c r="BA276" s="141"/>
      <c r="BB276" s="141"/>
      <c r="BC276" s="141"/>
      <c r="BD276" s="111"/>
      <c r="BE276" s="111"/>
      <c r="BF276" s="111"/>
      <c r="BG276" s="153"/>
      <c r="BH276" s="153"/>
      <c r="BI276" s="153"/>
      <c r="BJ276" s="153"/>
      <c r="BK276" s="153"/>
      <c r="BL276" s="153"/>
      <c r="BM276" s="153"/>
      <c r="BN276" s="153"/>
      <c r="BO276" s="153"/>
      <c r="BP276" s="153"/>
      <c r="BQ276" s="153"/>
      <c r="BR276" s="153"/>
      <c r="BS276" s="153"/>
      <c r="BT276" s="153"/>
      <c r="BU276" s="153"/>
      <c r="BV276" s="153"/>
      <c r="BW276" s="153"/>
      <c r="BX276" s="153"/>
      <c r="BY276" s="153"/>
      <c r="BZ276" s="153"/>
      <c r="CA276" s="153"/>
      <c r="CB276" s="153"/>
      <c r="CC276" s="153"/>
      <c r="CD276" s="153"/>
      <c r="CE276" s="153"/>
      <c r="CF276" s="153"/>
      <c r="CG276" s="153"/>
      <c r="CH276" s="153"/>
      <c r="CI276" s="153"/>
      <c r="CJ276" s="153"/>
      <c r="CK276" s="153"/>
      <c r="CL276" s="153"/>
      <c r="CM276" s="153"/>
      <c r="CN276" s="153"/>
      <c r="CO276" s="153"/>
      <c r="CP276" s="153"/>
      <c r="CQ276" s="153"/>
      <c r="CR276" s="153"/>
      <c r="CS276" s="153"/>
      <c r="CT276" s="153"/>
    </row>
    <row r="277" spans="1:98" s="113" customFormat="1" ht="51" customHeight="1">
      <c r="A277" s="111"/>
      <c r="B277" s="111"/>
      <c r="C277" s="952"/>
      <c r="D277" s="1059"/>
      <c r="E277" s="1059"/>
      <c r="F277" s="1059"/>
      <c r="G277" s="1059"/>
      <c r="H277" s="1059"/>
      <c r="I277" s="953"/>
      <c r="J277" s="1029"/>
      <c r="K277" s="1030"/>
      <c r="L277" s="1030"/>
      <c r="M277" s="1030"/>
      <c r="N277" s="1031"/>
      <c r="O277" s="1065"/>
      <c r="P277" s="1066"/>
      <c r="Q277" s="1066"/>
      <c r="R277" s="1066"/>
      <c r="S277" s="1066"/>
      <c r="T277" s="1066"/>
      <c r="U277" s="1066"/>
      <c r="V277" s="1066"/>
      <c r="W277" s="1066"/>
      <c r="X277" s="1066"/>
      <c r="Y277" s="1066"/>
      <c r="Z277" s="1066"/>
      <c r="AA277" s="1066"/>
      <c r="AB277" s="1066"/>
      <c r="AC277" s="1066"/>
      <c r="AD277" s="1066"/>
      <c r="AE277" s="1066"/>
      <c r="AF277" s="1066"/>
      <c r="AG277" s="1066"/>
      <c r="AH277" s="1066"/>
      <c r="AI277" s="1066"/>
      <c r="AJ277" s="1066"/>
      <c r="AK277" s="1066"/>
      <c r="AL277" s="1066"/>
      <c r="AM277" s="1067"/>
      <c r="AN277" s="1068"/>
      <c r="AO277" s="1068"/>
      <c r="AP277" s="1068"/>
      <c r="AQ277" s="1068"/>
      <c r="AR277" s="1068"/>
      <c r="AS277" s="1068"/>
      <c r="AT277" s="1068"/>
      <c r="AU277" s="1068"/>
      <c r="AV277" s="1068"/>
      <c r="AW277" s="139"/>
      <c r="AX277" s="139"/>
      <c r="AY277" s="139"/>
      <c r="AZ277" s="139"/>
      <c r="BA277" s="141"/>
      <c r="BB277" s="141"/>
      <c r="BC277" s="141"/>
      <c r="BD277" s="111"/>
      <c r="BE277" s="111"/>
      <c r="BF277" s="111"/>
      <c r="BG277" s="153"/>
      <c r="BH277" s="153"/>
      <c r="BI277" s="153"/>
      <c r="BJ277" s="153"/>
      <c r="BK277" s="153"/>
      <c r="BL277" s="153"/>
      <c r="BM277" s="153"/>
      <c r="BN277" s="153"/>
      <c r="BO277" s="153"/>
      <c r="BP277" s="153"/>
      <c r="BQ277" s="153"/>
      <c r="BR277" s="153"/>
      <c r="BS277" s="153"/>
      <c r="BT277" s="153"/>
      <c r="BU277" s="153"/>
      <c r="BV277" s="153"/>
      <c r="BW277" s="153"/>
      <c r="BX277" s="153"/>
      <c r="BY277" s="153"/>
      <c r="BZ277" s="153"/>
      <c r="CA277" s="153"/>
      <c r="CB277" s="153"/>
      <c r="CC277" s="153"/>
      <c r="CD277" s="153"/>
      <c r="CE277" s="153"/>
      <c r="CF277" s="153"/>
      <c r="CG277" s="153"/>
      <c r="CH277" s="153"/>
      <c r="CI277" s="153"/>
      <c r="CJ277" s="153"/>
      <c r="CK277" s="153"/>
      <c r="CL277" s="153"/>
      <c r="CM277" s="153"/>
      <c r="CN277" s="153"/>
      <c r="CO277" s="153"/>
      <c r="CP277" s="153"/>
      <c r="CQ277" s="153"/>
      <c r="CR277" s="153"/>
      <c r="CS277" s="153"/>
      <c r="CT277" s="153"/>
    </row>
    <row r="278" spans="1:98" s="113" customFormat="1" ht="51" customHeight="1">
      <c r="A278" s="111"/>
      <c r="B278" s="111"/>
      <c r="C278" s="952"/>
      <c r="D278" s="1059"/>
      <c r="E278" s="1059"/>
      <c r="F278" s="1059"/>
      <c r="G278" s="1059"/>
      <c r="H278" s="1059"/>
      <c r="I278" s="953"/>
      <c r="J278" s="701"/>
      <c r="K278" s="702"/>
      <c r="L278" s="702"/>
      <c r="M278" s="702"/>
      <c r="N278" s="703"/>
      <c r="O278" s="986"/>
      <c r="P278" s="987"/>
      <c r="Q278" s="987"/>
      <c r="R278" s="987"/>
      <c r="S278" s="987"/>
      <c r="T278" s="987"/>
      <c r="U278" s="987"/>
      <c r="V278" s="987"/>
      <c r="W278" s="987"/>
      <c r="X278" s="987"/>
      <c r="Y278" s="987"/>
      <c r="Z278" s="987"/>
      <c r="AA278" s="987"/>
      <c r="AB278" s="987"/>
      <c r="AC278" s="987"/>
      <c r="AD278" s="987"/>
      <c r="AE278" s="987"/>
      <c r="AF278" s="987"/>
      <c r="AG278" s="987"/>
      <c r="AH278" s="987"/>
      <c r="AI278" s="987"/>
      <c r="AJ278" s="987"/>
      <c r="AK278" s="987"/>
      <c r="AL278" s="987"/>
      <c r="AM278" s="988"/>
      <c r="AN278" s="700"/>
      <c r="AO278" s="700"/>
      <c r="AP278" s="700"/>
      <c r="AQ278" s="700"/>
      <c r="AR278" s="700"/>
      <c r="AS278" s="700"/>
      <c r="AT278" s="700"/>
      <c r="AU278" s="700"/>
      <c r="AV278" s="700"/>
      <c r="AW278" s="121"/>
      <c r="AX278" s="121"/>
      <c r="AY278" s="121"/>
      <c r="AZ278" s="121"/>
      <c r="BA278" s="158"/>
      <c r="BB278" s="158"/>
      <c r="BC278" s="158"/>
      <c r="BD278" s="111"/>
      <c r="BE278" s="111"/>
      <c r="BF278" s="111"/>
      <c r="BG278" s="153"/>
      <c r="BH278" s="153"/>
      <c r="BI278" s="153"/>
      <c r="BJ278" s="153"/>
      <c r="BK278" s="153"/>
      <c r="BL278" s="153"/>
      <c r="BM278" s="153"/>
      <c r="BN278" s="153"/>
      <c r="BO278" s="153"/>
      <c r="BP278" s="153"/>
      <c r="BQ278" s="153"/>
      <c r="BR278" s="153"/>
      <c r="BS278" s="153"/>
      <c r="BT278" s="153"/>
      <c r="BU278" s="153"/>
      <c r="BV278" s="153"/>
      <c r="BW278" s="153"/>
      <c r="BX278" s="153"/>
      <c r="BY278" s="153"/>
      <c r="BZ278" s="153"/>
      <c r="CA278" s="153"/>
      <c r="CB278" s="153"/>
      <c r="CC278" s="153"/>
      <c r="CD278" s="153"/>
      <c r="CE278" s="153"/>
      <c r="CF278" s="153"/>
      <c r="CG278" s="153"/>
      <c r="CH278" s="153"/>
      <c r="CI278" s="153"/>
      <c r="CJ278" s="153"/>
      <c r="CK278" s="153"/>
      <c r="CL278" s="153"/>
      <c r="CM278" s="153"/>
      <c r="CN278" s="153"/>
      <c r="CO278" s="153"/>
      <c r="CP278" s="153"/>
      <c r="CQ278" s="153"/>
      <c r="CR278" s="153"/>
      <c r="CS278" s="153"/>
      <c r="CT278" s="153"/>
    </row>
    <row r="279" spans="1:98" s="113" customFormat="1" ht="51" customHeight="1">
      <c r="A279" s="111"/>
      <c r="B279" s="111"/>
      <c r="C279" s="952"/>
      <c r="D279" s="1059"/>
      <c r="E279" s="1059"/>
      <c r="F279" s="1059"/>
      <c r="G279" s="1059"/>
      <c r="H279" s="1059"/>
      <c r="I279" s="953"/>
      <c r="J279" s="701"/>
      <c r="K279" s="702"/>
      <c r="L279" s="702"/>
      <c r="M279" s="702"/>
      <c r="N279" s="703"/>
      <c r="O279" s="986"/>
      <c r="P279" s="987"/>
      <c r="Q279" s="987"/>
      <c r="R279" s="987"/>
      <c r="S279" s="987"/>
      <c r="T279" s="987"/>
      <c r="U279" s="987"/>
      <c r="V279" s="987"/>
      <c r="W279" s="987"/>
      <c r="X279" s="987"/>
      <c r="Y279" s="987"/>
      <c r="Z279" s="987"/>
      <c r="AA279" s="987"/>
      <c r="AB279" s="987"/>
      <c r="AC279" s="987"/>
      <c r="AD279" s="987"/>
      <c r="AE279" s="987"/>
      <c r="AF279" s="987"/>
      <c r="AG279" s="987"/>
      <c r="AH279" s="987"/>
      <c r="AI279" s="987"/>
      <c r="AJ279" s="987"/>
      <c r="AK279" s="987"/>
      <c r="AL279" s="987"/>
      <c r="AM279" s="988"/>
      <c r="AN279" s="700"/>
      <c r="AO279" s="700"/>
      <c r="AP279" s="700"/>
      <c r="AQ279" s="700"/>
      <c r="AR279" s="700"/>
      <c r="AS279" s="700"/>
      <c r="AT279" s="700"/>
      <c r="AU279" s="700"/>
      <c r="AV279" s="700"/>
      <c r="AW279" s="121"/>
      <c r="AX279" s="121"/>
      <c r="AY279" s="121"/>
      <c r="AZ279" s="121"/>
      <c r="BA279" s="158"/>
      <c r="BB279" s="158"/>
      <c r="BC279" s="158"/>
      <c r="BD279" s="111"/>
      <c r="BE279" s="111"/>
      <c r="BF279" s="111"/>
      <c r="BG279" s="153"/>
      <c r="BH279" s="153"/>
      <c r="BI279" s="153"/>
      <c r="BJ279" s="153"/>
      <c r="BK279" s="153"/>
      <c r="BL279" s="153"/>
      <c r="BM279" s="153"/>
      <c r="BN279" s="153"/>
      <c r="BO279" s="153"/>
      <c r="BP279" s="153"/>
      <c r="BQ279" s="153"/>
      <c r="BR279" s="153"/>
      <c r="BS279" s="153"/>
      <c r="BT279" s="153"/>
      <c r="BU279" s="153"/>
      <c r="BV279" s="153"/>
      <c r="BW279" s="153"/>
      <c r="BX279" s="153"/>
      <c r="BY279" s="153"/>
      <c r="BZ279" s="153"/>
      <c r="CA279" s="153"/>
      <c r="CB279" s="153"/>
      <c r="CC279" s="153"/>
      <c r="CD279" s="153"/>
      <c r="CE279" s="153"/>
      <c r="CF279" s="153"/>
      <c r="CG279" s="153"/>
      <c r="CH279" s="153"/>
      <c r="CI279" s="153"/>
      <c r="CJ279" s="153"/>
      <c r="CK279" s="153"/>
      <c r="CL279" s="153"/>
      <c r="CM279" s="153"/>
      <c r="CN279" s="153"/>
      <c r="CO279" s="153"/>
      <c r="CP279" s="153"/>
      <c r="CQ279" s="153"/>
      <c r="CR279" s="153"/>
      <c r="CS279" s="153"/>
      <c r="CT279" s="153"/>
    </row>
    <row r="280" spans="1:98" s="113" customFormat="1" ht="51" customHeight="1">
      <c r="A280" s="111"/>
      <c r="B280" s="111"/>
      <c r="C280" s="952"/>
      <c r="D280" s="1059"/>
      <c r="E280" s="1059"/>
      <c r="F280" s="1059"/>
      <c r="G280" s="1059"/>
      <c r="H280" s="1059"/>
      <c r="I280" s="953"/>
      <c r="J280" s="701"/>
      <c r="K280" s="702"/>
      <c r="L280" s="702"/>
      <c r="M280" s="702"/>
      <c r="N280" s="703"/>
      <c r="O280" s="704"/>
      <c r="P280" s="705"/>
      <c r="Q280" s="705"/>
      <c r="R280" s="705"/>
      <c r="S280" s="705"/>
      <c r="T280" s="705"/>
      <c r="U280" s="705"/>
      <c r="V280" s="705"/>
      <c r="W280" s="705"/>
      <c r="X280" s="705"/>
      <c r="Y280" s="705"/>
      <c r="Z280" s="705"/>
      <c r="AA280" s="705"/>
      <c r="AB280" s="705"/>
      <c r="AC280" s="705"/>
      <c r="AD280" s="705"/>
      <c r="AE280" s="705"/>
      <c r="AF280" s="705"/>
      <c r="AG280" s="705"/>
      <c r="AH280" s="705"/>
      <c r="AI280" s="705"/>
      <c r="AJ280" s="705"/>
      <c r="AK280" s="705"/>
      <c r="AL280" s="705"/>
      <c r="AM280" s="706"/>
      <c r="AN280" s="700"/>
      <c r="AO280" s="700"/>
      <c r="AP280" s="700"/>
      <c r="AQ280" s="700"/>
      <c r="AR280" s="700"/>
      <c r="AS280" s="700"/>
      <c r="AT280" s="700"/>
      <c r="AU280" s="700"/>
      <c r="AV280" s="700"/>
      <c r="AW280" s="121"/>
      <c r="AX280" s="121"/>
      <c r="AY280" s="121"/>
      <c r="AZ280" s="121"/>
      <c r="BA280" s="158"/>
      <c r="BB280" s="158"/>
      <c r="BC280" s="158"/>
      <c r="BD280" s="111"/>
      <c r="BE280" s="111"/>
      <c r="BF280" s="111"/>
      <c r="BG280" s="153"/>
      <c r="BH280" s="153"/>
      <c r="BI280" s="153"/>
      <c r="BJ280" s="153"/>
      <c r="BK280" s="153"/>
      <c r="BL280" s="153"/>
      <c r="BM280" s="153"/>
      <c r="BN280" s="153"/>
      <c r="BO280" s="153"/>
      <c r="BP280" s="153"/>
      <c r="BQ280" s="153"/>
      <c r="BR280" s="153"/>
      <c r="BS280" s="153"/>
      <c r="BT280" s="153"/>
      <c r="BU280" s="153"/>
      <c r="BV280" s="153"/>
      <c r="BW280" s="153"/>
      <c r="BX280" s="153"/>
      <c r="BY280" s="153"/>
      <c r="BZ280" s="153"/>
      <c r="CA280" s="153"/>
      <c r="CB280" s="153"/>
      <c r="CC280" s="153"/>
      <c r="CD280" s="153"/>
      <c r="CE280" s="153"/>
      <c r="CF280" s="153"/>
      <c r="CG280" s="153"/>
      <c r="CH280" s="153"/>
      <c r="CI280" s="153"/>
      <c r="CJ280" s="153"/>
      <c r="CK280" s="153"/>
      <c r="CL280" s="153"/>
      <c r="CM280" s="153"/>
      <c r="CN280" s="153"/>
      <c r="CO280" s="153"/>
      <c r="CP280" s="153"/>
      <c r="CQ280" s="153"/>
      <c r="CR280" s="153"/>
      <c r="CS280" s="153"/>
      <c r="CT280" s="153"/>
    </row>
    <row r="281" spans="1:98" s="113" customFormat="1" ht="51" customHeight="1">
      <c r="A281" s="111"/>
      <c r="B281" s="111"/>
      <c r="C281" s="952"/>
      <c r="D281" s="1059"/>
      <c r="E281" s="1059"/>
      <c r="F281" s="1059"/>
      <c r="G281" s="1059"/>
      <c r="H281" s="1059"/>
      <c r="I281" s="953"/>
      <c r="J281" s="701"/>
      <c r="K281" s="702"/>
      <c r="L281" s="702"/>
      <c r="M281" s="702"/>
      <c r="N281" s="703"/>
      <c r="O281" s="704"/>
      <c r="P281" s="705"/>
      <c r="Q281" s="705"/>
      <c r="R281" s="705"/>
      <c r="S281" s="705"/>
      <c r="T281" s="705"/>
      <c r="U281" s="705"/>
      <c r="V281" s="705"/>
      <c r="W281" s="705"/>
      <c r="X281" s="705"/>
      <c r="Y281" s="705"/>
      <c r="Z281" s="705"/>
      <c r="AA281" s="705"/>
      <c r="AB281" s="705"/>
      <c r="AC281" s="705"/>
      <c r="AD281" s="705"/>
      <c r="AE281" s="705"/>
      <c r="AF281" s="705"/>
      <c r="AG281" s="705"/>
      <c r="AH281" s="705"/>
      <c r="AI281" s="705"/>
      <c r="AJ281" s="705"/>
      <c r="AK281" s="705"/>
      <c r="AL281" s="705"/>
      <c r="AM281" s="706"/>
      <c r="AN281" s="700"/>
      <c r="AO281" s="700"/>
      <c r="AP281" s="700"/>
      <c r="AQ281" s="700"/>
      <c r="AR281" s="700"/>
      <c r="AS281" s="700"/>
      <c r="AT281" s="700"/>
      <c r="AU281" s="700"/>
      <c r="AV281" s="700"/>
      <c r="AW281" s="121"/>
      <c r="AX281" s="121"/>
      <c r="AY281" s="121"/>
      <c r="AZ281" s="121"/>
      <c r="BA281" s="158"/>
      <c r="BB281" s="158"/>
      <c r="BC281" s="158"/>
      <c r="BD281" s="111"/>
      <c r="BE281" s="111"/>
      <c r="BF281" s="111"/>
      <c r="BG281" s="153"/>
      <c r="BH281" s="153"/>
      <c r="BI281" s="153"/>
      <c r="BJ281" s="153"/>
      <c r="BK281" s="153"/>
      <c r="BL281" s="153"/>
      <c r="BM281" s="153"/>
      <c r="BN281" s="153"/>
      <c r="BO281" s="153"/>
      <c r="BP281" s="153"/>
      <c r="BQ281" s="153"/>
      <c r="BR281" s="153"/>
      <c r="BS281" s="153"/>
      <c r="BT281" s="153"/>
      <c r="BU281" s="153"/>
      <c r="BV281" s="153"/>
      <c r="BW281" s="153"/>
      <c r="BX281" s="153"/>
      <c r="BY281" s="153"/>
      <c r="BZ281" s="153"/>
      <c r="CA281" s="153"/>
      <c r="CB281" s="153"/>
      <c r="CC281" s="153"/>
      <c r="CD281" s="153"/>
      <c r="CE281" s="153"/>
      <c r="CF281" s="153"/>
      <c r="CG281" s="153"/>
      <c r="CH281" s="153"/>
      <c r="CI281" s="153"/>
      <c r="CJ281" s="153"/>
      <c r="CK281" s="153"/>
      <c r="CL281" s="153"/>
      <c r="CM281" s="153"/>
      <c r="CN281" s="153"/>
      <c r="CO281" s="153"/>
      <c r="CP281" s="153"/>
      <c r="CQ281" s="153"/>
      <c r="CR281" s="153"/>
      <c r="CS281" s="153"/>
      <c r="CT281" s="153"/>
    </row>
    <row r="282" spans="1:98" s="113" customFormat="1" ht="51" customHeight="1">
      <c r="A282" s="111"/>
      <c r="B282" s="111"/>
      <c r="C282" s="952"/>
      <c r="D282" s="1059"/>
      <c r="E282" s="1059"/>
      <c r="F282" s="1059"/>
      <c r="G282" s="1059"/>
      <c r="H282" s="1059"/>
      <c r="I282" s="953"/>
      <c r="J282" s="701"/>
      <c r="K282" s="702"/>
      <c r="L282" s="702"/>
      <c r="M282" s="702"/>
      <c r="N282" s="703"/>
      <c r="O282" s="704"/>
      <c r="P282" s="705"/>
      <c r="Q282" s="705"/>
      <c r="R282" s="705"/>
      <c r="S282" s="705"/>
      <c r="T282" s="705"/>
      <c r="U282" s="705"/>
      <c r="V282" s="705"/>
      <c r="W282" s="705"/>
      <c r="X282" s="705"/>
      <c r="Y282" s="705"/>
      <c r="Z282" s="705"/>
      <c r="AA282" s="705"/>
      <c r="AB282" s="705"/>
      <c r="AC282" s="705"/>
      <c r="AD282" s="705"/>
      <c r="AE282" s="705"/>
      <c r="AF282" s="705"/>
      <c r="AG282" s="705"/>
      <c r="AH282" s="705"/>
      <c r="AI282" s="705"/>
      <c r="AJ282" s="705"/>
      <c r="AK282" s="705"/>
      <c r="AL282" s="705"/>
      <c r="AM282" s="706"/>
      <c r="AN282" s="700"/>
      <c r="AO282" s="700"/>
      <c r="AP282" s="700"/>
      <c r="AQ282" s="700"/>
      <c r="AR282" s="700"/>
      <c r="AS282" s="700"/>
      <c r="AT282" s="700"/>
      <c r="AU282" s="700"/>
      <c r="AV282" s="700"/>
      <c r="AW282" s="121"/>
      <c r="AX282" s="121"/>
      <c r="AY282" s="121"/>
      <c r="AZ282" s="121"/>
      <c r="BA282" s="158"/>
      <c r="BB282" s="158"/>
      <c r="BC282" s="158"/>
      <c r="BD282" s="111"/>
      <c r="BE282" s="111"/>
      <c r="BF282" s="111"/>
      <c r="BG282" s="153"/>
      <c r="BH282" s="153"/>
      <c r="BI282" s="153"/>
      <c r="BJ282" s="153"/>
      <c r="BK282" s="153"/>
      <c r="BL282" s="153"/>
      <c r="BM282" s="153"/>
      <c r="BN282" s="153"/>
      <c r="BO282" s="153"/>
      <c r="BP282" s="153"/>
      <c r="BQ282" s="153"/>
      <c r="BR282" s="153"/>
      <c r="BS282" s="153"/>
      <c r="BT282" s="153"/>
      <c r="BU282" s="153"/>
      <c r="BV282" s="153"/>
      <c r="BW282" s="153"/>
      <c r="BX282" s="153"/>
      <c r="BY282" s="153"/>
      <c r="BZ282" s="153"/>
      <c r="CA282" s="153"/>
      <c r="CB282" s="153"/>
      <c r="CC282" s="153"/>
      <c r="CD282" s="153"/>
      <c r="CE282" s="153"/>
      <c r="CF282" s="153"/>
      <c r="CG282" s="153"/>
      <c r="CH282" s="153"/>
      <c r="CI282" s="153"/>
      <c r="CJ282" s="153"/>
      <c r="CK282" s="153"/>
      <c r="CL282" s="153"/>
      <c r="CM282" s="153"/>
      <c r="CN282" s="153"/>
      <c r="CO282" s="153"/>
      <c r="CP282" s="153"/>
      <c r="CQ282" s="153"/>
      <c r="CR282" s="153"/>
      <c r="CS282" s="153"/>
      <c r="CT282" s="153"/>
    </row>
    <row r="283" spans="1:98" s="113" customFormat="1" ht="51" customHeight="1">
      <c r="A283" s="111"/>
      <c r="B283" s="111"/>
      <c r="C283" s="952"/>
      <c r="D283" s="1059"/>
      <c r="E283" s="1059"/>
      <c r="F283" s="1059"/>
      <c r="G283" s="1059"/>
      <c r="H283" s="1059"/>
      <c r="I283" s="953"/>
      <c r="J283" s="701"/>
      <c r="K283" s="702"/>
      <c r="L283" s="702"/>
      <c r="M283" s="702"/>
      <c r="N283" s="703"/>
      <c r="O283" s="704"/>
      <c r="P283" s="705"/>
      <c r="Q283" s="705"/>
      <c r="R283" s="705"/>
      <c r="S283" s="705"/>
      <c r="T283" s="705"/>
      <c r="U283" s="705"/>
      <c r="V283" s="705"/>
      <c r="W283" s="705"/>
      <c r="X283" s="705"/>
      <c r="Y283" s="705"/>
      <c r="Z283" s="705"/>
      <c r="AA283" s="705"/>
      <c r="AB283" s="705"/>
      <c r="AC283" s="705"/>
      <c r="AD283" s="705"/>
      <c r="AE283" s="705"/>
      <c r="AF283" s="705"/>
      <c r="AG283" s="705"/>
      <c r="AH283" s="705"/>
      <c r="AI283" s="705"/>
      <c r="AJ283" s="705"/>
      <c r="AK283" s="705"/>
      <c r="AL283" s="705"/>
      <c r="AM283" s="706"/>
      <c r="AN283" s="700"/>
      <c r="AO283" s="700"/>
      <c r="AP283" s="700"/>
      <c r="AQ283" s="700"/>
      <c r="AR283" s="700"/>
      <c r="AS283" s="700"/>
      <c r="AT283" s="700"/>
      <c r="AU283" s="700"/>
      <c r="AV283" s="700"/>
      <c r="AW283" s="121"/>
      <c r="AX283" s="121"/>
      <c r="AY283" s="121"/>
      <c r="AZ283" s="121"/>
      <c r="BA283" s="158"/>
      <c r="BB283" s="158"/>
      <c r="BC283" s="158"/>
      <c r="BD283" s="111"/>
      <c r="BE283" s="111"/>
      <c r="BF283" s="111"/>
      <c r="BG283" s="153"/>
      <c r="BH283" s="153"/>
      <c r="BI283" s="153"/>
      <c r="BJ283" s="153"/>
      <c r="BK283" s="153"/>
      <c r="BL283" s="153"/>
      <c r="BM283" s="153"/>
      <c r="BN283" s="153"/>
      <c r="BO283" s="153"/>
      <c r="BP283" s="153"/>
      <c r="BQ283" s="153"/>
      <c r="BR283" s="153"/>
      <c r="BS283" s="153"/>
      <c r="BT283" s="153"/>
      <c r="BU283" s="153"/>
      <c r="BV283" s="153"/>
      <c r="BW283" s="153"/>
      <c r="BX283" s="153"/>
      <c r="BY283" s="153"/>
      <c r="BZ283" s="153"/>
      <c r="CA283" s="153"/>
      <c r="CB283" s="153"/>
      <c r="CC283" s="153"/>
      <c r="CD283" s="153"/>
      <c r="CE283" s="153"/>
      <c r="CF283" s="153"/>
      <c r="CG283" s="153"/>
      <c r="CH283" s="153"/>
      <c r="CI283" s="153"/>
      <c r="CJ283" s="153"/>
      <c r="CK283" s="153"/>
      <c r="CL283" s="153"/>
      <c r="CM283" s="153"/>
      <c r="CN283" s="153"/>
      <c r="CO283" s="153"/>
      <c r="CP283" s="153"/>
      <c r="CQ283" s="153"/>
      <c r="CR283" s="153"/>
      <c r="CS283" s="153"/>
      <c r="CT283" s="153"/>
    </row>
    <row r="284" spans="1:98" s="113" customFormat="1" ht="51" customHeight="1">
      <c r="A284" s="111"/>
      <c r="B284" s="111"/>
      <c r="C284" s="952"/>
      <c r="D284" s="1059"/>
      <c r="E284" s="1059"/>
      <c r="F284" s="1059"/>
      <c r="G284" s="1059"/>
      <c r="H284" s="1059"/>
      <c r="I284" s="953"/>
      <c r="J284" s="701"/>
      <c r="K284" s="702"/>
      <c r="L284" s="702"/>
      <c r="M284" s="702"/>
      <c r="N284" s="703"/>
      <c r="O284" s="704"/>
      <c r="P284" s="705"/>
      <c r="Q284" s="705"/>
      <c r="R284" s="705"/>
      <c r="S284" s="705"/>
      <c r="T284" s="705"/>
      <c r="U284" s="705"/>
      <c r="V284" s="705"/>
      <c r="W284" s="705"/>
      <c r="X284" s="705"/>
      <c r="Y284" s="705"/>
      <c r="Z284" s="705"/>
      <c r="AA284" s="705"/>
      <c r="AB284" s="705"/>
      <c r="AC284" s="705"/>
      <c r="AD284" s="705"/>
      <c r="AE284" s="705"/>
      <c r="AF284" s="705"/>
      <c r="AG284" s="705"/>
      <c r="AH284" s="705"/>
      <c r="AI284" s="705"/>
      <c r="AJ284" s="705"/>
      <c r="AK284" s="705"/>
      <c r="AL284" s="705"/>
      <c r="AM284" s="706"/>
      <c r="AN284" s="700"/>
      <c r="AO284" s="700"/>
      <c r="AP284" s="700"/>
      <c r="AQ284" s="700"/>
      <c r="AR284" s="700"/>
      <c r="AS284" s="700"/>
      <c r="AT284" s="700"/>
      <c r="AU284" s="700"/>
      <c r="AV284" s="700"/>
      <c r="AW284" s="121"/>
      <c r="AX284" s="121"/>
      <c r="AY284" s="121"/>
      <c r="AZ284" s="121"/>
      <c r="BA284" s="158"/>
      <c r="BB284" s="158"/>
      <c r="BC284" s="158"/>
      <c r="BD284" s="111"/>
      <c r="BE284" s="111"/>
      <c r="BF284" s="111"/>
      <c r="BG284" s="153"/>
      <c r="BH284" s="153"/>
      <c r="BI284" s="153"/>
      <c r="BJ284" s="153"/>
      <c r="BK284" s="153"/>
      <c r="BL284" s="153"/>
      <c r="BM284" s="153"/>
      <c r="BN284" s="153"/>
      <c r="BO284" s="153"/>
      <c r="BP284" s="153"/>
      <c r="BQ284" s="153"/>
      <c r="BR284" s="153"/>
      <c r="BS284" s="153"/>
      <c r="BT284" s="153"/>
      <c r="BU284" s="153"/>
      <c r="BV284" s="153"/>
      <c r="BW284" s="153"/>
      <c r="BX284" s="153"/>
      <c r="BY284" s="153"/>
      <c r="BZ284" s="153"/>
      <c r="CA284" s="153"/>
      <c r="CB284" s="153"/>
      <c r="CC284" s="153"/>
      <c r="CD284" s="153"/>
      <c r="CE284" s="153"/>
      <c r="CF284" s="153"/>
      <c r="CG284" s="153"/>
      <c r="CH284" s="153"/>
      <c r="CI284" s="153"/>
      <c r="CJ284" s="153"/>
      <c r="CK284" s="153"/>
      <c r="CL284" s="153"/>
      <c r="CM284" s="153"/>
      <c r="CN284" s="153"/>
      <c r="CO284" s="153"/>
      <c r="CP284" s="153"/>
      <c r="CQ284" s="153"/>
      <c r="CR284" s="153"/>
      <c r="CS284" s="153"/>
      <c r="CT284" s="153"/>
    </row>
    <row r="285" spans="1:98" s="113" customFormat="1" ht="51" customHeight="1">
      <c r="A285" s="111"/>
      <c r="B285" s="111"/>
      <c r="C285" s="952"/>
      <c r="D285" s="1059"/>
      <c r="E285" s="1059"/>
      <c r="F285" s="1059"/>
      <c r="G285" s="1059"/>
      <c r="H285" s="1059"/>
      <c r="I285" s="953"/>
      <c r="J285" s="701"/>
      <c r="K285" s="702"/>
      <c r="L285" s="702"/>
      <c r="M285" s="702"/>
      <c r="N285" s="703"/>
      <c r="O285" s="704"/>
      <c r="P285" s="705"/>
      <c r="Q285" s="705"/>
      <c r="R285" s="705"/>
      <c r="S285" s="705"/>
      <c r="T285" s="705"/>
      <c r="U285" s="705"/>
      <c r="V285" s="705"/>
      <c r="W285" s="705"/>
      <c r="X285" s="705"/>
      <c r="Y285" s="705"/>
      <c r="Z285" s="705"/>
      <c r="AA285" s="705"/>
      <c r="AB285" s="705"/>
      <c r="AC285" s="705"/>
      <c r="AD285" s="705"/>
      <c r="AE285" s="705"/>
      <c r="AF285" s="705"/>
      <c r="AG285" s="705"/>
      <c r="AH285" s="705"/>
      <c r="AI285" s="705"/>
      <c r="AJ285" s="705"/>
      <c r="AK285" s="705"/>
      <c r="AL285" s="705"/>
      <c r="AM285" s="706"/>
      <c r="AN285" s="700"/>
      <c r="AO285" s="700"/>
      <c r="AP285" s="700"/>
      <c r="AQ285" s="700"/>
      <c r="AR285" s="700"/>
      <c r="AS285" s="700"/>
      <c r="AT285" s="700"/>
      <c r="AU285" s="700"/>
      <c r="AV285" s="700"/>
      <c r="AW285" s="121"/>
      <c r="AX285" s="121"/>
      <c r="AY285" s="121"/>
      <c r="AZ285" s="121"/>
      <c r="BA285" s="158"/>
      <c r="BB285" s="158"/>
      <c r="BC285" s="158"/>
      <c r="BD285" s="111"/>
      <c r="BE285" s="111"/>
      <c r="BF285" s="111"/>
      <c r="BG285" s="153"/>
      <c r="BH285" s="153"/>
      <c r="BI285" s="153"/>
      <c r="BJ285" s="153"/>
      <c r="BK285" s="153"/>
      <c r="BL285" s="153"/>
      <c r="BM285" s="153"/>
      <c r="BN285" s="153"/>
      <c r="BO285" s="153"/>
      <c r="BP285" s="153"/>
      <c r="BQ285" s="153"/>
      <c r="BR285" s="153"/>
      <c r="BS285" s="153"/>
      <c r="BT285" s="153"/>
      <c r="BU285" s="153"/>
      <c r="BV285" s="153"/>
      <c r="BW285" s="153"/>
      <c r="BX285" s="153"/>
      <c r="BY285" s="153"/>
      <c r="BZ285" s="153"/>
      <c r="CA285" s="153"/>
      <c r="CB285" s="153"/>
      <c r="CC285" s="153"/>
      <c r="CD285" s="153"/>
      <c r="CE285" s="153"/>
      <c r="CF285" s="153"/>
      <c r="CG285" s="153"/>
      <c r="CH285" s="153"/>
      <c r="CI285" s="153"/>
      <c r="CJ285" s="153"/>
      <c r="CK285" s="153"/>
      <c r="CL285" s="153"/>
      <c r="CM285" s="153"/>
      <c r="CN285" s="153"/>
      <c r="CO285" s="153"/>
      <c r="CP285" s="153"/>
      <c r="CQ285" s="153"/>
      <c r="CR285" s="153"/>
      <c r="CS285" s="153"/>
      <c r="CT285" s="153"/>
    </row>
    <row r="286" spans="1:98" s="113" customFormat="1" ht="51" customHeight="1">
      <c r="A286" s="111"/>
      <c r="B286" s="111"/>
      <c r="C286" s="952"/>
      <c r="D286" s="1059"/>
      <c r="E286" s="1059"/>
      <c r="F286" s="1059"/>
      <c r="G286" s="1059"/>
      <c r="H286" s="1059"/>
      <c r="I286" s="953"/>
      <c r="J286" s="701"/>
      <c r="K286" s="702"/>
      <c r="L286" s="702"/>
      <c r="M286" s="702"/>
      <c r="N286" s="703"/>
      <c r="O286" s="704"/>
      <c r="P286" s="705"/>
      <c r="Q286" s="705"/>
      <c r="R286" s="705"/>
      <c r="S286" s="705"/>
      <c r="T286" s="705"/>
      <c r="U286" s="705"/>
      <c r="V286" s="705"/>
      <c r="W286" s="705"/>
      <c r="X286" s="705"/>
      <c r="Y286" s="705"/>
      <c r="Z286" s="705"/>
      <c r="AA286" s="705"/>
      <c r="AB286" s="705"/>
      <c r="AC286" s="705"/>
      <c r="AD286" s="705"/>
      <c r="AE286" s="705"/>
      <c r="AF286" s="705"/>
      <c r="AG286" s="705"/>
      <c r="AH286" s="705"/>
      <c r="AI286" s="705"/>
      <c r="AJ286" s="705"/>
      <c r="AK286" s="705"/>
      <c r="AL286" s="705"/>
      <c r="AM286" s="706"/>
      <c r="AN286" s="700"/>
      <c r="AO286" s="700"/>
      <c r="AP286" s="700"/>
      <c r="AQ286" s="700"/>
      <c r="AR286" s="700"/>
      <c r="AS286" s="700"/>
      <c r="AT286" s="700"/>
      <c r="AU286" s="700"/>
      <c r="AV286" s="700"/>
      <c r="AW286" s="121"/>
      <c r="AX286" s="121"/>
      <c r="AY286" s="121"/>
      <c r="AZ286" s="121"/>
      <c r="BA286" s="158"/>
      <c r="BB286" s="158"/>
      <c r="BC286" s="158"/>
      <c r="BD286" s="111"/>
      <c r="BE286" s="111"/>
      <c r="BF286" s="111"/>
      <c r="BG286" s="153"/>
      <c r="BH286" s="153"/>
      <c r="BI286" s="153"/>
      <c r="BJ286" s="153"/>
      <c r="BK286" s="153"/>
      <c r="BL286" s="153"/>
      <c r="BM286" s="153"/>
      <c r="BN286" s="153"/>
      <c r="BO286" s="153"/>
      <c r="BP286" s="153"/>
      <c r="BQ286" s="153"/>
      <c r="BR286" s="153"/>
      <c r="BS286" s="153"/>
      <c r="BT286" s="153"/>
      <c r="BU286" s="153"/>
      <c r="BV286" s="153"/>
      <c r="BW286" s="153"/>
      <c r="BX286" s="153"/>
      <c r="BY286" s="153"/>
      <c r="BZ286" s="153"/>
      <c r="CA286" s="153"/>
      <c r="CB286" s="153"/>
      <c r="CC286" s="153"/>
      <c r="CD286" s="153"/>
      <c r="CE286" s="153"/>
      <c r="CF286" s="153"/>
      <c r="CG286" s="153"/>
      <c r="CH286" s="153"/>
      <c r="CI286" s="153"/>
      <c r="CJ286" s="153"/>
      <c r="CK286" s="153"/>
      <c r="CL286" s="153"/>
      <c r="CM286" s="153"/>
      <c r="CN286" s="153"/>
      <c r="CO286" s="153"/>
      <c r="CP286" s="153"/>
      <c r="CQ286" s="153"/>
      <c r="CR286" s="153"/>
      <c r="CS286" s="153"/>
      <c r="CT286" s="153"/>
    </row>
    <row r="287" spans="1:98" s="113" customFormat="1" ht="51" customHeight="1">
      <c r="A287" s="111"/>
      <c r="B287" s="111"/>
      <c r="C287" s="952"/>
      <c r="D287" s="1059"/>
      <c r="E287" s="1059"/>
      <c r="F287" s="1059"/>
      <c r="G287" s="1059"/>
      <c r="H287" s="1059"/>
      <c r="I287" s="953"/>
      <c r="J287" s="701"/>
      <c r="K287" s="702"/>
      <c r="L287" s="702"/>
      <c r="M287" s="702"/>
      <c r="N287" s="703"/>
      <c r="O287" s="704"/>
      <c r="P287" s="705"/>
      <c r="Q287" s="705"/>
      <c r="R287" s="705"/>
      <c r="S287" s="705"/>
      <c r="T287" s="705"/>
      <c r="U287" s="705"/>
      <c r="V287" s="705"/>
      <c r="W287" s="705"/>
      <c r="X287" s="705"/>
      <c r="Y287" s="705"/>
      <c r="Z287" s="705"/>
      <c r="AA287" s="705"/>
      <c r="AB287" s="705"/>
      <c r="AC287" s="705"/>
      <c r="AD287" s="705"/>
      <c r="AE287" s="705"/>
      <c r="AF287" s="705"/>
      <c r="AG287" s="705"/>
      <c r="AH287" s="705"/>
      <c r="AI287" s="705"/>
      <c r="AJ287" s="705"/>
      <c r="AK287" s="705"/>
      <c r="AL287" s="705"/>
      <c r="AM287" s="706"/>
      <c r="AN287" s="700"/>
      <c r="AO287" s="700"/>
      <c r="AP287" s="700"/>
      <c r="AQ287" s="700"/>
      <c r="AR287" s="700"/>
      <c r="AS287" s="700"/>
      <c r="AT287" s="700"/>
      <c r="AU287" s="700"/>
      <c r="AV287" s="700"/>
      <c r="AW287" s="121"/>
      <c r="AX287" s="121"/>
      <c r="AY287" s="121"/>
      <c r="AZ287" s="121"/>
      <c r="BA287" s="158"/>
      <c r="BB287" s="158"/>
      <c r="BC287" s="158"/>
      <c r="BD287" s="111"/>
      <c r="BE287" s="111"/>
      <c r="BF287" s="111"/>
      <c r="BG287" s="153"/>
      <c r="BH287" s="153"/>
      <c r="BI287" s="153"/>
      <c r="BJ287" s="153"/>
      <c r="BK287" s="153"/>
      <c r="BL287" s="153"/>
      <c r="BM287" s="153"/>
      <c r="BN287" s="153"/>
      <c r="BO287" s="153"/>
      <c r="BP287" s="153"/>
      <c r="BQ287" s="153"/>
      <c r="BR287" s="153"/>
      <c r="BS287" s="153"/>
      <c r="BT287" s="153"/>
      <c r="BU287" s="153"/>
      <c r="BV287" s="153"/>
      <c r="BW287" s="153"/>
      <c r="BX287" s="153"/>
      <c r="BY287" s="153"/>
      <c r="BZ287" s="153"/>
      <c r="CA287" s="153"/>
      <c r="CB287" s="153"/>
      <c r="CC287" s="153"/>
      <c r="CD287" s="153"/>
      <c r="CE287" s="153"/>
      <c r="CF287" s="153"/>
      <c r="CG287" s="153"/>
      <c r="CH287" s="153"/>
      <c r="CI287" s="153"/>
      <c r="CJ287" s="153"/>
      <c r="CK287" s="153"/>
      <c r="CL287" s="153"/>
      <c r="CM287" s="153"/>
      <c r="CN287" s="153"/>
      <c r="CO287" s="153"/>
      <c r="CP287" s="153"/>
      <c r="CQ287" s="153"/>
      <c r="CR287" s="153"/>
      <c r="CS287" s="153"/>
      <c r="CT287" s="153"/>
    </row>
    <row r="288" spans="1:98" s="113" customFormat="1" ht="51" customHeight="1">
      <c r="A288" s="111"/>
      <c r="B288" s="111"/>
      <c r="C288" s="952"/>
      <c r="D288" s="1059"/>
      <c r="E288" s="1059"/>
      <c r="F288" s="1059"/>
      <c r="G288" s="1059"/>
      <c r="H288" s="1059"/>
      <c r="I288" s="953"/>
      <c r="J288" s="701"/>
      <c r="K288" s="702"/>
      <c r="L288" s="702"/>
      <c r="M288" s="702"/>
      <c r="N288" s="703"/>
      <c r="O288" s="704"/>
      <c r="P288" s="705"/>
      <c r="Q288" s="705"/>
      <c r="R288" s="705"/>
      <c r="S288" s="705"/>
      <c r="T288" s="705"/>
      <c r="U288" s="705"/>
      <c r="V288" s="705"/>
      <c r="W288" s="705"/>
      <c r="X288" s="705"/>
      <c r="Y288" s="705"/>
      <c r="Z288" s="705"/>
      <c r="AA288" s="705"/>
      <c r="AB288" s="705"/>
      <c r="AC288" s="705"/>
      <c r="AD288" s="705"/>
      <c r="AE288" s="705"/>
      <c r="AF288" s="705"/>
      <c r="AG288" s="705"/>
      <c r="AH288" s="705"/>
      <c r="AI288" s="705"/>
      <c r="AJ288" s="705"/>
      <c r="AK288" s="705"/>
      <c r="AL288" s="705"/>
      <c r="AM288" s="706"/>
      <c r="AN288" s="700"/>
      <c r="AO288" s="700"/>
      <c r="AP288" s="700"/>
      <c r="AQ288" s="700"/>
      <c r="AR288" s="700"/>
      <c r="AS288" s="700"/>
      <c r="AT288" s="700"/>
      <c r="AU288" s="700"/>
      <c r="AV288" s="700"/>
      <c r="AW288" s="121"/>
      <c r="AX288" s="121"/>
      <c r="AY288" s="121"/>
      <c r="AZ288" s="121"/>
      <c r="BA288" s="158"/>
      <c r="BB288" s="158"/>
      <c r="BC288" s="158"/>
      <c r="BD288" s="111"/>
      <c r="BE288" s="111"/>
      <c r="BF288" s="111"/>
      <c r="BG288" s="153"/>
      <c r="BH288" s="153"/>
      <c r="BI288" s="153"/>
      <c r="BJ288" s="153"/>
      <c r="BK288" s="153"/>
      <c r="BL288" s="153"/>
      <c r="BM288" s="153"/>
      <c r="BN288" s="153"/>
      <c r="BO288" s="153"/>
      <c r="BP288" s="153"/>
      <c r="BQ288" s="153"/>
      <c r="BR288" s="153"/>
      <c r="BS288" s="153"/>
      <c r="BT288" s="153"/>
      <c r="BU288" s="153"/>
      <c r="BV288" s="153"/>
      <c r="BW288" s="153"/>
      <c r="BX288" s="153"/>
      <c r="BY288" s="153"/>
      <c r="BZ288" s="153"/>
      <c r="CA288" s="153"/>
      <c r="CB288" s="153"/>
      <c r="CC288" s="153"/>
      <c r="CD288" s="153"/>
      <c r="CE288" s="153"/>
      <c r="CF288" s="153"/>
      <c r="CG288" s="153"/>
      <c r="CH288" s="153"/>
      <c r="CI288" s="153"/>
      <c r="CJ288" s="153"/>
      <c r="CK288" s="153"/>
      <c r="CL288" s="153"/>
      <c r="CM288" s="153"/>
      <c r="CN288" s="153"/>
      <c r="CO288" s="153"/>
      <c r="CP288" s="153"/>
      <c r="CQ288" s="153"/>
      <c r="CR288" s="153"/>
      <c r="CS288" s="153"/>
      <c r="CT288" s="153"/>
    </row>
    <row r="289" spans="1:98" s="113" customFormat="1" ht="51" customHeight="1">
      <c r="A289" s="111"/>
      <c r="B289" s="111"/>
      <c r="C289" s="952"/>
      <c r="D289" s="1059"/>
      <c r="E289" s="1059"/>
      <c r="F289" s="1059"/>
      <c r="G289" s="1059"/>
      <c r="H289" s="1059"/>
      <c r="I289" s="953"/>
      <c r="J289" s="701"/>
      <c r="K289" s="702"/>
      <c r="L289" s="702"/>
      <c r="M289" s="702"/>
      <c r="N289" s="703"/>
      <c r="O289" s="704"/>
      <c r="P289" s="705"/>
      <c r="Q289" s="705"/>
      <c r="R289" s="705"/>
      <c r="S289" s="705"/>
      <c r="T289" s="705"/>
      <c r="U289" s="705"/>
      <c r="V289" s="705"/>
      <c r="W289" s="705"/>
      <c r="X289" s="705"/>
      <c r="Y289" s="705"/>
      <c r="Z289" s="705"/>
      <c r="AA289" s="705"/>
      <c r="AB289" s="705"/>
      <c r="AC289" s="705"/>
      <c r="AD289" s="705"/>
      <c r="AE289" s="705"/>
      <c r="AF289" s="705"/>
      <c r="AG289" s="705"/>
      <c r="AH289" s="705"/>
      <c r="AI289" s="705"/>
      <c r="AJ289" s="705"/>
      <c r="AK289" s="705"/>
      <c r="AL289" s="705"/>
      <c r="AM289" s="706"/>
      <c r="AN289" s="700"/>
      <c r="AO289" s="700"/>
      <c r="AP289" s="700"/>
      <c r="AQ289" s="700"/>
      <c r="AR289" s="700"/>
      <c r="AS289" s="700"/>
      <c r="AT289" s="700"/>
      <c r="AU289" s="700"/>
      <c r="AV289" s="700"/>
      <c r="AW289" s="121"/>
      <c r="AX289" s="121"/>
      <c r="AY289" s="121"/>
      <c r="AZ289" s="121"/>
      <c r="BA289" s="158"/>
      <c r="BB289" s="158"/>
      <c r="BC289" s="158"/>
      <c r="BD289" s="111"/>
      <c r="BE289" s="111"/>
      <c r="BF289" s="111"/>
      <c r="BG289" s="153"/>
      <c r="BH289" s="153"/>
      <c r="BI289" s="153"/>
      <c r="BJ289" s="153"/>
      <c r="BK289" s="153"/>
      <c r="BL289" s="153"/>
      <c r="BM289" s="153"/>
      <c r="BN289" s="153"/>
      <c r="BO289" s="153"/>
      <c r="BP289" s="153"/>
      <c r="BQ289" s="153"/>
      <c r="BR289" s="153"/>
      <c r="BS289" s="153"/>
      <c r="BT289" s="153"/>
      <c r="BU289" s="153"/>
      <c r="BV289" s="153"/>
      <c r="BW289" s="153"/>
      <c r="BX289" s="153"/>
      <c r="BY289" s="153"/>
      <c r="BZ289" s="153"/>
      <c r="CA289" s="153"/>
      <c r="CB289" s="153"/>
      <c r="CC289" s="153"/>
      <c r="CD289" s="153"/>
      <c r="CE289" s="153"/>
      <c r="CF289" s="153"/>
      <c r="CG289" s="153"/>
      <c r="CH289" s="153"/>
      <c r="CI289" s="153"/>
      <c r="CJ289" s="153"/>
      <c r="CK289" s="153"/>
      <c r="CL289" s="153"/>
      <c r="CM289" s="153"/>
      <c r="CN289" s="153"/>
      <c r="CO289" s="153"/>
      <c r="CP289" s="153"/>
      <c r="CQ289" s="153"/>
      <c r="CR289" s="153"/>
      <c r="CS289" s="153"/>
      <c r="CT289" s="153"/>
    </row>
    <row r="290" spans="1:98" s="113" customFormat="1" ht="51" customHeight="1">
      <c r="A290" s="111"/>
      <c r="B290" s="111"/>
      <c r="C290" s="954"/>
      <c r="D290" s="1060"/>
      <c r="E290" s="1060"/>
      <c r="F290" s="1060"/>
      <c r="G290" s="1060"/>
      <c r="H290" s="1060"/>
      <c r="I290" s="955"/>
      <c r="J290" s="995"/>
      <c r="K290" s="996"/>
      <c r="L290" s="996"/>
      <c r="M290" s="996"/>
      <c r="N290" s="997"/>
      <c r="O290" s="998"/>
      <c r="P290" s="655"/>
      <c r="Q290" s="655"/>
      <c r="R290" s="655"/>
      <c r="S290" s="655"/>
      <c r="T290" s="655"/>
      <c r="U290" s="655"/>
      <c r="V290" s="655"/>
      <c r="W290" s="655"/>
      <c r="X290" s="655"/>
      <c r="Y290" s="655"/>
      <c r="Z290" s="655"/>
      <c r="AA290" s="655"/>
      <c r="AB290" s="655"/>
      <c r="AC290" s="655"/>
      <c r="AD290" s="655"/>
      <c r="AE290" s="655"/>
      <c r="AF290" s="655"/>
      <c r="AG290" s="655"/>
      <c r="AH290" s="655"/>
      <c r="AI290" s="655"/>
      <c r="AJ290" s="655"/>
      <c r="AK290" s="655"/>
      <c r="AL290" s="655"/>
      <c r="AM290" s="999"/>
      <c r="AN290" s="1000"/>
      <c r="AO290" s="1000"/>
      <c r="AP290" s="1000"/>
      <c r="AQ290" s="1000"/>
      <c r="AR290" s="1000"/>
      <c r="AS290" s="1000"/>
      <c r="AT290" s="1000"/>
      <c r="AU290" s="1000"/>
      <c r="AV290" s="1000"/>
      <c r="AW290" s="121"/>
      <c r="AX290" s="121"/>
      <c r="AY290" s="121"/>
      <c r="AZ290" s="121"/>
      <c r="BA290" s="158"/>
      <c r="BB290" s="158"/>
      <c r="BC290" s="158"/>
      <c r="BD290" s="111"/>
      <c r="BE290" s="111"/>
      <c r="BF290" s="111"/>
      <c r="BG290" s="153"/>
      <c r="BH290" s="153"/>
      <c r="BI290" s="153"/>
      <c r="BJ290" s="153"/>
      <c r="BK290" s="153"/>
      <c r="BL290" s="153"/>
      <c r="BM290" s="153"/>
      <c r="BN290" s="153"/>
      <c r="BO290" s="153"/>
      <c r="BP290" s="153"/>
      <c r="BQ290" s="153"/>
      <c r="BR290" s="153"/>
      <c r="BS290" s="153"/>
      <c r="BT290" s="153"/>
      <c r="BU290" s="153"/>
      <c r="BV290" s="153"/>
      <c r="BW290" s="153"/>
      <c r="BX290" s="153"/>
      <c r="BY290" s="153"/>
      <c r="BZ290" s="153"/>
      <c r="CA290" s="153"/>
      <c r="CB290" s="153"/>
      <c r="CC290" s="153"/>
      <c r="CD290" s="153"/>
      <c r="CE290" s="153"/>
      <c r="CF290" s="153"/>
      <c r="CG290" s="153"/>
      <c r="CH290" s="153"/>
      <c r="CI290" s="153"/>
      <c r="CJ290" s="153"/>
      <c r="CK290" s="153"/>
      <c r="CL290" s="153"/>
      <c r="CM290" s="153"/>
      <c r="CN290" s="153"/>
      <c r="CO290" s="153"/>
      <c r="CP290" s="153"/>
      <c r="CQ290" s="153"/>
      <c r="CR290" s="153"/>
      <c r="CS290" s="153"/>
      <c r="CT290" s="153"/>
    </row>
    <row r="291" spans="1:98" ht="12.75" customHeight="1">
      <c r="AX291" s="130"/>
      <c r="AY291" s="130"/>
      <c r="AZ291" s="130"/>
    </row>
    <row r="292" spans="1:98" ht="12.75" customHeight="1">
      <c r="C292" s="1027" t="s">
        <v>214</v>
      </c>
      <c r="D292" s="1027"/>
      <c r="E292" s="1027"/>
      <c r="F292" s="1027"/>
      <c r="G292" s="1027"/>
      <c r="H292" s="1027"/>
      <c r="I292" s="1027"/>
      <c r="J292" s="1027"/>
      <c r="K292" s="1027"/>
      <c r="L292" s="1027"/>
      <c r="M292" s="1027"/>
      <c r="N292" s="1027"/>
      <c r="O292" s="1027"/>
      <c r="P292" s="1027"/>
      <c r="Q292" s="1027"/>
      <c r="R292" s="1027"/>
      <c r="S292" s="1027"/>
      <c r="T292" s="1027"/>
      <c r="U292" s="1027"/>
      <c r="V292" s="1027"/>
      <c r="W292" s="1027"/>
      <c r="X292" s="1027"/>
      <c r="Y292" s="1027"/>
      <c r="Z292" s="1027"/>
      <c r="AA292" s="1027"/>
      <c r="AB292" s="1027"/>
      <c r="AC292" s="1027"/>
      <c r="AD292" s="1027"/>
      <c r="AE292" s="1027"/>
      <c r="AF292" s="1027"/>
      <c r="AG292" s="1027"/>
      <c r="AH292" s="1027"/>
      <c r="AI292" s="1027"/>
      <c r="AJ292" s="1027"/>
      <c r="AK292" s="1027"/>
      <c r="AL292" s="1027"/>
      <c r="AM292" s="1027"/>
      <c r="AN292" s="1027"/>
      <c r="AO292" s="1027"/>
      <c r="AP292" s="1027"/>
      <c r="AQ292" s="1027"/>
      <c r="AR292" s="1027"/>
      <c r="AS292" s="1027"/>
      <c r="AT292" s="1027"/>
      <c r="AU292" s="1027"/>
      <c r="AV292" s="1027"/>
      <c r="AW292" s="130"/>
      <c r="AX292" s="130"/>
      <c r="AY292" s="130"/>
      <c r="AZ292" s="130"/>
    </row>
    <row r="293" spans="1:98" ht="12.75" customHeight="1">
      <c r="C293" s="1075" t="s">
        <v>33</v>
      </c>
      <c r="D293" s="1076"/>
      <c r="E293" s="1076"/>
      <c r="F293" s="1076"/>
      <c r="G293" s="1076"/>
      <c r="H293" s="1076"/>
      <c r="I293" s="1076"/>
      <c r="J293" s="1076"/>
      <c r="K293" s="1076"/>
      <c r="L293" s="1076"/>
      <c r="M293" s="1076"/>
      <c r="N293" s="1076"/>
      <c r="O293" s="1076"/>
      <c r="P293" s="1076"/>
      <c r="Q293" s="1076"/>
      <c r="R293" s="1076"/>
      <c r="S293" s="1076"/>
      <c r="T293" s="1076"/>
      <c r="U293" s="1076"/>
      <c r="V293" s="1076"/>
      <c r="W293" s="1076"/>
      <c r="X293" s="1076"/>
      <c r="Y293" s="1076"/>
      <c r="Z293" s="1076"/>
      <c r="AA293" s="1076"/>
      <c r="AB293" s="1076"/>
      <c r="AC293" s="1076"/>
      <c r="AD293" s="1076"/>
      <c r="AE293" s="1076"/>
      <c r="AF293" s="1076"/>
      <c r="AG293" s="1076"/>
      <c r="AH293" s="1076"/>
      <c r="AI293" s="1076"/>
      <c r="AJ293" s="1076"/>
      <c r="AK293" s="1076"/>
      <c r="AL293" s="1076"/>
      <c r="AM293" s="1076"/>
      <c r="AN293" s="1076"/>
      <c r="AO293" s="1076"/>
      <c r="AP293" s="1076"/>
      <c r="AQ293" s="1076"/>
      <c r="AR293" s="1076"/>
      <c r="AS293" s="1076"/>
      <c r="AT293" s="1076"/>
      <c r="AU293" s="1076"/>
      <c r="AV293" s="1077"/>
      <c r="AW293" s="130"/>
      <c r="AX293" s="130"/>
      <c r="AY293" s="130"/>
      <c r="AZ293" s="130"/>
    </row>
    <row r="294" spans="1:98" ht="26.45" customHeight="1" thickBot="1">
      <c r="C294" s="1078"/>
      <c r="D294" s="1079"/>
      <c r="E294" s="1079"/>
      <c r="F294" s="1079"/>
      <c r="G294" s="1079"/>
      <c r="H294" s="1079"/>
      <c r="I294" s="1079"/>
      <c r="J294" s="1079"/>
      <c r="K294" s="1079"/>
      <c r="L294" s="1079"/>
      <c r="M294" s="1079"/>
      <c r="N294" s="1079"/>
      <c r="O294" s="1079"/>
      <c r="P294" s="1079"/>
      <c r="Q294" s="1079"/>
      <c r="R294" s="1079"/>
      <c r="S294" s="1079"/>
      <c r="T294" s="1079"/>
      <c r="U294" s="1079"/>
      <c r="V294" s="1079"/>
      <c r="W294" s="1079"/>
      <c r="X294" s="1079"/>
      <c r="Y294" s="1079"/>
      <c r="Z294" s="1079"/>
      <c r="AA294" s="1079"/>
      <c r="AB294" s="1079"/>
      <c r="AC294" s="1079"/>
      <c r="AD294" s="1079"/>
      <c r="AE294" s="1079"/>
      <c r="AF294" s="1079"/>
      <c r="AG294" s="1079"/>
      <c r="AH294" s="1079"/>
      <c r="AI294" s="1079"/>
      <c r="AJ294" s="1079"/>
      <c r="AK294" s="1079"/>
      <c r="AL294" s="1079"/>
      <c r="AM294" s="1079"/>
      <c r="AN294" s="1079"/>
      <c r="AO294" s="1079"/>
      <c r="AP294" s="1079"/>
      <c r="AQ294" s="1079"/>
      <c r="AR294" s="1079"/>
      <c r="AS294" s="1079"/>
      <c r="AT294" s="1079"/>
      <c r="AU294" s="1079"/>
      <c r="AV294" s="1080"/>
      <c r="AW294" s="131" t="str">
        <f>IF(BF294&gt;1,"要確認","")</f>
        <v/>
      </c>
      <c r="AX294" s="130"/>
      <c r="AY294" s="130"/>
      <c r="AZ294" s="130"/>
      <c r="BF294" s="5">
        <f>COUNTIFS(C295:D307,"○")</f>
        <v>0</v>
      </c>
    </row>
    <row r="295" spans="1:98" ht="12.75" customHeight="1">
      <c r="C295" s="980"/>
      <c r="D295" s="981"/>
      <c r="E295" s="1081" t="s">
        <v>4</v>
      </c>
      <c r="F295" s="1082"/>
      <c r="G295" s="1082"/>
      <c r="H295" s="1082"/>
      <c r="I295" s="1082"/>
      <c r="J295" s="1082"/>
      <c r="K295" s="1082"/>
      <c r="L295" s="1082"/>
      <c r="M295" s="1082"/>
      <c r="N295" s="1082"/>
      <c r="O295" s="1082"/>
      <c r="P295" s="1082"/>
      <c r="Q295" s="1082"/>
      <c r="R295" s="1082"/>
      <c r="S295" s="1083"/>
      <c r="T295" s="989" t="s">
        <v>6</v>
      </c>
      <c r="U295" s="990"/>
      <c r="V295" s="990"/>
      <c r="W295" s="990"/>
      <c r="X295" s="990"/>
      <c r="Y295" s="990"/>
      <c r="Z295" s="990"/>
      <c r="AA295" s="990"/>
      <c r="AB295" s="990"/>
      <c r="AC295" s="990"/>
      <c r="AD295" s="990"/>
      <c r="AE295" s="990"/>
      <c r="AF295" s="990"/>
      <c r="AG295" s="990"/>
      <c r="AH295" s="990"/>
      <c r="AI295" s="990"/>
      <c r="AJ295" s="990"/>
      <c r="AK295" s="990"/>
      <c r="AL295" s="990"/>
      <c r="AM295" s="990"/>
      <c r="AN295" s="990"/>
      <c r="AO295" s="990"/>
      <c r="AP295" s="990"/>
      <c r="AQ295" s="990"/>
      <c r="AR295" s="990"/>
      <c r="AS295" s="990"/>
      <c r="AT295" s="990"/>
      <c r="AU295" s="990"/>
      <c r="AV295" s="991"/>
      <c r="AW295" s="130"/>
      <c r="AX295" s="130"/>
      <c r="AY295" s="130"/>
      <c r="AZ295" s="130"/>
    </row>
    <row r="296" spans="1:98" ht="21.6" customHeight="1">
      <c r="C296" s="982"/>
      <c r="D296" s="983"/>
      <c r="E296" s="1084"/>
      <c r="F296" s="1085"/>
      <c r="G296" s="1085"/>
      <c r="H296" s="1085"/>
      <c r="I296" s="1085"/>
      <c r="J296" s="1085"/>
      <c r="K296" s="1085"/>
      <c r="L296" s="1085"/>
      <c r="M296" s="1085"/>
      <c r="N296" s="1085"/>
      <c r="O296" s="1085"/>
      <c r="P296" s="1085"/>
      <c r="Q296" s="1085"/>
      <c r="R296" s="1085"/>
      <c r="S296" s="1086"/>
      <c r="T296" s="992" t="s">
        <v>7</v>
      </c>
      <c r="U296" s="993"/>
      <c r="V296" s="993"/>
      <c r="W296" s="993"/>
      <c r="X296" s="993"/>
      <c r="Y296" s="993"/>
      <c r="Z296" s="993"/>
      <c r="AA296" s="993"/>
      <c r="AB296" s="993"/>
      <c r="AC296" s="993"/>
      <c r="AD296" s="993"/>
      <c r="AE296" s="993"/>
      <c r="AF296" s="993"/>
      <c r="AG296" s="993"/>
      <c r="AH296" s="993"/>
      <c r="AI296" s="993"/>
      <c r="AJ296" s="993"/>
      <c r="AK296" s="993"/>
      <c r="AL296" s="993"/>
      <c r="AM296" s="993"/>
      <c r="AN296" s="993"/>
      <c r="AO296" s="993"/>
      <c r="AP296" s="993"/>
      <c r="AQ296" s="993"/>
      <c r="AR296" s="993"/>
      <c r="AS296" s="993"/>
      <c r="AT296" s="993"/>
      <c r="AU296" s="993"/>
      <c r="AV296" s="994"/>
      <c r="AW296" s="130"/>
      <c r="AX296" s="130"/>
      <c r="AY296" s="130"/>
      <c r="AZ296" s="130"/>
    </row>
    <row r="297" spans="1:98" ht="32.450000000000003" customHeight="1">
      <c r="C297" s="982"/>
      <c r="D297" s="983"/>
      <c r="E297" s="1084"/>
      <c r="F297" s="1085"/>
      <c r="G297" s="1085"/>
      <c r="H297" s="1085"/>
      <c r="I297" s="1085"/>
      <c r="J297" s="1085"/>
      <c r="K297" s="1085"/>
      <c r="L297" s="1085"/>
      <c r="M297" s="1085"/>
      <c r="N297" s="1085"/>
      <c r="O297" s="1085"/>
      <c r="P297" s="1085"/>
      <c r="Q297" s="1085"/>
      <c r="R297" s="1085"/>
      <c r="S297" s="1086"/>
      <c r="T297" s="992" t="s">
        <v>8</v>
      </c>
      <c r="U297" s="993"/>
      <c r="V297" s="993"/>
      <c r="W297" s="993"/>
      <c r="X297" s="993"/>
      <c r="Y297" s="993"/>
      <c r="Z297" s="993"/>
      <c r="AA297" s="993"/>
      <c r="AB297" s="993"/>
      <c r="AC297" s="993"/>
      <c r="AD297" s="993"/>
      <c r="AE297" s="993"/>
      <c r="AF297" s="993"/>
      <c r="AG297" s="993"/>
      <c r="AH297" s="993"/>
      <c r="AI297" s="993"/>
      <c r="AJ297" s="993"/>
      <c r="AK297" s="993"/>
      <c r="AL297" s="993"/>
      <c r="AM297" s="993"/>
      <c r="AN297" s="993"/>
      <c r="AO297" s="993"/>
      <c r="AP297" s="993"/>
      <c r="AQ297" s="993"/>
      <c r="AR297" s="993"/>
      <c r="AS297" s="993"/>
      <c r="AT297" s="993"/>
      <c r="AU297" s="993"/>
      <c r="AV297" s="994"/>
      <c r="AW297" s="130"/>
      <c r="AX297" s="130"/>
      <c r="AY297" s="130"/>
      <c r="AZ297" s="130"/>
    </row>
    <row r="298" spans="1:98" ht="22.35" customHeight="1">
      <c r="C298" s="982"/>
      <c r="D298" s="983"/>
      <c r="E298" s="1087"/>
      <c r="F298" s="1088"/>
      <c r="G298" s="1088"/>
      <c r="H298" s="1088"/>
      <c r="I298" s="1088"/>
      <c r="J298" s="1088"/>
      <c r="K298" s="1088"/>
      <c r="L298" s="1088"/>
      <c r="M298" s="1088"/>
      <c r="N298" s="1088"/>
      <c r="O298" s="1088"/>
      <c r="P298" s="1088"/>
      <c r="Q298" s="1088"/>
      <c r="R298" s="1088"/>
      <c r="S298" s="1089"/>
      <c r="T298" s="992" t="s">
        <v>25</v>
      </c>
      <c r="U298" s="993"/>
      <c r="V298" s="993"/>
      <c r="W298" s="993"/>
      <c r="X298" s="993"/>
      <c r="Y298" s="993"/>
      <c r="Z298" s="993"/>
      <c r="AA298" s="993"/>
      <c r="AB298" s="993"/>
      <c r="AC298" s="993"/>
      <c r="AD298" s="993"/>
      <c r="AE298" s="993"/>
      <c r="AF298" s="993"/>
      <c r="AG298" s="993"/>
      <c r="AH298" s="993"/>
      <c r="AI298" s="993"/>
      <c r="AJ298" s="993"/>
      <c r="AK298" s="993"/>
      <c r="AL298" s="993"/>
      <c r="AM298" s="993"/>
      <c r="AN298" s="993"/>
      <c r="AO298" s="993"/>
      <c r="AP298" s="993"/>
      <c r="AQ298" s="993"/>
      <c r="AR298" s="993"/>
      <c r="AS298" s="993"/>
      <c r="AT298" s="993"/>
      <c r="AU298" s="993"/>
      <c r="AV298" s="994"/>
      <c r="AW298" s="130"/>
      <c r="AX298" s="130"/>
      <c r="AY298" s="130"/>
      <c r="AZ298" s="130"/>
    </row>
    <row r="299" spans="1:98" ht="12.75" customHeight="1">
      <c r="C299" s="982"/>
      <c r="D299" s="983"/>
      <c r="E299" s="948" t="s">
        <v>39</v>
      </c>
      <c r="F299" s="949"/>
      <c r="G299" s="949"/>
      <c r="H299" s="949"/>
      <c r="I299" s="949"/>
      <c r="J299" s="949"/>
      <c r="K299" s="949"/>
      <c r="L299" s="949"/>
      <c r="M299" s="949"/>
      <c r="N299" s="949"/>
      <c r="O299" s="949"/>
      <c r="P299" s="949"/>
      <c r="Q299" s="949"/>
      <c r="R299" s="949"/>
      <c r="S299" s="949"/>
      <c r="T299" s="985" t="s">
        <v>19</v>
      </c>
      <c r="U299" s="985"/>
      <c r="V299" s="985"/>
      <c r="W299" s="985"/>
      <c r="X299" s="985"/>
      <c r="Y299" s="985"/>
      <c r="Z299" s="985"/>
      <c r="AA299" s="985"/>
      <c r="AB299" s="985"/>
      <c r="AC299" s="985"/>
      <c r="AD299" s="985"/>
      <c r="AE299" s="985"/>
      <c r="AF299" s="985"/>
      <c r="AG299" s="985"/>
      <c r="AH299" s="985"/>
      <c r="AI299" s="985"/>
      <c r="AJ299" s="985"/>
      <c r="AK299" s="985"/>
      <c r="AL299" s="985"/>
      <c r="AM299" s="985"/>
      <c r="AN299" s="985"/>
      <c r="AO299" s="985"/>
      <c r="AP299" s="985"/>
      <c r="AQ299" s="985"/>
      <c r="AR299" s="985"/>
      <c r="AS299" s="985"/>
      <c r="AT299" s="985"/>
      <c r="AU299" s="985"/>
      <c r="AV299" s="985"/>
      <c r="AW299" s="130"/>
      <c r="AX299" s="130"/>
      <c r="AY299" s="130"/>
      <c r="AZ299" s="130"/>
    </row>
    <row r="300" spans="1:98" ht="12.75" customHeight="1">
      <c r="C300" s="982"/>
      <c r="D300" s="983"/>
      <c r="E300" s="948"/>
      <c r="F300" s="949"/>
      <c r="G300" s="949"/>
      <c r="H300" s="949"/>
      <c r="I300" s="949"/>
      <c r="J300" s="949"/>
      <c r="K300" s="949"/>
      <c r="L300" s="949"/>
      <c r="M300" s="949"/>
      <c r="N300" s="949"/>
      <c r="O300" s="949"/>
      <c r="P300" s="949"/>
      <c r="Q300" s="949"/>
      <c r="R300" s="949"/>
      <c r="S300" s="949"/>
      <c r="T300" s="985" t="s">
        <v>20</v>
      </c>
      <c r="U300" s="985"/>
      <c r="V300" s="985"/>
      <c r="W300" s="985"/>
      <c r="X300" s="985"/>
      <c r="Y300" s="985"/>
      <c r="Z300" s="985"/>
      <c r="AA300" s="985"/>
      <c r="AB300" s="985"/>
      <c r="AC300" s="985"/>
      <c r="AD300" s="985"/>
      <c r="AE300" s="985"/>
      <c r="AF300" s="985"/>
      <c r="AG300" s="985"/>
      <c r="AH300" s="985"/>
      <c r="AI300" s="985"/>
      <c r="AJ300" s="985"/>
      <c r="AK300" s="985"/>
      <c r="AL300" s="985"/>
      <c r="AM300" s="985"/>
      <c r="AN300" s="985"/>
      <c r="AO300" s="985"/>
      <c r="AP300" s="985"/>
      <c r="AQ300" s="985"/>
      <c r="AR300" s="985"/>
      <c r="AS300" s="985"/>
      <c r="AT300" s="985"/>
      <c r="AU300" s="985"/>
      <c r="AV300" s="985"/>
      <c r="AW300" s="130"/>
      <c r="AX300" s="130"/>
      <c r="AY300" s="130"/>
      <c r="AZ300" s="130"/>
    </row>
    <row r="301" spans="1:98" ht="12.75" customHeight="1">
      <c r="C301" s="982"/>
      <c r="D301" s="983"/>
      <c r="E301" s="948"/>
      <c r="F301" s="949"/>
      <c r="G301" s="949"/>
      <c r="H301" s="949"/>
      <c r="I301" s="949"/>
      <c r="J301" s="949"/>
      <c r="K301" s="949"/>
      <c r="L301" s="949"/>
      <c r="M301" s="949"/>
      <c r="N301" s="949"/>
      <c r="O301" s="949"/>
      <c r="P301" s="949"/>
      <c r="Q301" s="949"/>
      <c r="R301" s="949"/>
      <c r="S301" s="949"/>
      <c r="T301" s="959" t="s">
        <v>21</v>
      </c>
      <c r="U301" s="959"/>
      <c r="V301" s="959"/>
      <c r="W301" s="959"/>
      <c r="X301" s="959"/>
      <c r="Y301" s="959"/>
      <c r="Z301" s="959"/>
      <c r="AA301" s="959"/>
      <c r="AB301" s="959"/>
      <c r="AC301" s="959"/>
      <c r="AD301" s="959"/>
      <c r="AE301" s="959"/>
      <c r="AF301" s="959"/>
      <c r="AG301" s="959"/>
      <c r="AH301" s="959"/>
      <c r="AI301" s="959"/>
      <c r="AJ301" s="959"/>
      <c r="AK301" s="959"/>
      <c r="AL301" s="959"/>
      <c r="AM301" s="959"/>
      <c r="AN301" s="959"/>
      <c r="AO301" s="959"/>
      <c r="AP301" s="959"/>
      <c r="AQ301" s="959"/>
      <c r="AR301" s="959"/>
      <c r="AS301" s="959"/>
      <c r="AT301" s="959"/>
      <c r="AU301" s="959"/>
      <c r="AV301" s="959"/>
      <c r="AW301" s="130"/>
      <c r="AX301" s="130"/>
      <c r="AY301" s="130"/>
      <c r="AZ301" s="130"/>
    </row>
    <row r="302" spans="1:98" ht="12.75" customHeight="1">
      <c r="C302" s="982"/>
      <c r="D302" s="983"/>
      <c r="E302" s="948"/>
      <c r="F302" s="949"/>
      <c r="G302" s="949"/>
      <c r="H302" s="949"/>
      <c r="I302" s="949"/>
      <c r="J302" s="949"/>
      <c r="K302" s="949"/>
      <c r="L302" s="949"/>
      <c r="M302" s="949"/>
      <c r="N302" s="949"/>
      <c r="O302" s="949"/>
      <c r="P302" s="949"/>
      <c r="Q302" s="949"/>
      <c r="R302" s="949"/>
      <c r="S302" s="949"/>
      <c r="T302" s="985" t="s">
        <v>34</v>
      </c>
      <c r="U302" s="985"/>
      <c r="V302" s="985"/>
      <c r="W302" s="985"/>
      <c r="X302" s="985"/>
      <c r="Y302" s="985"/>
      <c r="Z302" s="985"/>
      <c r="AA302" s="985"/>
      <c r="AB302" s="985"/>
      <c r="AC302" s="985"/>
      <c r="AD302" s="985"/>
      <c r="AE302" s="985"/>
      <c r="AF302" s="985"/>
      <c r="AG302" s="985"/>
      <c r="AH302" s="985"/>
      <c r="AI302" s="985"/>
      <c r="AJ302" s="985"/>
      <c r="AK302" s="985"/>
      <c r="AL302" s="985"/>
      <c r="AM302" s="985"/>
      <c r="AN302" s="985"/>
      <c r="AO302" s="985"/>
      <c r="AP302" s="985"/>
      <c r="AQ302" s="985"/>
      <c r="AR302" s="985"/>
      <c r="AS302" s="985"/>
      <c r="AT302" s="985"/>
      <c r="AU302" s="985"/>
      <c r="AV302" s="985"/>
      <c r="AW302" s="130"/>
      <c r="AX302" s="130"/>
      <c r="AY302" s="130"/>
      <c r="AZ302" s="130"/>
    </row>
    <row r="303" spans="1:98" ht="22.35" customHeight="1">
      <c r="C303" s="982"/>
      <c r="D303" s="983"/>
      <c r="E303" s="948"/>
      <c r="F303" s="949"/>
      <c r="G303" s="949"/>
      <c r="H303" s="949"/>
      <c r="I303" s="949"/>
      <c r="J303" s="949"/>
      <c r="K303" s="949"/>
      <c r="L303" s="949"/>
      <c r="M303" s="949"/>
      <c r="N303" s="949"/>
      <c r="O303" s="949"/>
      <c r="P303" s="949"/>
      <c r="Q303" s="949"/>
      <c r="R303" s="949"/>
      <c r="S303" s="949"/>
      <c r="T303" s="959" t="s">
        <v>22</v>
      </c>
      <c r="U303" s="959"/>
      <c r="V303" s="959"/>
      <c r="W303" s="959"/>
      <c r="X303" s="959"/>
      <c r="Y303" s="959"/>
      <c r="Z303" s="959"/>
      <c r="AA303" s="959"/>
      <c r="AB303" s="959"/>
      <c r="AC303" s="959"/>
      <c r="AD303" s="959"/>
      <c r="AE303" s="959"/>
      <c r="AF303" s="959"/>
      <c r="AG303" s="959"/>
      <c r="AH303" s="959"/>
      <c r="AI303" s="959"/>
      <c r="AJ303" s="959"/>
      <c r="AK303" s="959"/>
      <c r="AL303" s="959"/>
      <c r="AM303" s="959"/>
      <c r="AN303" s="959"/>
      <c r="AO303" s="959"/>
      <c r="AP303" s="959"/>
      <c r="AQ303" s="959"/>
      <c r="AR303" s="959"/>
      <c r="AS303" s="959"/>
      <c r="AT303" s="959"/>
      <c r="AU303" s="959"/>
      <c r="AV303" s="959"/>
      <c r="AW303" s="130"/>
      <c r="AX303" s="130"/>
      <c r="AY303" s="130"/>
      <c r="AZ303" s="130"/>
    </row>
    <row r="304" spans="1:98" ht="21" customHeight="1">
      <c r="C304" s="982"/>
      <c r="D304" s="983"/>
      <c r="E304" s="948"/>
      <c r="F304" s="949"/>
      <c r="G304" s="949"/>
      <c r="H304" s="949"/>
      <c r="I304" s="949"/>
      <c r="J304" s="949"/>
      <c r="K304" s="949"/>
      <c r="L304" s="949"/>
      <c r="M304" s="949"/>
      <c r="N304" s="949"/>
      <c r="O304" s="949"/>
      <c r="P304" s="949"/>
      <c r="Q304" s="949"/>
      <c r="R304" s="949"/>
      <c r="S304" s="949"/>
      <c r="T304" s="959" t="s">
        <v>35</v>
      </c>
      <c r="U304" s="959"/>
      <c r="V304" s="959"/>
      <c r="W304" s="959"/>
      <c r="X304" s="959"/>
      <c r="Y304" s="959"/>
      <c r="Z304" s="959"/>
      <c r="AA304" s="959"/>
      <c r="AB304" s="959"/>
      <c r="AC304" s="959"/>
      <c r="AD304" s="959"/>
      <c r="AE304" s="959"/>
      <c r="AF304" s="959"/>
      <c r="AG304" s="959"/>
      <c r="AH304" s="959"/>
      <c r="AI304" s="959"/>
      <c r="AJ304" s="959"/>
      <c r="AK304" s="959"/>
      <c r="AL304" s="959"/>
      <c r="AM304" s="959"/>
      <c r="AN304" s="959"/>
      <c r="AO304" s="959"/>
      <c r="AP304" s="959"/>
      <c r="AQ304" s="959"/>
      <c r="AR304" s="959"/>
      <c r="AS304" s="959"/>
      <c r="AT304" s="959"/>
      <c r="AU304" s="959"/>
      <c r="AV304" s="959"/>
      <c r="AW304" s="130"/>
      <c r="AX304" s="130"/>
      <c r="AY304" s="130"/>
      <c r="AZ304" s="130"/>
    </row>
    <row r="305" spans="3:52" ht="21" customHeight="1">
      <c r="C305" s="982"/>
      <c r="D305" s="983"/>
      <c r="E305" s="948"/>
      <c r="F305" s="949"/>
      <c r="G305" s="949"/>
      <c r="H305" s="949"/>
      <c r="I305" s="949"/>
      <c r="J305" s="949"/>
      <c r="K305" s="949"/>
      <c r="L305" s="949"/>
      <c r="M305" s="949"/>
      <c r="N305" s="949"/>
      <c r="O305" s="949"/>
      <c r="P305" s="949"/>
      <c r="Q305" s="949"/>
      <c r="R305" s="949"/>
      <c r="S305" s="949"/>
      <c r="T305" s="985" t="s">
        <v>11</v>
      </c>
      <c r="U305" s="985"/>
      <c r="V305" s="985"/>
      <c r="W305" s="985"/>
      <c r="X305" s="985"/>
      <c r="Y305" s="985"/>
      <c r="Z305" s="985"/>
      <c r="AA305" s="985"/>
      <c r="AB305" s="985"/>
      <c r="AC305" s="985"/>
      <c r="AD305" s="985"/>
      <c r="AE305" s="985"/>
      <c r="AF305" s="985"/>
      <c r="AG305" s="985"/>
      <c r="AH305" s="985"/>
      <c r="AI305" s="985"/>
      <c r="AJ305" s="985"/>
      <c r="AK305" s="985"/>
      <c r="AL305" s="985"/>
      <c r="AM305" s="985"/>
      <c r="AN305" s="985"/>
      <c r="AO305" s="985"/>
      <c r="AP305" s="985"/>
      <c r="AQ305" s="985"/>
      <c r="AR305" s="985"/>
      <c r="AS305" s="985"/>
      <c r="AT305" s="985"/>
      <c r="AU305" s="985"/>
      <c r="AV305" s="985"/>
      <c r="AW305" s="130"/>
      <c r="AX305" s="130"/>
      <c r="AY305" s="130"/>
      <c r="AZ305" s="130"/>
    </row>
    <row r="306" spans="3:52" ht="12.75" customHeight="1">
      <c r="C306" s="1025"/>
      <c r="D306" s="1026"/>
      <c r="E306" s="1017" t="s">
        <v>92</v>
      </c>
      <c r="F306" s="1002"/>
      <c r="G306" s="1002"/>
      <c r="H306" s="1002"/>
      <c r="I306" s="1002"/>
      <c r="J306" s="1002"/>
      <c r="K306" s="1002"/>
      <c r="L306" s="1002"/>
      <c r="M306" s="1002"/>
      <c r="N306" s="1002"/>
      <c r="O306" s="1002"/>
      <c r="P306" s="1002"/>
      <c r="Q306" s="1002"/>
      <c r="R306" s="1002"/>
      <c r="S306" s="1002"/>
      <c r="T306" s="1002"/>
      <c r="U306" s="1002"/>
      <c r="V306" s="1002"/>
      <c r="W306" s="1002"/>
      <c r="X306" s="1002"/>
      <c r="Y306" s="1002"/>
      <c r="Z306" s="1002"/>
      <c r="AA306" s="1002"/>
      <c r="AB306" s="1002"/>
      <c r="AC306" s="1002"/>
      <c r="AD306" s="1002"/>
      <c r="AE306" s="1002"/>
      <c r="AF306" s="1002"/>
      <c r="AG306" s="1002"/>
      <c r="AH306" s="1002"/>
      <c r="AI306" s="1002"/>
      <c r="AJ306" s="1002"/>
      <c r="AK306" s="1002"/>
      <c r="AL306" s="1002"/>
      <c r="AM306" s="1002"/>
      <c r="AN306" s="1002"/>
      <c r="AO306" s="1002"/>
      <c r="AP306" s="1002"/>
      <c r="AQ306" s="1002"/>
      <c r="AR306" s="1002"/>
      <c r="AS306" s="1002"/>
      <c r="AT306" s="1002"/>
      <c r="AU306" s="1002"/>
      <c r="AV306" s="1002"/>
      <c r="AW306" s="130"/>
      <c r="AX306" s="130"/>
      <c r="AY306" s="130"/>
      <c r="AZ306" s="130"/>
    </row>
    <row r="307" spans="3:52" ht="12.75" customHeight="1" thickBot="1">
      <c r="C307" s="1020"/>
      <c r="D307" s="1021"/>
      <c r="E307" s="1001" t="s">
        <v>5</v>
      </c>
      <c r="F307" s="1002"/>
      <c r="G307" s="1002"/>
      <c r="H307" s="1002"/>
      <c r="I307" s="1002"/>
      <c r="J307" s="1002"/>
      <c r="K307" s="1002"/>
      <c r="L307" s="1002"/>
      <c r="M307" s="1002"/>
      <c r="N307" s="1002"/>
      <c r="O307" s="1002"/>
      <c r="P307" s="1002"/>
      <c r="Q307" s="1002"/>
      <c r="R307" s="1002"/>
      <c r="S307" s="1002"/>
      <c r="T307" s="1002"/>
      <c r="U307" s="1002"/>
      <c r="V307" s="1002"/>
      <c r="W307" s="1002"/>
      <c r="X307" s="1002"/>
      <c r="Y307" s="1002"/>
      <c r="Z307" s="1002"/>
      <c r="AA307" s="1002"/>
      <c r="AB307" s="1002"/>
      <c r="AC307" s="1002"/>
      <c r="AD307" s="1002"/>
      <c r="AE307" s="1002"/>
      <c r="AF307" s="1002"/>
      <c r="AG307" s="1002"/>
      <c r="AH307" s="1002"/>
      <c r="AI307" s="1002"/>
      <c r="AJ307" s="1002"/>
      <c r="AK307" s="1002"/>
      <c r="AL307" s="1002"/>
      <c r="AM307" s="1002"/>
      <c r="AN307" s="1002"/>
      <c r="AO307" s="1002"/>
      <c r="AP307" s="1002"/>
      <c r="AQ307" s="1002"/>
      <c r="AR307" s="1002"/>
      <c r="AS307" s="1002"/>
      <c r="AT307" s="1002"/>
      <c r="AU307" s="1002"/>
      <c r="AV307" s="1002"/>
      <c r="AW307" s="130"/>
      <c r="AX307" s="130"/>
      <c r="AY307" s="130"/>
      <c r="AZ307" s="130"/>
    </row>
  </sheetData>
  <sheetProtection algorithmName="SHA-512" hashValue="YDoYanzsTxrUNSNZqWSphatnYZqLZb5sxTaB7SwngW+O9DU+iWkHM345bFsccv3fUEpH056oBt4Jfcinije9HQ==" saltValue="LolDfVP5s2+pbnMCJ3sIcA==" spinCount="100000" sheet="1" formatCells="0" selectLockedCells="1" autoFilter="0" pivotTables="0"/>
  <protectedRanges>
    <protectedRange sqref="AO225 AO190 AO274" name="範囲116"/>
    <protectedRange sqref="AH225 AH190 AH274" name="範囲115"/>
  </protectedRanges>
  <mergeCells count="724">
    <mergeCell ref="C185:J186"/>
    <mergeCell ref="M185:O185"/>
    <mergeCell ref="P185:Q185"/>
    <mergeCell ref="R185:S185"/>
    <mergeCell ref="C225:X225"/>
    <mergeCell ref="Y225:AC225"/>
    <mergeCell ref="AD225:AG225"/>
    <mergeCell ref="C190:X190"/>
    <mergeCell ref="Y190:AC190"/>
    <mergeCell ref="AD190:AG190"/>
    <mergeCell ref="N222:T222"/>
    <mergeCell ref="N223:T223"/>
    <mergeCell ref="G216:M216"/>
    <mergeCell ref="N217:T217"/>
    <mergeCell ref="AE219:AO219"/>
    <mergeCell ref="K186:L186"/>
    <mergeCell ref="M186:O186"/>
    <mergeCell ref="C212:F212"/>
    <mergeCell ref="C189:J189"/>
    <mergeCell ref="G220:M220"/>
    <mergeCell ref="C221:F221"/>
    <mergeCell ref="U215:AD215"/>
    <mergeCell ref="U214:AD214"/>
    <mergeCell ref="C215:F215"/>
    <mergeCell ref="J247:K247"/>
    <mergeCell ref="L247:P247"/>
    <mergeCell ref="BK247:CL247"/>
    <mergeCell ref="Q247:AV247"/>
    <mergeCell ref="C187:J187"/>
    <mergeCell ref="G211:M211"/>
    <mergeCell ref="C223:F223"/>
    <mergeCell ref="C222:F222"/>
    <mergeCell ref="G222:M222"/>
    <mergeCell ref="C211:F211"/>
    <mergeCell ref="E231:L231"/>
    <mergeCell ref="M231:N232"/>
    <mergeCell ref="O231:AV232"/>
    <mergeCell ref="E232:L232"/>
    <mergeCell ref="AP224:AV224"/>
    <mergeCell ref="N214:T214"/>
    <mergeCell ref="C213:F213"/>
    <mergeCell ref="G213:M213"/>
    <mergeCell ref="AE211:AO211"/>
    <mergeCell ref="AE212:AO212"/>
    <mergeCell ref="C214:F214"/>
    <mergeCell ref="C224:F224"/>
    <mergeCell ref="C217:F217"/>
    <mergeCell ref="C218:F218"/>
    <mergeCell ref="C216:F216"/>
    <mergeCell ref="G217:M217"/>
    <mergeCell ref="G218:M218"/>
    <mergeCell ref="C220:F220"/>
    <mergeCell ref="C183:J183"/>
    <mergeCell ref="K182:AV182"/>
    <mergeCell ref="T185:Y185"/>
    <mergeCell ref="AJ79:AK79"/>
    <mergeCell ref="AU77:AV77"/>
    <mergeCell ref="K78:AV78"/>
    <mergeCell ref="C205:AV207"/>
    <mergeCell ref="G210:M210"/>
    <mergeCell ref="M79:W79"/>
    <mergeCell ref="X79:Y79"/>
    <mergeCell ref="T179:Y179"/>
    <mergeCell ref="Z179:AA179"/>
    <mergeCell ref="K174:S174"/>
    <mergeCell ref="T174:W174"/>
    <mergeCell ref="X174:AF174"/>
    <mergeCell ref="AG174:AJ174"/>
    <mergeCell ref="C210:F210"/>
    <mergeCell ref="U209:AD209"/>
    <mergeCell ref="AE209:AO209"/>
    <mergeCell ref="AP209:AV209"/>
    <mergeCell ref="E233:L233"/>
    <mergeCell ref="M233:N234"/>
    <mergeCell ref="O233:AV234"/>
    <mergeCell ref="E234:L234"/>
    <mergeCell ref="C56:J81"/>
    <mergeCell ref="C84:J89"/>
    <mergeCell ref="AK174:AR174"/>
    <mergeCell ref="C188:J188"/>
    <mergeCell ref="K188:AV188"/>
    <mergeCell ref="C197:AV204"/>
    <mergeCell ref="K164:AV165"/>
    <mergeCell ref="J133:T133"/>
    <mergeCell ref="J134:T134"/>
    <mergeCell ref="C91:V91"/>
    <mergeCell ref="AS173:AV173"/>
    <mergeCell ref="F174:J174"/>
    <mergeCell ref="E176:J176"/>
    <mergeCell ref="M80:AV80"/>
    <mergeCell ref="M81:AV81"/>
    <mergeCell ref="C178:AV178"/>
    <mergeCell ref="C179:J180"/>
    <mergeCell ref="C181:J181"/>
    <mergeCell ref="AN84:AP84"/>
    <mergeCell ref="K79:L79"/>
    <mergeCell ref="C32:AV32"/>
    <mergeCell ref="C30:I31"/>
    <mergeCell ref="J30:AV31"/>
    <mergeCell ref="C33:D33"/>
    <mergeCell ref="E33:I33"/>
    <mergeCell ref="AA33:AE33"/>
    <mergeCell ref="AF33:AG33"/>
    <mergeCell ref="AH33:AL33"/>
    <mergeCell ref="AI34:AO34"/>
    <mergeCell ref="AP34:AS34"/>
    <mergeCell ref="AT34:AV34"/>
    <mergeCell ref="C38:V38"/>
    <mergeCell ref="AC77:AT77"/>
    <mergeCell ref="K39:AV39"/>
    <mergeCell ref="K40:AV46"/>
    <mergeCell ref="C47:J53"/>
    <mergeCell ref="C35:I35"/>
    <mergeCell ref="C36:I36"/>
    <mergeCell ref="J36:N36"/>
    <mergeCell ref="O36:R36"/>
    <mergeCell ref="S36:U36"/>
    <mergeCell ref="V36:AA36"/>
    <mergeCell ref="AB36:AE36"/>
    <mergeCell ref="K62:AV69"/>
    <mergeCell ref="C37:I37"/>
    <mergeCell ref="J37:P37"/>
    <mergeCell ref="AA37:AJ37"/>
    <mergeCell ref="K72:AV72"/>
    <mergeCell ref="K73:AV74"/>
    <mergeCell ref="K75:AV75"/>
    <mergeCell ref="C39:J46"/>
    <mergeCell ref="V77:Z77"/>
    <mergeCell ref="AA77:AB77"/>
    <mergeCell ref="K48:AV53"/>
    <mergeCell ref="M76:S76"/>
    <mergeCell ref="J23:M23"/>
    <mergeCell ref="J20:M21"/>
    <mergeCell ref="N22:Z22"/>
    <mergeCell ref="AA22:AD22"/>
    <mergeCell ref="C24:I26"/>
    <mergeCell ref="J24:M24"/>
    <mergeCell ref="J25:M25"/>
    <mergeCell ref="N25:Z25"/>
    <mergeCell ref="AA25:AH25"/>
    <mergeCell ref="N20:O20"/>
    <mergeCell ref="N24:Z24"/>
    <mergeCell ref="AA24:AB24"/>
    <mergeCell ref="AC24:AE24"/>
    <mergeCell ref="AF24:AG24"/>
    <mergeCell ref="AH24:AI24"/>
    <mergeCell ref="AE22:AV22"/>
    <mergeCell ref="N23:Z23"/>
    <mergeCell ref="AA23:AD23"/>
    <mergeCell ref="AE23:AV23"/>
    <mergeCell ref="N21:O21"/>
    <mergeCell ref="P21:T21"/>
    <mergeCell ref="U21:AV21"/>
    <mergeCell ref="J26:M26"/>
    <mergeCell ref="N26:Z26"/>
    <mergeCell ref="AW14:AW15"/>
    <mergeCell ref="O35:R35"/>
    <mergeCell ref="S35:U35"/>
    <mergeCell ref="AF36:AV36"/>
    <mergeCell ref="C34:I34"/>
    <mergeCell ref="J34:N34"/>
    <mergeCell ref="O34:R34"/>
    <mergeCell ref="L33:Q33"/>
    <mergeCell ref="R33:S33"/>
    <mergeCell ref="T33:X33"/>
    <mergeCell ref="O27:P28"/>
    <mergeCell ref="Q27:R28"/>
    <mergeCell ref="S27:T28"/>
    <mergeCell ref="U27:V28"/>
    <mergeCell ref="J29:Z29"/>
    <mergeCell ref="AA29:AK29"/>
    <mergeCell ref="C20:I22"/>
    <mergeCell ref="J22:M22"/>
    <mergeCell ref="P20:AV20"/>
    <mergeCell ref="C23:I23"/>
    <mergeCell ref="AI25:AV25"/>
    <mergeCell ref="AJ24:AK24"/>
    <mergeCell ref="AL24:AN24"/>
    <mergeCell ref="AO24:AU24"/>
    <mergeCell ref="AE220:AO220"/>
    <mergeCell ref="U217:AD217"/>
    <mergeCell ref="U218:AD218"/>
    <mergeCell ref="U219:AD219"/>
    <mergeCell ref="U220:AD220"/>
    <mergeCell ref="AP211:AV211"/>
    <mergeCell ref="AP212:AV212"/>
    <mergeCell ref="AP213:AV213"/>
    <mergeCell ref="AP214:AV214"/>
    <mergeCell ref="AP215:AV215"/>
    <mergeCell ref="AP216:AV216"/>
    <mergeCell ref="AP217:AV217"/>
    <mergeCell ref="AP218:AV218"/>
    <mergeCell ref="AE213:AO213"/>
    <mergeCell ref="AE214:AO214"/>
    <mergeCell ref="U211:AD211"/>
    <mergeCell ref="G221:M221"/>
    <mergeCell ref="N220:T220"/>
    <mergeCell ref="AW197:AW198"/>
    <mergeCell ref="AW199:AW201"/>
    <mergeCell ref="AS174:AV174"/>
    <mergeCell ref="F175:J175"/>
    <mergeCell ref="K175:S175"/>
    <mergeCell ref="K176:AJ176"/>
    <mergeCell ref="AK176:AV176"/>
    <mergeCell ref="E177:AV177"/>
    <mergeCell ref="AH190:AJ190"/>
    <mergeCell ref="AK190:AN190"/>
    <mergeCell ref="AO190:AQ190"/>
    <mergeCell ref="AR190:AV190"/>
    <mergeCell ref="AK185:AU185"/>
    <mergeCell ref="AW205:AW206"/>
    <mergeCell ref="AW207:AW210"/>
    <mergeCell ref="C208:I208"/>
    <mergeCell ref="J208:O208"/>
    <mergeCell ref="P208:AV208"/>
    <mergeCell ref="C209:F209"/>
    <mergeCell ref="G209:M209"/>
    <mergeCell ref="U216:AD216"/>
    <mergeCell ref="N209:T209"/>
    <mergeCell ref="U222:AD222"/>
    <mergeCell ref="U223:AD223"/>
    <mergeCell ref="N216:T216"/>
    <mergeCell ref="AS175:AV175"/>
    <mergeCell ref="C145:J150"/>
    <mergeCell ref="K145:AV145"/>
    <mergeCell ref="AX194:AZ194"/>
    <mergeCell ref="K169:AV171"/>
    <mergeCell ref="K166:AV167"/>
    <mergeCell ref="C194:AV196"/>
    <mergeCell ref="K168:AV168"/>
    <mergeCell ref="C193:V193"/>
    <mergeCell ref="AB179:AH179"/>
    <mergeCell ref="C172:D177"/>
    <mergeCell ref="E172:J172"/>
    <mergeCell ref="K172:W172"/>
    <mergeCell ref="X172:AJ172"/>
    <mergeCell ref="AK172:AV172"/>
    <mergeCell ref="E173:J173"/>
    <mergeCell ref="K173:S173"/>
    <mergeCell ref="T173:W173"/>
    <mergeCell ref="X173:AF173"/>
    <mergeCell ref="AG173:AJ173"/>
    <mergeCell ref="AE221:AO221"/>
    <mergeCell ref="P186:AV186"/>
    <mergeCell ref="K187:AV187"/>
    <mergeCell ref="K185:L185"/>
    <mergeCell ref="AA243:AD245"/>
    <mergeCell ref="G224:M224"/>
    <mergeCell ref="L253:AV253"/>
    <mergeCell ref="C250:G250"/>
    <mergeCell ref="H250:K250"/>
    <mergeCell ref="L250:AV250"/>
    <mergeCell ref="C239:T239"/>
    <mergeCell ref="J244:K245"/>
    <mergeCell ref="R244:S245"/>
    <mergeCell ref="AR242:AV242"/>
    <mergeCell ref="C231:D234"/>
    <mergeCell ref="L244:Q245"/>
    <mergeCell ref="T244:Z245"/>
    <mergeCell ref="J243:K243"/>
    <mergeCell ref="L243:Q243"/>
    <mergeCell ref="R243:S243"/>
    <mergeCell ref="T243:Z243"/>
    <mergeCell ref="C235:D238"/>
    <mergeCell ref="E235:L235"/>
    <mergeCell ref="M235:N236"/>
    <mergeCell ref="U221:AD221"/>
    <mergeCell ref="AP273:AU273"/>
    <mergeCell ref="C276:I290"/>
    <mergeCell ref="J276:N276"/>
    <mergeCell ref="T297:AV297"/>
    <mergeCell ref="O276:AM276"/>
    <mergeCell ref="AN276:AV276"/>
    <mergeCell ref="J277:N277"/>
    <mergeCell ref="O277:AM277"/>
    <mergeCell ref="AN277:AV277"/>
    <mergeCell ref="J286:N286"/>
    <mergeCell ref="O286:AM286"/>
    <mergeCell ref="AN286:AV286"/>
    <mergeCell ref="J287:N287"/>
    <mergeCell ref="O287:AM287"/>
    <mergeCell ref="AN287:AV287"/>
    <mergeCell ref="J283:N283"/>
    <mergeCell ref="O283:AM283"/>
    <mergeCell ref="C274:X274"/>
    <mergeCell ref="Y274:AC274"/>
    <mergeCell ref="AD274:AG274"/>
    <mergeCell ref="C293:AV294"/>
    <mergeCell ref="E295:S298"/>
    <mergeCell ref="J289:N289"/>
    <mergeCell ref="O289:AM289"/>
    <mergeCell ref="J249:M249"/>
    <mergeCell ref="E263:J263"/>
    <mergeCell ref="K263:S263"/>
    <mergeCell ref="AP263:AU263"/>
    <mergeCell ref="L256:AV256"/>
    <mergeCell ref="C253:G253"/>
    <mergeCell ref="H253:K253"/>
    <mergeCell ref="C256:G256"/>
    <mergeCell ref="AP262:AU262"/>
    <mergeCell ref="V262:AA262"/>
    <mergeCell ref="G258:AV259"/>
    <mergeCell ref="AB260:AF261"/>
    <mergeCell ref="AG260:AV261"/>
    <mergeCell ref="G257:AL257"/>
    <mergeCell ref="AT257:AV257"/>
    <mergeCell ref="T262:U262"/>
    <mergeCell ref="V263:AA263"/>
    <mergeCell ref="V260:AA261"/>
    <mergeCell ref="AB262:AF262"/>
    <mergeCell ref="AG262:AN262"/>
    <mergeCell ref="AB263:AF263"/>
    <mergeCell ref="AG263:AN263"/>
    <mergeCell ref="T271:U271"/>
    <mergeCell ref="C254:G254"/>
    <mergeCell ref="H254:K254"/>
    <mergeCell ref="L254:AV254"/>
    <mergeCell ref="C255:G255"/>
    <mergeCell ref="H255:K255"/>
    <mergeCell ref="L255:AV255"/>
    <mergeCell ref="E270:J270"/>
    <mergeCell ref="T268:U268"/>
    <mergeCell ref="V268:AA268"/>
    <mergeCell ref="T263:U263"/>
    <mergeCell ref="V265:AA265"/>
    <mergeCell ref="AP265:AU265"/>
    <mergeCell ref="E264:J264"/>
    <mergeCell ref="V264:AA264"/>
    <mergeCell ref="H256:K256"/>
    <mergeCell ref="K260:S261"/>
    <mergeCell ref="AB266:AF266"/>
    <mergeCell ref="E262:J262"/>
    <mergeCell ref="K262:S262"/>
    <mergeCell ref="E265:J265"/>
    <mergeCell ref="AP267:AU267"/>
    <mergeCell ref="E268:J268"/>
    <mergeCell ref="AG267:AN267"/>
    <mergeCell ref="C307:D307"/>
    <mergeCell ref="T299:AV299"/>
    <mergeCell ref="T300:AV300"/>
    <mergeCell ref="E269:J269"/>
    <mergeCell ref="T273:U273"/>
    <mergeCell ref="V273:AA273"/>
    <mergeCell ref="E272:J272"/>
    <mergeCell ref="K272:S272"/>
    <mergeCell ref="T272:U272"/>
    <mergeCell ref="V272:AA272"/>
    <mergeCell ref="AB271:AF271"/>
    <mergeCell ref="AG271:AN271"/>
    <mergeCell ref="V271:AA271"/>
    <mergeCell ref="E306:AV306"/>
    <mergeCell ref="T305:AV305"/>
    <mergeCell ref="C306:D306"/>
    <mergeCell ref="C292:AV292"/>
    <mergeCell ref="E271:J271"/>
    <mergeCell ref="AO274:AQ274"/>
    <mergeCell ref="AK274:AN274"/>
    <mergeCell ref="AN289:AV289"/>
    <mergeCell ref="O285:AM285"/>
    <mergeCell ref="AN285:AV285"/>
    <mergeCell ref="J278:N278"/>
    <mergeCell ref="E307:AV307"/>
    <mergeCell ref="C55:R55"/>
    <mergeCell ref="K56:AV56"/>
    <mergeCell ref="K57:AV57"/>
    <mergeCell ref="K58:AV58"/>
    <mergeCell ref="K59:AQ59"/>
    <mergeCell ref="AR59:AV59"/>
    <mergeCell ref="K70:AV70"/>
    <mergeCell ref="K71:M71"/>
    <mergeCell ref="N71:AC71"/>
    <mergeCell ref="O284:AM284"/>
    <mergeCell ref="K273:S273"/>
    <mergeCell ref="AL79:AV79"/>
    <mergeCell ref="K81:L81"/>
    <mergeCell ref="C252:G252"/>
    <mergeCell ref="H252:K252"/>
    <mergeCell ref="L252:AV252"/>
    <mergeCell ref="C299:D305"/>
    <mergeCell ref="C242:I242"/>
    <mergeCell ref="AH274:AJ274"/>
    <mergeCell ref="K270:S270"/>
    <mergeCell ref="T270:U270"/>
    <mergeCell ref="V270:AA270"/>
    <mergeCell ref="K269:S269"/>
    <mergeCell ref="T302:AV302"/>
    <mergeCell ref="T303:AV303"/>
    <mergeCell ref="T304:AV304"/>
    <mergeCell ref="J288:N288"/>
    <mergeCell ref="O288:AM288"/>
    <mergeCell ref="AN288:AV288"/>
    <mergeCell ref="AN278:AV278"/>
    <mergeCell ref="J279:N279"/>
    <mergeCell ref="O279:AM279"/>
    <mergeCell ref="AN279:AV279"/>
    <mergeCell ref="J280:N280"/>
    <mergeCell ref="O280:AM280"/>
    <mergeCell ref="T295:AV295"/>
    <mergeCell ref="T296:AV296"/>
    <mergeCell ref="J282:N282"/>
    <mergeCell ref="O282:AM282"/>
    <mergeCell ref="T298:AV298"/>
    <mergeCell ref="O278:AM278"/>
    <mergeCell ref="AN282:AV282"/>
    <mergeCell ref="AN281:AV281"/>
    <mergeCell ref="AN283:AV283"/>
    <mergeCell ref="J290:N290"/>
    <mergeCell ref="O290:AM290"/>
    <mergeCell ref="AN290:AV290"/>
    <mergeCell ref="E273:J273"/>
    <mergeCell ref="AB270:AF270"/>
    <mergeCell ref="AG270:AN270"/>
    <mergeCell ref="L246:AV246"/>
    <mergeCell ref="AR243:AV245"/>
    <mergeCell ref="AO243:AQ245"/>
    <mergeCell ref="K265:S265"/>
    <mergeCell ref="C295:D298"/>
    <mergeCell ref="J285:N285"/>
    <mergeCell ref="J284:N284"/>
    <mergeCell ref="AN284:AV284"/>
    <mergeCell ref="C243:I243"/>
    <mergeCell ref="T260:U261"/>
    <mergeCell ref="K264:S264"/>
    <mergeCell ref="AP271:AU271"/>
    <mergeCell ref="AP270:AU270"/>
    <mergeCell ref="K266:S266"/>
    <mergeCell ref="V266:AA266"/>
    <mergeCell ref="AP266:AU266"/>
    <mergeCell ref="T265:U265"/>
    <mergeCell ref="T266:U266"/>
    <mergeCell ref="AP272:AU272"/>
    <mergeCell ref="AP268:AU268"/>
    <mergeCell ref="K271:S271"/>
    <mergeCell ref="E299:S305"/>
    <mergeCell ref="C260:D273"/>
    <mergeCell ref="N219:T219"/>
    <mergeCell ref="T269:U269"/>
    <mergeCell ref="V269:AA269"/>
    <mergeCell ref="AB268:AF268"/>
    <mergeCell ref="AG268:AN268"/>
    <mergeCell ref="AP269:AU269"/>
    <mergeCell ref="AB269:AF269"/>
    <mergeCell ref="AG269:AN269"/>
    <mergeCell ref="V267:AA267"/>
    <mergeCell ref="E267:J267"/>
    <mergeCell ref="K267:S267"/>
    <mergeCell ref="T267:U267"/>
    <mergeCell ref="AG265:AN265"/>
    <mergeCell ref="AP220:AV220"/>
    <mergeCell ref="AP221:AV221"/>
    <mergeCell ref="AP222:AV222"/>
    <mergeCell ref="AA242:AN242"/>
    <mergeCell ref="C257:F259"/>
    <mergeCell ref="T301:AV301"/>
    <mergeCell ref="AR274:AV274"/>
    <mergeCell ref="AB272:AF272"/>
    <mergeCell ref="AG272:AN272"/>
    <mergeCell ref="AA26:AD26"/>
    <mergeCell ref="AE26:AV26"/>
    <mergeCell ref="C123:D131"/>
    <mergeCell ref="E123:AK131"/>
    <mergeCell ref="T264:U264"/>
    <mergeCell ref="E260:J261"/>
    <mergeCell ref="E266:J266"/>
    <mergeCell ref="AP264:AU264"/>
    <mergeCell ref="AB264:AF264"/>
    <mergeCell ref="AG264:AN264"/>
    <mergeCell ref="C27:I29"/>
    <mergeCell ref="W27:Z28"/>
    <mergeCell ref="AA27:AJ27"/>
    <mergeCell ref="K84:AJ84"/>
    <mergeCell ref="AK84:AM84"/>
    <mergeCell ref="V34:AA34"/>
    <mergeCell ref="AB34:AE34"/>
    <mergeCell ref="AF34:AH34"/>
    <mergeCell ref="AM33:AN33"/>
    <mergeCell ref="AO33:AV33"/>
    <mergeCell ref="AB265:AF265"/>
    <mergeCell ref="O235:AV236"/>
    <mergeCell ref="C164:J171"/>
    <mergeCell ref="T77:U77"/>
    <mergeCell ref="C13:I13"/>
    <mergeCell ref="J13:AV13"/>
    <mergeCell ref="C14:I14"/>
    <mergeCell ref="J14:AV14"/>
    <mergeCell ref="J15:M16"/>
    <mergeCell ref="J17:M17"/>
    <mergeCell ref="N17:Z17"/>
    <mergeCell ref="N15:O15"/>
    <mergeCell ref="P15:AV15"/>
    <mergeCell ref="U16:AV16"/>
    <mergeCell ref="C15:I19"/>
    <mergeCell ref="J19:O19"/>
    <mergeCell ref="P19:AV19"/>
    <mergeCell ref="P16:T16"/>
    <mergeCell ref="N16:O16"/>
    <mergeCell ref="AA17:AD17"/>
    <mergeCell ref="AE17:AV17"/>
    <mergeCell ref="J18:M18"/>
    <mergeCell ref="N18:Z18"/>
    <mergeCell ref="AA18:AD18"/>
    <mergeCell ref="AE18:AV18"/>
    <mergeCell ref="C9:L9"/>
    <mergeCell ref="C10:I10"/>
    <mergeCell ref="J10:AV10"/>
    <mergeCell ref="C11:I11"/>
    <mergeCell ref="J11:AV11"/>
    <mergeCell ref="C12:I12"/>
    <mergeCell ref="J12:AV12"/>
    <mergeCell ref="C7:AV7"/>
    <mergeCell ref="C8:L8"/>
    <mergeCell ref="M8:O8"/>
    <mergeCell ref="P8:AA8"/>
    <mergeCell ref="AB8:AE8"/>
    <mergeCell ref="AF8:AH8"/>
    <mergeCell ref="AI8:AV8"/>
    <mergeCell ref="C5:AV5"/>
    <mergeCell ref="C6:L6"/>
    <mergeCell ref="M6:O6"/>
    <mergeCell ref="P6:AA6"/>
    <mergeCell ref="AB6:AE6"/>
    <mergeCell ref="AF6:AH6"/>
    <mergeCell ref="AI6:AV6"/>
    <mergeCell ref="C3:AV3"/>
    <mergeCell ref="AA4:AD4"/>
    <mergeCell ref="AE4:AH4"/>
    <mergeCell ref="AI4:AL4"/>
    <mergeCell ref="AM4:AN4"/>
    <mergeCell ref="AO4:AP4"/>
    <mergeCell ref="AQ4:AR4"/>
    <mergeCell ref="AS4:AT4"/>
    <mergeCell ref="AU4:AV4"/>
    <mergeCell ref="AW59:AW60"/>
    <mergeCell ref="AW63:AW65"/>
    <mergeCell ref="C136:J144"/>
    <mergeCell ref="K136:AV136"/>
    <mergeCell ref="K60:AV61"/>
    <mergeCell ref="AD71:AF71"/>
    <mergeCell ref="AG71:AV71"/>
    <mergeCell ref="C92:AV92"/>
    <mergeCell ref="T76:U76"/>
    <mergeCell ref="V76:AB76"/>
    <mergeCell ref="AC76:AD76"/>
    <mergeCell ref="AE76:AK76"/>
    <mergeCell ref="AL76:AM76"/>
    <mergeCell ref="AN76:AV76"/>
    <mergeCell ref="K77:L77"/>
    <mergeCell ref="M77:S77"/>
    <mergeCell ref="Z79:AI79"/>
    <mergeCell ref="C133:I134"/>
    <mergeCell ref="K137:AV144"/>
    <mergeCell ref="U133:AB134"/>
    <mergeCell ref="AC133:AV133"/>
    <mergeCell ref="AC134:AV134"/>
    <mergeCell ref="K80:L80"/>
    <mergeCell ref="K87:AV89"/>
    <mergeCell ref="AX92:BA92"/>
    <mergeCell ref="C93:AK93"/>
    <mergeCell ref="AL93:AV93"/>
    <mergeCell ref="C94:D102"/>
    <mergeCell ref="E94:AK102"/>
    <mergeCell ref="AL94:AV102"/>
    <mergeCell ref="C151:J163"/>
    <mergeCell ref="C103:D111"/>
    <mergeCell ref="E103:AK111"/>
    <mergeCell ref="AL103:AV111"/>
    <mergeCell ref="K153:L156"/>
    <mergeCell ref="M153:AV153"/>
    <mergeCell ref="M154:AV156"/>
    <mergeCell ref="K152:AV152"/>
    <mergeCell ref="K159:AV163"/>
    <mergeCell ref="C132:AV132"/>
    <mergeCell ref="C112:AK112"/>
    <mergeCell ref="AL112:AV112"/>
    <mergeCell ref="C113:D121"/>
    <mergeCell ref="AL123:AV131"/>
    <mergeCell ref="C122:AK122"/>
    <mergeCell ref="AL122:AV122"/>
    <mergeCell ref="E113:AK121"/>
    <mergeCell ref="AL113:AV121"/>
    <mergeCell ref="AB273:AF273"/>
    <mergeCell ref="AG273:AN273"/>
    <mergeCell ref="M180:O180"/>
    <mergeCell ref="P180:AV180"/>
    <mergeCell ref="AI179:AJ179"/>
    <mergeCell ref="AK179:AU179"/>
    <mergeCell ref="AT84:AV84"/>
    <mergeCell ref="K85:AV85"/>
    <mergeCell ref="K157:AV157"/>
    <mergeCell ref="M158:R158"/>
    <mergeCell ref="S158:T158"/>
    <mergeCell ref="U158:Z158"/>
    <mergeCell ref="AA158:AB158"/>
    <mergeCell ref="AC158:AH158"/>
    <mergeCell ref="AI158:AJ158"/>
    <mergeCell ref="G215:M215"/>
    <mergeCell ref="AG266:AN266"/>
    <mergeCell ref="AB267:AF267"/>
    <mergeCell ref="K268:S268"/>
    <mergeCell ref="AK158:AM158"/>
    <mergeCell ref="T175:W175"/>
    <mergeCell ref="X175:AF175"/>
    <mergeCell ref="AG175:AJ175"/>
    <mergeCell ref="AK175:AR175"/>
    <mergeCell ref="AA28:AJ28"/>
    <mergeCell ref="J27:N28"/>
    <mergeCell ref="AN280:AV280"/>
    <mergeCell ref="J281:N281"/>
    <mergeCell ref="O281:AM281"/>
    <mergeCell ref="AL29:AS29"/>
    <mergeCell ref="AT29:AV29"/>
    <mergeCell ref="AN158:AU158"/>
    <mergeCell ref="K158:L158"/>
    <mergeCell ref="AD86:AE86"/>
    <mergeCell ref="AF86:AV86"/>
    <mergeCell ref="M86:AC86"/>
    <mergeCell ref="AK27:AS27"/>
    <mergeCell ref="AT27:AV27"/>
    <mergeCell ref="AK28:AS28"/>
    <mergeCell ref="AT28:AV28"/>
    <mergeCell ref="J33:K33"/>
    <mergeCell ref="Y33:Z33"/>
    <mergeCell ref="S34:U34"/>
    <mergeCell ref="K47:AV47"/>
    <mergeCell ref="AQ84:AS84"/>
    <mergeCell ref="K179:L179"/>
    <mergeCell ref="K180:L180"/>
    <mergeCell ref="M179:O179"/>
    <mergeCell ref="K181:AV181"/>
    <mergeCell ref="K183:Q183"/>
    <mergeCell ref="R183:T183"/>
    <mergeCell ref="U183:X183"/>
    <mergeCell ref="Y183:AA183"/>
    <mergeCell ref="AM183:AO183"/>
    <mergeCell ref="AP183:AS183"/>
    <mergeCell ref="AT183:AV183"/>
    <mergeCell ref="K151:AV151"/>
    <mergeCell ref="P179:Q179"/>
    <mergeCell ref="R179:S179"/>
    <mergeCell ref="K76:L76"/>
    <mergeCell ref="AK173:AR173"/>
    <mergeCell ref="K86:L86"/>
    <mergeCell ref="C244:I245"/>
    <mergeCell ref="C246:I247"/>
    <mergeCell ref="J246:K246"/>
    <mergeCell ref="C251:G251"/>
    <mergeCell ref="H251:K251"/>
    <mergeCell ref="AR257:AS257"/>
    <mergeCell ref="C82:J83"/>
    <mergeCell ref="K82:AV82"/>
    <mergeCell ref="K83:AV83"/>
    <mergeCell ref="U212:AD212"/>
    <mergeCell ref="AE215:AO215"/>
    <mergeCell ref="AE216:AO216"/>
    <mergeCell ref="AE217:AO217"/>
    <mergeCell ref="AE218:AO218"/>
    <mergeCell ref="U213:AD213"/>
    <mergeCell ref="N218:T218"/>
    <mergeCell ref="G214:M214"/>
    <mergeCell ref="K146:AV150"/>
    <mergeCell ref="AB183:AE183"/>
    <mergeCell ref="AF183:AL183"/>
    <mergeCell ref="AP189:AS189"/>
    <mergeCell ref="AK225:AN225"/>
    <mergeCell ref="AM257:AN257"/>
    <mergeCell ref="AI243:AJ245"/>
    <mergeCell ref="AO257:AQ257"/>
    <mergeCell ref="AO242:AQ242"/>
    <mergeCell ref="O229:AV230"/>
    <mergeCell ref="AG243:AH245"/>
    <mergeCell ref="AE243:AF245"/>
    <mergeCell ref="AR225:AV225"/>
    <mergeCell ref="N249:Z249"/>
    <mergeCell ref="AK243:AL245"/>
    <mergeCell ref="AM243:AN245"/>
    <mergeCell ref="C240:T240"/>
    <mergeCell ref="E236:L236"/>
    <mergeCell ref="E237:L237"/>
    <mergeCell ref="M237:N238"/>
    <mergeCell ref="O237:AV238"/>
    <mergeCell ref="E238:L238"/>
    <mergeCell ref="L251:AV251"/>
    <mergeCell ref="C248:I249"/>
    <mergeCell ref="J248:M248"/>
    <mergeCell ref="N248:Z248"/>
    <mergeCell ref="AA248:AG249"/>
    <mergeCell ref="AH248:AV249"/>
    <mergeCell ref="AT189:AV189"/>
    <mergeCell ref="K189:Q189"/>
    <mergeCell ref="R189:T189"/>
    <mergeCell ref="U189:X189"/>
    <mergeCell ref="Y189:AA189"/>
    <mergeCell ref="AB189:AE189"/>
    <mergeCell ref="AF189:AL189"/>
    <mergeCell ref="AM189:AO189"/>
    <mergeCell ref="G212:M212"/>
    <mergeCell ref="N210:T210"/>
    <mergeCell ref="AP210:AV210"/>
    <mergeCell ref="AE210:AO210"/>
    <mergeCell ref="U210:AD210"/>
    <mergeCell ref="C182:J182"/>
    <mergeCell ref="AE222:AO222"/>
    <mergeCell ref="AE223:AO223"/>
    <mergeCell ref="AH225:AJ225"/>
    <mergeCell ref="U224:AD224"/>
    <mergeCell ref="J242:Z242"/>
    <mergeCell ref="G219:M219"/>
    <mergeCell ref="AO225:AQ225"/>
    <mergeCell ref="N224:T224"/>
    <mergeCell ref="AP223:AV223"/>
    <mergeCell ref="G223:M223"/>
    <mergeCell ref="AP219:AV219"/>
    <mergeCell ref="N211:T211"/>
    <mergeCell ref="N212:T212"/>
    <mergeCell ref="N213:T213"/>
    <mergeCell ref="Z185:AA185"/>
    <mergeCell ref="AB185:AH185"/>
    <mergeCell ref="AI185:AJ185"/>
    <mergeCell ref="C219:F219"/>
    <mergeCell ref="N221:T221"/>
    <mergeCell ref="N215:T215"/>
    <mergeCell ref="C227:AV228"/>
    <mergeCell ref="C229:N230"/>
    <mergeCell ref="AE224:AO224"/>
  </mergeCells>
  <phoneticPr fontId="1"/>
  <dataValidations count="25">
    <dataValidation type="list" allowBlank="1" showInputMessage="1" showErrorMessage="1" sqref="AF24:AG24 AJ24:AK24 K71:M71 X79:Y79 AJ79:AK79 AA24:AB24 AD71:AF71 C295:D307 AM33 C33 AF33 J33 R33 Y33 K79:L81" xr:uid="{00000000-0002-0000-0100-000000000000}">
      <formula1>"○"</formula1>
    </dataValidation>
    <dataValidation type="list" allowBlank="1" showInputMessage="1" showErrorMessage="1" sqref="AR257:AS257 AM257:AN257 K86 R185:S185 AN84:AP84 AT84:AV84 AI158:AJ158 AH190:AJ190 AO225:AQ226 AO274:AQ274 AO190:AQ190 K158:L158 S158:T158 AA158:AB158 K179:L180 AI179:AJ179 Z179:AA179 R179:S179 K185:L186 AI185:AJ185 Z185:AA185 AD86:AE86 AH225:AJ226 AH274:AJ274" xr:uid="{00000000-0002-0000-0100-000001000000}">
      <formula1>"〇"</formula1>
    </dataValidation>
    <dataValidation type="list" allowBlank="1" showInputMessage="1" showErrorMessage="1" sqref="M6:O6 AF6:AH6 M8:O8 AF8:AH8" xr:uid="{00000000-0002-0000-0100-000002000000}">
      <formula1>"□,☑"</formula1>
    </dataValidation>
    <dataValidation type="list" allowBlank="1" showInputMessage="1" showErrorMessage="1" sqref="AR243 AB263:AB273 AC267:AF273 V263:V273 W267:AA273 V262:AF262" xr:uid="{00000000-0002-0000-0100-000003000000}">
      <formula1>"有,無"</formula1>
    </dataValidation>
    <dataValidation type="list" allowBlank="1" showInputMessage="1" sqref="J10:AV10" xr:uid="{00000000-0002-0000-0100-000004000000}">
      <formula1>$BB$10:$BB$20</formula1>
    </dataValidation>
    <dataValidation type="list" allowBlank="1" showInputMessage="1" showErrorMessage="1" sqref="K76:L77 T76:U77 AC76:AD76 AL76:AM76" xr:uid="{00000000-0002-0000-0100-000005000000}">
      <formula1>"○,◎"</formula1>
    </dataValidation>
    <dataValidation type="list" allowBlank="1" showInputMessage="1" showErrorMessage="1" sqref="AP210:AV224" xr:uid="{00000000-0002-0000-0100-000006000000}">
      <formula1>"実績有,新規（内諾済）,新規（今後調整）"</formula1>
    </dataValidation>
    <dataValidation type="list" allowBlank="1" showInputMessage="1" showErrorMessage="1" sqref="K57:AV57" xr:uid="{00000000-0002-0000-0100-000007000000}">
      <formula1>$BJ$56:$BJ$69</formula1>
    </dataValidation>
    <dataValidation type="textLength" operator="lessThanOrEqual" allowBlank="1" showInputMessage="1" showErrorMessage="1" sqref="J13:AV13" xr:uid="{00000000-0002-0000-0100-000008000000}">
      <formula1>13</formula1>
    </dataValidation>
    <dataValidation type="textLength" operator="lessThanOrEqual" allowBlank="1" showInputMessage="1" showErrorMessage="1" sqref="J30:AV31" xr:uid="{00000000-0002-0000-0100-000009000000}">
      <formula1>400</formula1>
    </dataValidation>
    <dataValidation type="textLength" operator="lessThanOrEqual" allowBlank="1" showInputMessage="1" showErrorMessage="1" sqref="K40:AV46 K48:AV53 C197:AV204" xr:uid="{00000000-0002-0000-0100-00000A000000}">
      <formula1>670</formula1>
    </dataValidation>
    <dataValidation type="textLength" operator="lessThanOrEqual" allowBlank="1" showInputMessage="1" showErrorMessage="1" sqref="K59:AQ59" xr:uid="{00000000-0002-0000-0100-00000B000000}">
      <formula1>30</formula1>
    </dataValidation>
    <dataValidation type="textLength" operator="lessThanOrEqual" allowBlank="1" showInputMessage="1" showErrorMessage="1" sqref="K62:AV69" xr:uid="{00000000-0002-0000-0100-00000C000000}">
      <formula1>320</formula1>
    </dataValidation>
    <dataValidation type="textLength" operator="lessThanOrEqual" allowBlank="1" showInputMessage="1" showErrorMessage="1" sqref="K73:AV74" xr:uid="{00000000-0002-0000-0100-00000D000000}">
      <formula1>200</formula1>
    </dataValidation>
    <dataValidation type="textLength" operator="lessThanOrEqual" allowBlank="1" showInputMessage="1" showErrorMessage="1" sqref="K87:AV89" xr:uid="{00000000-0002-0000-0100-00000E000000}">
      <formula1>270</formula1>
    </dataValidation>
    <dataValidation type="textLength" operator="lessThanOrEqual" allowBlank="1" showInputMessage="1" showErrorMessage="1" sqref="E94:AK111 E113:AK121 E123:AK131" xr:uid="{00000000-0002-0000-0100-00000F000000}">
      <formula1>1400</formula1>
    </dataValidation>
    <dataValidation type="textLength" operator="lessThanOrEqual" allowBlank="1" showInputMessage="1" showErrorMessage="1" sqref="AL113:AV121 AL94:AV111 AL123:AV131" xr:uid="{00000000-0002-0000-0100-000010000000}">
      <formula1>450</formula1>
    </dataValidation>
    <dataValidation type="textLength" operator="lessThanOrEqual" allowBlank="1" showInputMessage="1" showErrorMessage="1" sqref="J134:T134" xr:uid="{00000000-0002-0000-0100-000011000000}">
      <formula1>120</formula1>
    </dataValidation>
    <dataValidation type="textLength" operator="lessThanOrEqual" allowBlank="1" showInputMessage="1" showErrorMessage="1" sqref="AC134:AV134" xr:uid="{00000000-0002-0000-0100-000012000000}">
      <formula1>220</formula1>
    </dataValidation>
    <dataValidation type="textLength" operator="lessThanOrEqual" allowBlank="1" showInputMessage="1" showErrorMessage="1" sqref="K169:AV171 K166:AV167 K137:AV144" xr:uid="{00000000-0002-0000-0100-000013000000}">
      <formula1>620</formula1>
    </dataValidation>
    <dataValidation type="textLength" operator="lessThanOrEqual" allowBlank="1" showInputMessage="1" showErrorMessage="1" sqref="M154:AV156" xr:uid="{00000000-0002-0000-0100-000014000000}">
      <formula1>300</formula1>
    </dataValidation>
    <dataValidation type="textLength" operator="lessThanOrEqual" allowBlank="1" showInputMessage="1" showErrorMessage="1" sqref="K159:AV163" xr:uid="{00000000-0002-0000-0100-000015000000}">
      <formula1>420</formula1>
    </dataValidation>
    <dataValidation type="list" allowBlank="1" showInputMessage="1" sqref="P16:T16 L247:P247 P21:T21" xr:uid="{00000000-0002-0000-0100-000016000000}">
      <formula1>$BA$16:$BA$62</formula1>
    </dataValidation>
    <dataValidation type="textLength" allowBlank="1" showInputMessage="1" showErrorMessage="1" sqref="K83:AV83" xr:uid="{00000000-0002-0000-0100-000017000000}">
      <formula1>0</formula1>
      <formula2>220</formula2>
    </dataValidation>
    <dataValidation type="textLength" operator="lessThanOrEqual" allowBlank="1" showInputMessage="1" showErrorMessage="1" sqref="K146:AV150" xr:uid="{00000000-0002-0000-0100-000018000000}">
      <formula1>520</formula1>
    </dataValidation>
  </dataValidations>
  <hyperlinks>
    <hyperlink ref="AD190:AG190" location="別紙1!Print_Area" display="こちら" xr:uid="{00000000-0004-0000-0100-000000000000}"/>
    <hyperlink ref="AD274:AG274" location="別紙３!A1" display="こちら" xr:uid="{00000000-0004-0000-0100-000001000000}"/>
    <hyperlink ref="AD225:AG225" location="別紙２!A1" display="こちら" xr:uid="{00000000-0004-0000-0100-000002000000}"/>
  </hyperlinks>
  <pageMargins left="0.70866141732283472" right="0.70866141732283472" top="0.74803149606299213" bottom="0.74803149606299213" header="0.31496062992125984" footer="0.31496062992125984"/>
  <pageSetup paperSize="9" scale="93" fitToHeight="0" orientation="portrait" r:id="rId1"/>
  <headerFooter>
    <oddHeader>&amp;R&amp;F</oddHeader>
    <oddFooter>&amp;C&amp;P/&amp;N</oddFooter>
  </headerFooter>
  <rowBreaks count="13" manualBreakCount="13">
    <brk id="31" min="2" max="47" man="1"/>
    <brk id="54" min="2" max="47" man="1"/>
    <brk id="89" min="2" max="47" man="1"/>
    <brk id="111" min="2" max="47" man="1"/>
    <brk id="131" min="2" max="47" man="1"/>
    <brk id="150" min="2" max="47" man="1"/>
    <brk id="163" min="2" max="47" man="1"/>
    <brk id="177" min="2" max="47" man="1"/>
    <brk id="204" min="2" max="47" man="1"/>
    <brk id="226" min="2" max="47" man="1"/>
    <brk id="238" min="2" max="47" man="1"/>
    <brk id="274" min="2" max="47" man="1"/>
    <brk id="291" min="2" max="4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L41"/>
  <sheetViews>
    <sheetView topLeftCell="A9" zoomScale="85" zoomScaleNormal="85" workbookViewId="0">
      <selection activeCell="F10" sqref="F10:G10"/>
    </sheetView>
  </sheetViews>
  <sheetFormatPr defaultColWidth="9" defaultRowHeight="28.5" customHeight="1"/>
  <cols>
    <col min="1" max="1" width="2.5" style="41" customWidth="1"/>
    <col min="2" max="2" width="6.5" style="87" customWidth="1"/>
    <col min="3" max="3" width="12.125" style="87" customWidth="1"/>
    <col min="4" max="4" width="9.875" style="87" customWidth="1"/>
    <col min="5" max="5" width="11.875" style="87" customWidth="1"/>
    <col min="6" max="6" width="8.625" style="87" customWidth="1"/>
    <col min="7" max="7" width="9.875" style="87" customWidth="1"/>
    <col min="8" max="8" width="11.625" style="87" customWidth="1"/>
    <col min="9" max="9" width="8.625" style="87" customWidth="1"/>
    <col min="10" max="10" width="13.125" style="87" customWidth="1"/>
    <col min="11" max="11" width="29.625" style="87" customWidth="1"/>
    <col min="12" max="12" width="8.875" style="87" hidden="1" customWidth="1"/>
    <col min="13" max="13" width="3.875" style="87" customWidth="1"/>
    <col min="14" max="16384" width="9" style="87"/>
  </cols>
  <sheetData>
    <row r="1" spans="1:12" ht="21" customHeight="1" thickBot="1">
      <c r="B1" s="1346" t="s">
        <v>453</v>
      </c>
      <c r="C1" s="1346"/>
      <c r="D1" s="1346"/>
      <c r="E1" s="42"/>
      <c r="F1" s="42"/>
      <c r="G1" s="42"/>
      <c r="H1" s="42"/>
      <c r="I1" s="42"/>
      <c r="J1" s="42"/>
      <c r="K1" s="42"/>
      <c r="L1" s="332"/>
    </row>
    <row r="2" spans="1:12" ht="29.85" customHeight="1" thickBot="1">
      <c r="B2" s="43" t="s">
        <v>159</v>
      </c>
      <c r="C2" s="44"/>
      <c r="D2" s="45"/>
      <c r="E2" s="46" t="s">
        <v>158</v>
      </c>
      <c r="F2" s="1308">
        <f>要望書!J12</f>
        <v>0</v>
      </c>
      <c r="G2" s="1309"/>
      <c r="H2" s="1309"/>
      <c r="I2" s="1309"/>
      <c r="J2" s="1309"/>
      <c r="K2" s="1310"/>
      <c r="L2" s="332"/>
    </row>
    <row r="3" spans="1:12" ht="28.35" customHeight="1" thickBot="1">
      <c r="B3" s="1377" t="s">
        <v>157</v>
      </c>
      <c r="C3" s="1377"/>
      <c r="D3" s="1377"/>
      <c r="E3" s="1377"/>
      <c r="F3" s="1377"/>
      <c r="G3" s="1377"/>
      <c r="H3" s="1377"/>
      <c r="I3" s="47"/>
      <c r="J3" s="47"/>
      <c r="K3" s="47"/>
      <c r="L3" s="332"/>
    </row>
    <row r="4" spans="1:12" ht="27" customHeight="1" thickBot="1">
      <c r="B4" s="1378" t="s">
        <v>156</v>
      </c>
      <c r="C4" s="1379"/>
      <c r="D4" s="1379"/>
      <c r="E4" s="1380"/>
      <c r="F4" s="1336" t="s">
        <v>155</v>
      </c>
      <c r="G4" s="1337"/>
      <c r="H4" s="1322" t="s">
        <v>138</v>
      </c>
      <c r="I4" s="1323"/>
      <c r="J4" s="1323"/>
      <c r="K4" s="1324"/>
      <c r="L4" s="332"/>
    </row>
    <row r="5" spans="1:12" ht="61.35" customHeight="1">
      <c r="A5" s="48"/>
      <c r="B5" s="1311" t="s">
        <v>177</v>
      </c>
      <c r="C5" s="1312"/>
      <c r="D5" s="1312"/>
      <c r="E5" s="1313"/>
      <c r="F5" s="1449"/>
      <c r="G5" s="1450"/>
      <c r="H5" s="1451"/>
      <c r="I5" s="1452"/>
      <c r="J5" s="1452"/>
      <c r="K5" s="1453"/>
      <c r="L5" s="332"/>
    </row>
    <row r="6" spans="1:12" ht="61.35" customHeight="1">
      <c r="A6" s="48"/>
      <c r="B6" s="49" t="s">
        <v>154</v>
      </c>
      <c r="C6" s="50"/>
      <c r="D6" s="50"/>
      <c r="E6" s="51"/>
      <c r="F6" s="1454"/>
      <c r="G6" s="1455"/>
      <c r="H6" s="1456"/>
      <c r="I6" s="1457"/>
      <c r="J6" s="1457"/>
      <c r="K6" s="1458"/>
      <c r="L6" s="42"/>
    </row>
    <row r="7" spans="1:12" ht="33" customHeight="1" thickBot="1">
      <c r="A7" s="48"/>
      <c r="B7" s="52" t="s">
        <v>153</v>
      </c>
      <c r="C7" s="53"/>
      <c r="D7" s="53"/>
      <c r="E7" s="54"/>
      <c r="F7" s="1320">
        <f>SUM(F8:G19)</f>
        <v>0</v>
      </c>
      <c r="G7" s="1321"/>
      <c r="H7" s="1317"/>
      <c r="I7" s="1318"/>
      <c r="J7" s="1318"/>
      <c r="K7" s="1319"/>
      <c r="L7" s="42"/>
    </row>
    <row r="8" spans="1:12" ht="61.35" customHeight="1">
      <c r="A8" s="48"/>
      <c r="B8" s="330"/>
      <c r="C8" s="1314" t="s">
        <v>467</v>
      </c>
      <c r="D8" s="1315"/>
      <c r="E8" s="1316"/>
      <c r="F8" s="1459"/>
      <c r="G8" s="1460"/>
      <c r="H8" s="1451"/>
      <c r="I8" s="1452"/>
      <c r="J8" s="1452"/>
      <c r="K8" s="1453"/>
      <c r="L8" s="42"/>
    </row>
    <row r="9" spans="1:12" ht="61.35" customHeight="1">
      <c r="A9" s="48"/>
      <c r="B9" s="1355" t="s">
        <v>152</v>
      </c>
      <c r="C9" s="1314" t="s">
        <v>178</v>
      </c>
      <c r="D9" s="1315"/>
      <c r="E9" s="1316"/>
      <c r="F9" s="1459"/>
      <c r="G9" s="1460"/>
      <c r="H9" s="1461"/>
      <c r="I9" s="1462"/>
      <c r="J9" s="1462"/>
      <c r="K9" s="1463"/>
      <c r="L9" s="333"/>
    </row>
    <row r="10" spans="1:12" ht="61.35" customHeight="1">
      <c r="A10" s="48"/>
      <c r="B10" s="1355"/>
      <c r="C10" s="55" t="s">
        <v>151</v>
      </c>
      <c r="D10" s="56"/>
      <c r="E10" s="57"/>
      <c r="F10" s="1464"/>
      <c r="G10" s="1465"/>
      <c r="H10" s="1466"/>
      <c r="I10" s="1467"/>
      <c r="J10" s="1467"/>
      <c r="K10" s="1468"/>
      <c r="L10" s="47"/>
    </row>
    <row r="11" spans="1:12" ht="61.35" customHeight="1">
      <c r="A11" s="48"/>
      <c r="B11" s="1355"/>
      <c r="C11" s="55" t="s">
        <v>150</v>
      </c>
      <c r="D11" s="56"/>
      <c r="E11" s="57"/>
      <c r="F11" s="1464"/>
      <c r="G11" s="1465"/>
      <c r="H11" s="1466"/>
      <c r="I11" s="1467"/>
      <c r="J11" s="1467"/>
      <c r="K11" s="1468"/>
      <c r="L11" s="334"/>
    </row>
    <row r="12" spans="1:12" ht="61.35" customHeight="1">
      <c r="A12" s="48"/>
      <c r="B12" s="1355"/>
      <c r="C12" s="1357" t="s">
        <v>179</v>
      </c>
      <c r="D12" s="1358"/>
      <c r="E12" s="1359"/>
      <c r="F12" s="1469"/>
      <c r="G12" s="1470"/>
      <c r="H12" s="1466"/>
      <c r="I12" s="1467"/>
      <c r="J12" s="1467"/>
      <c r="K12" s="1468"/>
      <c r="L12" s="335"/>
    </row>
    <row r="13" spans="1:12" ht="61.35" customHeight="1">
      <c r="A13" s="48"/>
      <c r="B13" s="1355"/>
      <c r="C13" s="55" t="s">
        <v>149</v>
      </c>
      <c r="D13" s="56"/>
      <c r="E13" s="57"/>
      <c r="F13" s="1464"/>
      <c r="G13" s="1465"/>
      <c r="H13" s="1466"/>
      <c r="I13" s="1467"/>
      <c r="J13" s="1467"/>
      <c r="K13" s="1468"/>
      <c r="L13" s="335"/>
    </row>
    <row r="14" spans="1:12" ht="61.35" customHeight="1">
      <c r="A14" s="48"/>
      <c r="B14" s="1355"/>
      <c r="C14" s="55" t="s">
        <v>148</v>
      </c>
      <c r="D14" s="56"/>
      <c r="E14" s="57"/>
      <c r="F14" s="1464"/>
      <c r="G14" s="1465"/>
      <c r="H14" s="1466"/>
      <c r="I14" s="1467"/>
      <c r="J14" s="1467"/>
      <c r="K14" s="1468"/>
      <c r="L14" s="331"/>
    </row>
    <row r="15" spans="1:12" ht="61.35" customHeight="1">
      <c r="A15" s="48"/>
      <c r="B15" s="1355"/>
      <c r="C15" s="55" t="s">
        <v>147</v>
      </c>
      <c r="D15" s="56"/>
      <c r="E15" s="57"/>
      <c r="F15" s="1464"/>
      <c r="G15" s="1465"/>
      <c r="H15" s="1466"/>
      <c r="I15" s="1467"/>
      <c r="J15" s="1467"/>
      <c r="K15" s="1468"/>
      <c r="L15" s="335"/>
    </row>
    <row r="16" spans="1:12" ht="61.35" customHeight="1">
      <c r="A16" s="48"/>
      <c r="B16" s="1355"/>
      <c r="C16" s="55" t="s">
        <v>146</v>
      </c>
      <c r="D16" s="56"/>
      <c r="E16" s="57"/>
      <c r="F16" s="1464"/>
      <c r="G16" s="1465"/>
      <c r="H16" s="1466"/>
      <c r="I16" s="1467"/>
      <c r="J16" s="1467"/>
      <c r="K16" s="1468"/>
      <c r="L16" s="335"/>
    </row>
    <row r="17" spans="1:12" ht="61.35" customHeight="1">
      <c r="A17" s="48"/>
      <c r="B17" s="1355"/>
      <c r="C17" s="1333" t="s">
        <v>291</v>
      </c>
      <c r="D17" s="1334"/>
      <c r="E17" s="1335"/>
      <c r="F17" s="1469"/>
      <c r="G17" s="1470"/>
      <c r="H17" s="1466"/>
      <c r="I17" s="1467"/>
      <c r="J17" s="1467"/>
      <c r="K17" s="1468"/>
      <c r="L17" s="335"/>
    </row>
    <row r="18" spans="1:12" ht="61.35" customHeight="1">
      <c r="A18" s="48"/>
      <c r="B18" s="1355"/>
      <c r="C18" s="55" t="s">
        <v>145</v>
      </c>
      <c r="D18" s="56"/>
      <c r="E18" s="57"/>
      <c r="F18" s="1464"/>
      <c r="G18" s="1465"/>
      <c r="H18" s="1466"/>
      <c r="I18" s="1467"/>
      <c r="J18" s="1467"/>
      <c r="K18" s="1468"/>
      <c r="L18" s="335"/>
    </row>
    <row r="19" spans="1:12" ht="61.35" customHeight="1" thickBot="1">
      <c r="A19" s="48"/>
      <c r="B19" s="1356"/>
      <c r="C19" s="58" t="s">
        <v>144</v>
      </c>
      <c r="D19" s="59"/>
      <c r="E19" s="60"/>
      <c r="F19" s="1471"/>
      <c r="G19" s="1472"/>
      <c r="H19" s="1473"/>
      <c r="I19" s="1474"/>
      <c r="J19" s="1474"/>
      <c r="K19" s="1475"/>
      <c r="L19" s="335"/>
    </row>
    <row r="20" spans="1:12" ht="34.35" customHeight="1" thickBot="1">
      <c r="B20" s="1347" t="s">
        <v>180</v>
      </c>
      <c r="C20" s="1348"/>
      <c r="D20" s="1348"/>
      <c r="E20" s="1349"/>
      <c r="F20" s="1350">
        <f>F5+F6+F7</f>
        <v>0</v>
      </c>
      <c r="G20" s="1351"/>
      <c r="H20" s="1352"/>
      <c r="I20" s="1353"/>
      <c r="J20" s="1353"/>
      <c r="K20" s="1354"/>
      <c r="L20" s="335"/>
    </row>
    <row r="21" spans="1:12" ht="15" customHeight="1" thickBot="1">
      <c r="B21" s="61"/>
      <c r="C21" s="61"/>
      <c r="D21" s="61"/>
      <c r="E21" s="61"/>
      <c r="F21" s="62"/>
      <c r="G21" s="62"/>
      <c r="H21" s="63"/>
      <c r="I21" s="63"/>
      <c r="J21" s="63"/>
      <c r="K21" s="64"/>
      <c r="L21" s="335"/>
    </row>
    <row r="22" spans="1:12" ht="52.35" customHeight="1" thickBot="1">
      <c r="B22" s="1371" t="s">
        <v>181</v>
      </c>
      <c r="C22" s="1372"/>
      <c r="D22" s="1372"/>
      <c r="E22" s="1373"/>
      <c r="F22" s="1476"/>
      <c r="G22" s="1477"/>
      <c r="H22" s="1478"/>
      <c r="I22" s="1479"/>
      <c r="J22" s="1479"/>
      <c r="K22" s="1480"/>
      <c r="L22" s="335"/>
    </row>
    <row r="23" spans="1:12" ht="14.1" customHeight="1" thickBot="1">
      <c r="B23" s="65"/>
      <c r="C23" s="65"/>
      <c r="D23" s="65"/>
      <c r="E23" s="65"/>
      <c r="F23" s="66"/>
      <c r="G23" s="66"/>
      <c r="H23" s="65"/>
      <c r="I23" s="65"/>
      <c r="J23" s="65"/>
      <c r="K23" s="65"/>
      <c r="L23" s="335"/>
    </row>
    <row r="24" spans="1:12" ht="39" customHeight="1" thickTop="1" thickBot="1">
      <c r="B24" s="1368" t="s">
        <v>143</v>
      </c>
      <c r="C24" s="1369"/>
      <c r="D24" s="1369"/>
      <c r="E24" s="1370"/>
      <c r="F24" s="1338">
        <f>F20+F22</f>
        <v>0</v>
      </c>
      <c r="G24" s="1339"/>
      <c r="H24" s="67"/>
      <c r="I24" s="63"/>
      <c r="J24" s="63"/>
      <c r="K24" s="65"/>
      <c r="L24" s="336"/>
    </row>
    <row r="25" spans="1:12" ht="10.35" customHeight="1">
      <c r="B25" s="68"/>
      <c r="C25" s="68"/>
      <c r="D25" s="68"/>
      <c r="E25" s="68"/>
      <c r="F25" s="68"/>
      <c r="G25" s="68"/>
      <c r="H25" s="69"/>
      <c r="I25" s="69"/>
      <c r="J25" s="69"/>
      <c r="K25" s="70"/>
      <c r="L25" s="64"/>
    </row>
    <row r="26" spans="1:12" ht="29.1" customHeight="1">
      <c r="B26" s="71" t="s">
        <v>142</v>
      </c>
      <c r="C26" s="72"/>
      <c r="D26" s="73"/>
      <c r="E26" s="72"/>
      <c r="F26" s="72"/>
      <c r="G26" s="72"/>
      <c r="H26" s="69"/>
      <c r="I26" s="74"/>
      <c r="J26" s="74"/>
      <c r="K26" s="70"/>
      <c r="L26" s="337"/>
    </row>
    <row r="27" spans="1:12" ht="24" customHeight="1" thickBot="1">
      <c r="B27" s="75" t="s">
        <v>141</v>
      </c>
      <c r="C27" s="76"/>
      <c r="D27" s="76"/>
      <c r="E27" s="76"/>
      <c r="F27" s="76"/>
      <c r="G27" s="76"/>
      <c r="H27" s="76"/>
      <c r="I27" s="76"/>
      <c r="J27" s="74"/>
      <c r="K27" s="70"/>
      <c r="L27" s="337"/>
    </row>
    <row r="28" spans="1:12" ht="27" customHeight="1" thickBot="1">
      <c r="A28" s="48"/>
      <c r="B28" s="1374" t="s">
        <v>140</v>
      </c>
      <c r="C28" s="1375"/>
      <c r="D28" s="1375"/>
      <c r="E28" s="1376"/>
      <c r="F28" s="1336" t="s">
        <v>139</v>
      </c>
      <c r="G28" s="1337"/>
      <c r="H28" s="1322" t="s">
        <v>138</v>
      </c>
      <c r="I28" s="1323"/>
      <c r="J28" s="1323"/>
      <c r="K28" s="1324"/>
      <c r="L28" s="337"/>
    </row>
    <row r="29" spans="1:12" ht="53.1" customHeight="1">
      <c r="B29" s="1365" t="s">
        <v>328</v>
      </c>
      <c r="C29" s="1366"/>
      <c r="D29" s="1366"/>
      <c r="E29" s="1367"/>
      <c r="F29" s="1481"/>
      <c r="G29" s="1482"/>
      <c r="H29" s="1451"/>
      <c r="I29" s="1452"/>
      <c r="J29" s="1452"/>
      <c r="K29" s="1453"/>
      <c r="L29" s="65"/>
    </row>
    <row r="30" spans="1:12" ht="55.5" customHeight="1">
      <c r="B30" s="1340" t="s">
        <v>329</v>
      </c>
      <c r="C30" s="1341"/>
      <c r="D30" s="1341"/>
      <c r="E30" s="1342"/>
      <c r="F30" s="1483"/>
      <c r="G30" s="1484"/>
      <c r="H30" s="1466"/>
      <c r="I30" s="1467"/>
      <c r="J30" s="1467"/>
      <c r="K30" s="1468"/>
      <c r="L30" s="65"/>
    </row>
    <row r="31" spans="1:12" ht="52.35" customHeight="1" thickBot="1">
      <c r="B31" s="1340" t="s">
        <v>330</v>
      </c>
      <c r="C31" s="1341"/>
      <c r="D31" s="1341"/>
      <c r="E31" s="1342"/>
      <c r="F31" s="1485"/>
      <c r="G31" s="1486"/>
      <c r="H31" s="1473"/>
      <c r="I31" s="1474"/>
      <c r="J31" s="1474"/>
      <c r="K31" s="1475"/>
      <c r="L31" s="65"/>
    </row>
    <row r="32" spans="1:12" ht="33" customHeight="1" thickTop="1" thickBot="1">
      <c r="B32" s="1362" t="s">
        <v>289</v>
      </c>
      <c r="C32" s="1363"/>
      <c r="D32" s="1363"/>
      <c r="E32" s="1364"/>
      <c r="F32" s="1329">
        <f>F29+F30+F31</f>
        <v>0</v>
      </c>
      <c r="G32" s="1330"/>
      <c r="H32" s="1331" t="str">
        <f>IF(F32&gt;=F22,"","←　C 収益合計 ≧ Ｂ その他の費用　としてください。")</f>
        <v/>
      </c>
      <c r="I32" s="1332"/>
      <c r="J32" s="1332"/>
      <c r="K32" s="1332"/>
      <c r="L32" s="70"/>
    </row>
    <row r="33" spans="1:12" ht="9" customHeight="1">
      <c r="B33" s="77"/>
      <c r="C33" s="77"/>
      <c r="D33" s="77"/>
      <c r="E33" s="77"/>
      <c r="F33" s="77"/>
      <c r="G33" s="77"/>
      <c r="H33" s="77"/>
      <c r="I33" s="77"/>
      <c r="J33" s="77"/>
      <c r="K33" s="77"/>
      <c r="L33" s="70"/>
    </row>
    <row r="34" spans="1:12" ht="36.75" customHeight="1" thickBot="1">
      <c r="B34" s="78" t="s">
        <v>137</v>
      </c>
      <c r="C34" s="79"/>
      <c r="D34" s="79"/>
      <c r="E34" s="80"/>
      <c r="F34" s="80"/>
      <c r="G34" s="80"/>
      <c r="H34" s="80"/>
      <c r="I34" s="81"/>
      <c r="J34" s="1327" t="s">
        <v>468</v>
      </c>
      <c r="K34" s="1328"/>
      <c r="L34" s="334"/>
    </row>
    <row r="35" spans="1:12" ht="52.35" customHeight="1" thickTop="1" thickBot="1">
      <c r="A35" s="82"/>
      <c r="B35" s="1343" t="s">
        <v>290</v>
      </c>
      <c r="C35" s="1344"/>
      <c r="D35" s="1345"/>
      <c r="E35" s="83" t="s">
        <v>136</v>
      </c>
      <c r="F35" s="1360">
        <f>IF(F36=0,0,IF((F17/F24)&gt;=0.5,"委託比率が
５０％以上",IF(F36,IF(OR(20000000&lt;F36,F36&lt;500000),"限度額の範囲としてください",F36))))</f>
        <v>0</v>
      </c>
      <c r="G35" s="1361"/>
      <c r="H35" s="84" t="s">
        <v>135</v>
      </c>
      <c r="I35" s="84" t="s">
        <v>134</v>
      </c>
      <c r="J35" s="85">
        <f>ROUNDDOWN(F35,-3)</f>
        <v>0</v>
      </c>
      <c r="K35" s="86" t="s">
        <v>133</v>
      </c>
      <c r="L35" s="338"/>
    </row>
    <row r="36" spans="1:12" ht="12" customHeight="1" thickTop="1">
      <c r="F36" s="1325">
        <f>F24-F32</f>
        <v>0</v>
      </c>
      <c r="G36" s="1326"/>
      <c r="L36" s="338"/>
    </row>
    <row r="37" spans="1:12" ht="28.5" customHeight="1">
      <c r="L37" s="338"/>
    </row>
    <row r="38" spans="1:12" ht="28.5" customHeight="1">
      <c r="L38" s="339"/>
    </row>
    <row r="39" spans="1:12" ht="28.5" customHeight="1">
      <c r="L39" s="77"/>
    </row>
    <row r="40" spans="1:12" ht="28.5" customHeight="1">
      <c r="L40" s="81"/>
    </row>
    <row r="41" spans="1:12" ht="28.5" customHeight="1">
      <c r="L41" s="340"/>
    </row>
  </sheetData>
  <sheetProtection algorithmName="SHA-512" hashValue="UofD6d0k7wIRDFR5KZhlu71PbJ35kAVMBU7iT8OaqZ+QFfKNK611Eyeyb2isBwyyelhrd5kS8BjzOQRHlKSN0g==" saltValue="JvnXPr6Ii7SmLqPVtiG1jA==" spinCount="100000" sheet="1" formatColumns="0" formatRows="0" selectLockedCells="1"/>
  <mergeCells count="69">
    <mergeCell ref="B28:E28"/>
    <mergeCell ref="F18:G18"/>
    <mergeCell ref="H18:K18"/>
    <mergeCell ref="F13:G13"/>
    <mergeCell ref="H13:K13"/>
    <mergeCell ref="B3:H3"/>
    <mergeCell ref="B4:E4"/>
    <mergeCell ref="F4:G4"/>
    <mergeCell ref="F10:G10"/>
    <mergeCell ref="H10:K10"/>
    <mergeCell ref="B29:E29"/>
    <mergeCell ref="F29:G29"/>
    <mergeCell ref="H29:K29"/>
    <mergeCell ref="B24:E24"/>
    <mergeCell ref="B22:E22"/>
    <mergeCell ref="F22:G22"/>
    <mergeCell ref="H22:K22"/>
    <mergeCell ref="F35:G35"/>
    <mergeCell ref="B31:E31"/>
    <mergeCell ref="F31:G31"/>
    <mergeCell ref="H31:K31"/>
    <mergeCell ref="B32:E32"/>
    <mergeCell ref="B1:D1"/>
    <mergeCell ref="B20:E20"/>
    <mergeCell ref="F20:G20"/>
    <mergeCell ref="H20:K20"/>
    <mergeCell ref="B9:B19"/>
    <mergeCell ref="C12:E12"/>
    <mergeCell ref="F15:G15"/>
    <mergeCell ref="H15:K15"/>
    <mergeCell ref="F16:G16"/>
    <mergeCell ref="H16:K16"/>
    <mergeCell ref="F11:G11"/>
    <mergeCell ref="H11:K11"/>
    <mergeCell ref="F14:G14"/>
    <mergeCell ref="H14:K14"/>
    <mergeCell ref="F12:G12"/>
    <mergeCell ref="H12:K12"/>
    <mergeCell ref="F36:G36"/>
    <mergeCell ref="J34:K34"/>
    <mergeCell ref="F32:G32"/>
    <mergeCell ref="H32:K32"/>
    <mergeCell ref="C17:E17"/>
    <mergeCell ref="F28:G28"/>
    <mergeCell ref="H28:K28"/>
    <mergeCell ref="H19:K19"/>
    <mergeCell ref="F24:G24"/>
    <mergeCell ref="H17:K17"/>
    <mergeCell ref="F19:G19"/>
    <mergeCell ref="F17:G17"/>
    <mergeCell ref="B30:E30"/>
    <mergeCell ref="F30:G30"/>
    <mergeCell ref="H30:K30"/>
    <mergeCell ref="B35:D35"/>
    <mergeCell ref="F2:K2"/>
    <mergeCell ref="B5:E5"/>
    <mergeCell ref="C9:E9"/>
    <mergeCell ref="F9:G9"/>
    <mergeCell ref="H9:K9"/>
    <mergeCell ref="F5:G5"/>
    <mergeCell ref="H5:K5"/>
    <mergeCell ref="H7:K7"/>
    <mergeCell ref="F6:G6"/>
    <mergeCell ref="H6:K6"/>
    <mergeCell ref="F7:G7"/>
    <mergeCell ref="C8:E8"/>
    <mergeCell ref="F8:G8"/>
    <mergeCell ref="H8:K8"/>
    <mergeCell ref="H4:K4"/>
  </mergeCells>
  <phoneticPr fontId="1"/>
  <printOptions horizontalCentered="1"/>
  <pageMargins left="0.31496062992125984" right="0.31496062992125984" top="0.74803149606299213" bottom="0.35433070866141736" header="0.43307086614173229" footer="0.31496062992125984"/>
  <pageSetup paperSize="9" scale="53" orientation="portrait" r:id="rId1"/>
  <headerFooter differentFirst="1" scaleWithDoc="0"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0000"/>
    <pageSetUpPr fitToPage="1"/>
  </sheetPr>
  <dimension ref="A1:L41"/>
  <sheetViews>
    <sheetView topLeftCell="E3" zoomScale="85" zoomScaleNormal="85" workbookViewId="0">
      <selection activeCell="F10" sqref="F10:G10"/>
    </sheetView>
  </sheetViews>
  <sheetFormatPr defaultColWidth="9" defaultRowHeight="28.5" customHeight="1"/>
  <cols>
    <col min="1" max="1" width="2.5" style="41" customWidth="1"/>
    <col min="2" max="2" width="6.5" style="87" customWidth="1"/>
    <col min="3" max="3" width="12.125" style="87" customWidth="1"/>
    <col min="4" max="4" width="9.875" style="87" customWidth="1"/>
    <col min="5" max="5" width="11.875" style="87" customWidth="1"/>
    <col min="6" max="6" width="8.625" style="87" customWidth="1"/>
    <col min="7" max="7" width="9.875" style="87" customWidth="1"/>
    <col min="8" max="8" width="11.625" style="87" customWidth="1"/>
    <col min="9" max="9" width="8.625" style="87" customWidth="1"/>
    <col min="10" max="10" width="13.125" style="87" customWidth="1"/>
    <col min="11" max="11" width="29.625" style="87" customWidth="1"/>
    <col min="12" max="12" width="8.875" style="87" hidden="1" customWidth="1"/>
    <col min="13" max="13" width="2.5" style="87" customWidth="1"/>
    <col min="14" max="16384" width="9" style="87"/>
  </cols>
  <sheetData>
    <row r="1" spans="1:12" ht="21" customHeight="1" thickBot="1">
      <c r="B1" s="1346" t="s">
        <v>454</v>
      </c>
      <c r="C1" s="1346"/>
      <c r="D1" s="1346"/>
      <c r="E1" s="42"/>
      <c r="F1" s="42"/>
      <c r="G1" s="42"/>
      <c r="H1" s="42"/>
      <c r="I1" s="42"/>
      <c r="J1" s="42"/>
      <c r="K1" s="42"/>
      <c r="L1" s="332"/>
    </row>
    <row r="2" spans="1:12" ht="29.85" customHeight="1" thickBot="1">
      <c r="B2" s="43" t="s">
        <v>159</v>
      </c>
      <c r="C2" s="44"/>
      <c r="D2" s="45"/>
      <c r="E2" s="46" t="s">
        <v>158</v>
      </c>
      <c r="F2" s="1308">
        <f>要望書!J12</f>
        <v>0</v>
      </c>
      <c r="G2" s="1309"/>
      <c r="H2" s="1309"/>
      <c r="I2" s="1309"/>
      <c r="J2" s="1309"/>
      <c r="K2" s="1310"/>
      <c r="L2" s="332"/>
    </row>
    <row r="3" spans="1:12" ht="28.35" customHeight="1" thickBot="1">
      <c r="B3" s="1377" t="s">
        <v>157</v>
      </c>
      <c r="C3" s="1377"/>
      <c r="D3" s="1377"/>
      <c r="E3" s="1377"/>
      <c r="F3" s="1377"/>
      <c r="G3" s="1377"/>
      <c r="H3" s="1377"/>
      <c r="I3" s="47"/>
      <c r="J3" s="47"/>
      <c r="K3" s="47"/>
      <c r="L3" s="332"/>
    </row>
    <row r="4" spans="1:12" ht="27" customHeight="1" thickBot="1">
      <c r="B4" s="1378" t="s">
        <v>156</v>
      </c>
      <c r="C4" s="1379"/>
      <c r="D4" s="1379"/>
      <c r="E4" s="1380"/>
      <c r="F4" s="1336" t="s">
        <v>155</v>
      </c>
      <c r="G4" s="1337"/>
      <c r="H4" s="1322" t="s">
        <v>138</v>
      </c>
      <c r="I4" s="1323"/>
      <c r="J4" s="1323"/>
      <c r="K4" s="1324"/>
      <c r="L4" s="332"/>
    </row>
    <row r="5" spans="1:12" ht="62.45" customHeight="1">
      <c r="A5" s="48"/>
      <c r="B5" s="1311" t="s">
        <v>177</v>
      </c>
      <c r="C5" s="1312"/>
      <c r="D5" s="1312"/>
      <c r="E5" s="1313"/>
      <c r="F5" s="1449"/>
      <c r="G5" s="1450"/>
      <c r="H5" s="1487"/>
      <c r="I5" s="1488"/>
      <c r="J5" s="1488"/>
      <c r="K5" s="1489"/>
      <c r="L5" s="332"/>
    </row>
    <row r="6" spans="1:12" ht="52.35" customHeight="1">
      <c r="A6" s="48"/>
      <c r="B6" s="49" t="s">
        <v>154</v>
      </c>
      <c r="C6" s="50"/>
      <c r="D6" s="50"/>
      <c r="E6" s="51"/>
      <c r="F6" s="1454"/>
      <c r="G6" s="1455"/>
      <c r="H6" s="1490"/>
      <c r="I6" s="1491"/>
      <c r="J6" s="1491"/>
      <c r="K6" s="1492"/>
      <c r="L6" s="42"/>
    </row>
    <row r="7" spans="1:12" ht="35.450000000000003" customHeight="1">
      <c r="A7" s="48"/>
      <c r="B7" s="52" t="s">
        <v>153</v>
      </c>
      <c r="C7" s="53"/>
      <c r="D7" s="53"/>
      <c r="E7" s="54"/>
      <c r="F7" s="1320">
        <f>SUM(F8:G19)</f>
        <v>0</v>
      </c>
      <c r="G7" s="1321"/>
      <c r="H7" s="1317"/>
      <c r="I7" s="1318"/>
      <c r="J7" s="1318"/>
      <c r="K7" s="1319"/>
      <c r="L7" s="42"/>
    </row>
    <row r="8" spans="1:12" ht="78.75" customHeight="1">
      <c r="A8" s="48"/>
      <c r="B8" s="330"/>
      <c r="C8" s="1314" t="s">
        <v>467</v>
      </c>
      <c r="D8" s="1315"/>
      <c r="E8" s="1316"/>
      <c r="F8" s="1459"/>
      <c r="G8" s="1460"/>
      <c r="H8" s="1466"/>
      <c r="I8" s="1467"/>
      <c r="J8" s="1467"/>
      <c r="K8" s="1468"/>
      <c r="L8" s="42"/>
    </row>
    <row r="9" spans="1:12" ht="52.35" customHeight="1">
      <c r="A9" s="48"/>
      <c r="B9" s="1355" t="s">
        <v>152</v>
      </c>
      <c r="C9" s="1314" t="s">
        <v>178</v>
      </c>
      <c r="D9" s="1315"/>
      <c r="E9" s="1316"/>
      <c r="F9" s="1459"/>
      <c r="G9" s="1460"/>
      <c r="H9" s="1466"/>
      <c r="I9" s="1467"/>
      <c r="J9" s="1467"/>
      <c r="K9" s="1468"/>
      <c r="L9" s="333"/>
    </row>
    <row r="10" spans="1:12" ht="52.35" customHeight="1">
      <c r="A10" s="48"/>
      <c r="B10" s="1355"/>
      <c r="C10" s="55" t="s">
        <v>151</v>
      </c>
      <c r="D10" s="56"/>
      <c r="E10" s="57"/>
      <c r="F10" s="1464"/>
      <c r="G10" s="1465"/>
      <c r="H10" s="1466"/>
      <c r="I10" s="1467"/>
      <c r="J10" s="1467"/>
      <c r="K10" s="1468"/>
      <c r="L10" s="47"/>
    </row>
    <row r="11" spans="1:12" ht="52.35" customHeight="1">
      <c r="A11" s="48"/>
      <c r="B11" s="1355"/>
      <c r="C11" s="55" t="s">
        <v>150</v>
      </c>
      <c r="D11" s="56"/>
      <c r="E11" s="57"/>
      <c r="F11" s="1464"/>
      <c r="G11" s="1465"/>
      <c r="H11" s="1466"/>
      <c r="I11" s="1467"/>
      <c r="J11" s="1467"/>
      <c r="K11" s="1468"/>
      <c r="L11" s="334"/>
    </row>
    <row r="12" spans="1:12" ht="56.25" customHeight="1">
      <c r="A12" s="48"/>
      <c r="B12" s="1355"/>
      <c r="C12" s="1357" t="s">
        <v>179</v>
      </c>
      <c r="D12" s="1358"/>
      <c r="E12" s="1359"/>
      <c r="F12" s="1469"/>
      <c r="G12" s="1470"/>
      <c r="H12" s="1466"/>
      <c r="I12" s="1467"/>
      <c r="J12" s="1467"/>
      <c r="K12" s="1468"/>
      <c r="L12" s="335"/>
    </row>
    <row r="13" spans="1:12" ht="52.35" customHeight="1">
      <c r="A13" s="48"/>
      <c r="B13" s="1355"/>
      <c r="C13" s="55" t="s">
        <v>149</v>
      </c>
      <c r="D13" s="56"/>
      <c r="E13" s="57"/>
      <c r="F13" s="1464"/>
      <c r="G13" s="1465"/>
      <c r="H13" s="1466"/>
      <c r="I13" s="1467"/>
      <c r="J13" s="1467"/>
      <c r="K13" s="1468"/>
      <c r="L13" s="335"/>
    </row>
    <row r="14" spans="1:12" ht="52.35" customHeight="1">
      <c r="A14" s="48"/>
      <c r="B14" s="1355"/>
      <c r="C14" s="55" t="s">
        <v>148</v>
      </c>
      <c r="D14" s="56"/>
      <c r="E14" s="57"/>
      <c r="F14" s="1464"/>
      <c r="G14" s="1465"/>
      <c r="H14" s="1466"/>
      <c r="I14" s="1467"/>
      <c r="J14" s="1467"/>
      <c r="K14" s="1468"/>
      <c r="L14" s="331"/>
    </row>
    <row r="15" spans="1:12" ht="52.35" customHeight="1">
      <c r="A15" s="48"/>
      <c r="B15" s="1355"/>
      <c r="C15" s="55" t="s">
        <v>147</v>
      </c>
      <c r="D15" s="56"/>
      <c r="E15" s="57"/>
      <c r="F15" s="1464"/>
      <c r="G15" s="1465"/>
      <c r="H15" s="1466"/>
      <c r="I15" s="1467"/>
      <c r="J15" s="1467"/>
      <c r="K15" s="1468"/>
      <c r="L15" s="335"/>
    </row>
    <row r="16" spans="1:12" ht="52.35" customHeight="1">
      <c r="A16" s="48"/>
      <c r="B16" s="1355"/>
      <c r="C16" s="55" t="s">
        <v>146</v>
      </c>
      <c r="D16" s="56"/>
      <c r="E16" s="57"/>
      <c r="F16" s="1464"/>
      <c r="G16" s="1465"/>
      <c r="H16" s="1466"/>
      <c r="I16" s="1467"/>
      <c r="J16" s="1467"/>
      <c r="K16" s="1468"/>
      <c r="L16" s="335"/>
    </row>
    <row r="17" spans="1:12" ht="54.75" customHeight="1">
      <c r="A17" s="48"/>
      <c r="B17" s="1355"/>
      <c r="C17" s="1333" t="s">
        <v>291</v>
      </c>
      <c r="D17" s="1334"/>
      <c r="E17" s="1335"/>
      <c r="F17" s="1469"/>
      <c r="G17" s="1470"/>
      <c r="H17" s="1466"/>
      <c r="I17" s="1467"/>
      <c r="J17" s="1467"/>
      <c r="K17" s="1468"/>
      <c r="L17" s="335"/>
    </row>
    <row r="18" spans="1:12" ht="52.35" customHeight="1">
      <c r="A18" s="48"/>
      <c r="B18" s="1355"/>
      <c r="C18" s="55" t="s">
        <v>145</v>
      </c>
      <c r="D18" s="56"/>
      <c r="E18" s="57"/>
      <c r="F18" s="1464"/>
      <c r="G18" s="1465"/>
      <c r="H18" s="1466"/>
      <c r="I18" s="1467"/>
      <c r="J18" s="1467"/>
      <c r="K18" s="1468"/>
      <c r="L18" s="335"/>
    </row>
    <row r="19" spans="1:12" ht="52.35" customHeight="1" thickBot="1">
      <c r="A19" s="48"/>
      <c r="B19" s="1356"/>
      <c r="C19" s="58" t="s">
        <v>144</v>
      </c>
      <c r="D19" s="59"/>
      <c r="E19" s="60"/>
      <c r="F19" s="1471"/>
      <c r="G19" s="1472"/>
      <c r="H19" s="1466"/>
      <c r="I19" s="1467"/>
      <c r="J19" s="1467"/>
      <c r="K19" s="1468"/>
      <c r="L19" s="335"/>
    </row>
    <row r="20" spans="1:12" ht="37.35" customHeight="1" thickBot="1">
      <c r="B20" s="1347" t="s">
        <v>180</v>
      </c>
      <c r="C20" s="1348"/>
      <c r="D20" s="1348"/>
      <c r="E20" s="1349"/>
      <c r="F20" s="1350">
        <f>F5+F6+F7</f>
        <v>0</v>
      </c>
      <c r="G20" s="1351"/>
      <c r="H20" s="1352"/>
      <c r="I20" s="1353"/>
      <c r="J20" s="1353"/>
      <c r="K20" s="1354"/>
      <c r="L20" s="335"/>
    </row>
    <row r="21" spans="1:12" ht="15" customHeight="1" thickBot="1">
      <c r="B21" s="61"/>
      <c r="C21" s="61"/>
      <c r="D21" s="61"/>
      <c r="E21" s="61"/>
      <c r="F21" s="62"/>
      <c r="G21" s="62"/>
      <c r="H21" s="63"/>
      <c r="I21" s="63"/>
      <c r="J21" s="63"/>
      <c r="K21" s="64"/>
      <c r="L21" s="335"/>
    </row>
    <row r="22" spans="1:12" ht="52.35" customHeight="1" thickBot="1">
      <c r="B22" s="1371" t="s">
        <v>181</v>
      </c>
      <c r="C22" s="1372"/>
      <c r="D22" s="1372"/>
      <c r="E22" s="1373"/>
      <c r="F22" s="1476"/>
      <c r="G22" s="1477"/>
      <c r="H22" s="1478"/>
      <c r="I22" s="1479"/>
      <c r="J22" s="1479"/>
      <c r="K22" s="1480"/>
      <c r="L22" s="335"/>
    </row>
    <row r="23" spans="1:12" ht="14.1" customHeight="1" thickBot="1">
      <c r="B23" s="65"/>
      <c r="C23" s="65"/>
      <c r="D23" s="65"/>
      <c r="E23" s="65"/>
      <c r="F23" s="66"/>
      <c r="G23" s="66"/>
      <c r="H23" s="65"/>
      <c r="I23" s="65"/>
      <c r="J23" s="65"/>
      <c r="K23" s="65"/>
      <c r="L23" s="335"/>
    </row>
    <row r="24" spans="1:12" ht="52.35" customHeight="1" thickTop="1" thickBot="1">
      <c r="B24" s="1368" t="s">
        <v>143</v>
      </c>
      <c r="C24" s="1369"/>
      <c r="D24" s="1369"/>
      <c r="E24" s="1370"/>
      <c r="F24" s="1338">
        <f>F20+F22</f>
        <v>0</v>
      </c>
      <c r="G24" s="1339"/>
      <c r="H24" s="67"/>
      <c r="I24" s="63"/>
      <c r="J24" s="63"/>
      <c r="K24" s="65"/>
      <c r="L24" s="336"/>
    </row>
    <row r="25" spans="1:12" ht="10.35" customHeight="1">
      <c r="B25" s="68"/>
      <c r="C25" s="68"/>
      <c r="D25" s="68"/>
      <c r="E25" s="68"/>
      <c r="F25" s="68"/>
      <c r="G25" s="68"/>
      <c r="H25" s="69"/>
      <c r="I25" s="69"/>
      <c r="J25" s="69"/>
      <c r="K25" s="70"/>
      <c r="L25" s="64"/>
    </row>
    <row r="26" spans="1:12" ht="29.1" customHeight="1">
      <c r="B26" s="71" t="s">
        <v>142</v>
      </c>
      <c r="C26" s="72"/>
      <c r="D26" s="73"/>
      <c r="E26" s="72"/>
      <c r="F26" s="72"/>
      <c r="G26" s="72"/>
      <c r="H26" s="69"/>
      <c r="I26" s="74"/>
      <c r="J26" s="74"/>
      <c r="K26" s="70"/>
      <c r="L26" s="337"/>
    </row>
    <row r="27" spans="1:12" ht="24" customHeight="1" thickBot="1">
      <c r="B27" s="75" t="s">
        <v>141</v>
      </c>
      <c r="C27" s="76"/>
      <c r="D27" s="76"/>
      <c r="E27" s="76"/>
      <c r="F27" s="76"/>
      <c r="G27" s="76"/>
      <c r="H27" s="76"/>
      <c r="I27" s="76"/>
      <c r="J27" s="74"/>
      <c r="K27" s="70"/>
      <c r="L27" s="337"/>
    </row>
    <row r="28" spans="1:12" ht="27" customHeight="1" thickBot="1">
      <c r="A28" s="48"/>
      <c r="B28" s="1374" t="s">
        <v>140</v>
      </c>
      <c r="C28" s="1375"/>
      <c r="D28" s="1375"/>
      <c r="E28" s="1376"/>
      <c r="F28" s="1336" t="s">
        <v>139</v>
      </c>
      <c r="G28" s="1337"/>
      <c r="H28" s="1322" t="s">
        <v>138</v>
      </c>
      <c r="I28" s="1323"/>
      <c r="J28" s="1323"/>
      <c r="K28" s="1324"/>
      <c r="L28" s="337"/>
    </row>
    <row r="29" spans="1:12" ht="53.1" customHeight="1">
      <c r="B29" s="1365" t="s">
        <v>328</v>
      </c>
      <c r="C29" s="1366"/>
      <c r="D29" s="1366"/>
      <c r="E29" s="1367"/>
      <c r="F29" s="1481"/>
      <c r="G29" s="1482"/>
      <c r="H29" s="1451"/>
      <c r="I29" s="1452"/>
      <c r="J29" s="1452"/>
      <c r="K29" s="1453"/>
      <c r="L29" s="65"/>
    </row>
    <row r="30" spans="1:12" ht="55.5" customHeight="1">
      <c r="B30" s="1340" t="s">
        <v>329</v>
      </c>
      <c r="C30" s="1341"/>
      <c r="D30" s="1341"/>
      <c r="E30" s="1342"/>
      <c r="F30" s="1483"/>
      <c r="G30" s="1484"/>
      <c r="H30" s="1466"/>
      <c r="I30" s="1467"/>
      <c r="J30" s="1467"/>
      <c r="K30" s="1468"/>
      <c r="L30" s="65"/>
    </row>
    <row r="31" spans="1:12" ht="52.35" customHeight="1" thickBot="1">
      <c r="B31" s="1340" t="s">
        <v>330</v>
      </c>
      <c r="C31" s="1341"/>
      <c r="D31" s="1341"/>
      <c r="E31" s="1342"/>
      <c r="F31" s="1493"/>
      <c r="G31" s="1494"/>
      <c r="H31" s="1473"/>
      <c r="I31" s="1474"/>
      <c r="J31" s="1474"/>
      <c r="K31" s="1475"/>
      <c r="L31" s="65"/>
    </row>
    <row r="32" spans="1:12" ht="33.6" customHeight="1" thickTop="1" thickBot="1">
      <c r="B32" s="1362" t="s">
        <v>289</v>
      </c>
      <c r="C32" s="1363"/>
      <c r="D32" s="1363"/>
      <c r="E32" s="1364"/>
      <c r="F32" s="1329">
        <f>F29+F30+F31</f>
        <v>0</v>
      </c>
      <c r="G32" s="1330"/>
      <c r="H32" s="1331" t="str">
        <f>IF(F32&gt;=F22,"","←　C 収益合計 ≧ Ｂ その他の費用　としてください。")</f>
        <v/>
      </c>
      <c r="I32" s="1332"/>
      <c r="J32" s="1332"/>
      <c r="K32" s="1332"/>
      <c r="L32" s="70"/>
    </row>
    <row r="33" spans="1:12" ht="9" customHeight="1">
      <c r="B33" s="77"/>
      <c r="C33" s="77"/>
      <c r="D33" s="77"/>
      <c r="E33" s="77"/>
      <c r="F33" s="77"/>
      <c r="G33" s="77"/>
      <c r="H33" s="77"/>
      <c r="I33" s="77"/>
      <c r="J33" s="77"/>
      <c r="K33" s="77"/>
      <c r="L33" s="70"/>
    </row>
    <row r="34" spans="1:12" ht="36.75" customHeight="1" thickBot="1">
      <c r="B34" s="78" t="s">
        <v>137</v>
      </c>
      <c r="C34" s="79"/>
      <c r="D34" s="79"/>
      <c r="E34" s="80"/>
      <c r="F34" s="80"/>
      <c r="G34" s="80"/>
      <c r="H34" s="80"/>
      <c r="I34" s="81"/>
      <c r="J34" s="1327" t="s">
        <v>468</v>
      </c>
      <c r="K34" s="1328"/>
      <c r="L34" s="334"/>
    </row>
    <row r="35" spans="1:12" ht="52.35" customHeight="1" thickTop="1" thickBot="1">
      <c r="A35" s="82"/>
      <c r="B35" s="1343" t="s">
        <v>290</v>
      </c>
      <c r="C35" s="1344"/>
      <c r="D35" s="1345"/>
      <c r="E35" s="83" t="s">
        <v>136</v>
      </c>
      <c r="F35" s="1360">
        <f>IF(F36=0,0,IF((F17/F24)&gt;=0.5,"委託比率が
５０％以上",IF(F36,IF(OR(20000000&lt;F36,F36&lt;500000),"限度額の範囲としてください",F36))))</f>
        <v>0</v>
      </c>
      <c r="G35" s="1361"/>
      <c r="H35" s="84" t="s">
        <v>134</v>
      </c>
      <c r="I35" s="84" t="s">
        <v>134</v>
      </c>
      <c r="J35" s="85">
        <f>ROUNDDOWN(F35,-3)</f>
        <v>0</v>
      </c>
      <c r="K35" s="86" t="s">
        <v>133</v>
      </c>
      <c r="L35" s="338"/>
    </row>
    <row r="36" spans="1:12" ht="12" customHeight="1" thickTop="1">
      <c r="F36" s="1325">
        <f>F24-F32</f>
        <v>0</v>
      </c>
      <c r="G36" s="1326"/>
      <c r="L36" s="338"/>
    </row>
    <row r="37" spans="1:12" ht="28.5" customHeight="1">
      <c r="L37" s="338"/>
    </row>
    <row r="38" spans="1:12" ht="28.5" customHeight="1">
      <c r="L38" s="339"/>
    </row>
    <row r="39" spans="1:12" ht="28.5" customHeight="1">
      <c r="L39" s="77"/>
    </row>
    <row r="40" spans="1:12" ht="28.5" customHeight="1">
      <c r="L40" s="81"/>
    </row>
    <row r="41" spans="1:12" ht="28.5" customHeight="1">
      <c r="L41" s="340"/>
    </row>
  </sheetData>
  <sheetProtection algorithmName="SHA-512" hashValue="knAT3149WW8eWAjWf93NTAh7xSAbWHIo1xBMvnoOiyz3mCO5JaeshsDQWd5wYltuu9YhmXfoBRxEozhEWw0V0A==" saltValue="4FO+ATWx+/55YQmJxGfjBA==" spinCount="100000" sheet="1" formatColumns="0" formatRows="0" selectLockedCells="1"/>
  <mergeCells count="69">
    <mergeCell ref="B31:E31"/>
    <mergeCell ref="F31:G31"/>
    <mergeCell ref="H31:K31"/>
    <mergeCell ref="F36:G36"/>
    <mergeCell ref="B32:E32"/>
    <mergeCell ref="F32:G32"/>
    <mergeCell ref="H32:K32"/>
    <mergeCell ref="J34:K34"/>
    <mergeCell ref="B35:D35"/>
    <mergeCell ref="F35:G35"/>
    <mergeCell ref="B28:E28"/>
    <mergeCell ref="F28:G28"/>
    <mergeCell ref="H28:K28"/>
    <mergeCell ref="B30:E30"/>
    <mergeCell ref="F30:G30"/>
    <mergeCell ref="H30:K30"/>
    <mergeCell ref="B29:E29"/>
    <mergeCell ref="F29:G29"/>
    <mergeCell ref="H29:K29"/>
    <mergeCell ref="B24:E24"/>
    <mergeCell ref="F24:G24"/>
    <mergeCell ref="C17:E17"/>
    <mergeCell ref="F17:G17"/>
    <mergeCell ref="H17:K17"/>
    <mergeCell ref="F19:G19"/>
    <mergeCell ref="H19:K19"/>
    <mergeCell ref="B20:E20"/>
    <mergeCell ref="F20:G20"/>
    <mergeCell ref="H20:K20"/>
    <mergeCell ref="B22:E22"/>
    <mergeCell ref="F22:G22"/>
    <mergeCell ref="H22:K22"/>
    <mergeCell ref="B9:B19"/>
    <mergeCell ref="C9:E9"/>
    <mergeCell ref="F18:G18"/>
    <mergeCell ref="C8:E8"/>
    <mergeCell ref="F8:G8"/>
    <mergeCell ref="H8:K8"/>
    <mergeCell ref="H18:K18"/>
    <mergeCell ref="H12:K12"/>
    <mergeCell ref="F13:G13"/>
    <mergeCell ref="H13:K13"/>
    <mergeCell ref="F14:G14"/>
    <mergeCell ref="H14:K14"/>
    <mergeCell ref="F15:G15"/>
    <mergeCell ref="H15:K15"/>
    <mergeCell ref="F16:G16"/>
    <mergeCell ref="H16:K16"/>
    <mergeCell ref="B1:D1"/>
    <mergeCell ref="F2:K2"/>
    <mergeCell ref="B3:H3"/>
    <mergeCell ref="B5:E5"/>
    <mergeCell ref="F5:G5"/>
    <mergeCell ref="H5:K5"/>
    <mergeCell ref="B4:E4"/>
    <mergeCell ref="F4:G4"/>
    <mergeCell ref="H4:K4"/>
    <mergeCell ref="F7:G7"/>
    <mergeCell ref="H7:K7"/>
    <mergeCell ref="F6:G6"/>
    <mergeCell ref="H6:K6"/>
    <mergeCell ref="C12:E12"/>
    <mergeCell ref="F12:G12"/>
    <mergeCell ref="F9:G9"/>
    <mergeCell ref="H9:K9"/>
    <mergeCell ref="F10:G10"/>
    <mergeCell ref="H10:K10"/>
    <mergeCell ref="F11:G11"/>
    <mergeCell ref="H11:K11"/>
  </mergeCells>
  <phoneticPr fontId="1"/>
  <printOptions horizontalCentered="1"/>
  <pageMargins left="0.31496062992125984" right="0.31496062992125984" top="0.74803149606299213" bottom="0.35433070866141736" header="0.43307086614173229" footer="0.31496062992125984"/>
  <pageSetup paperSize="9" scale="53" orientation="portrait" r:id="rId1"/>
  <headerFooter differentFirst="1" scaleWithDoc="0"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FF0000"/>
    <pageSetUpPr fitToPage="1"/>
  </sheetPr>
  <dimension ref="A1:O41"/>
  <sheetViews>
    <sheetView topLeftCell="A10" zoomScale="85" zoomScaleNormal="85" workbookViewId="0">
      <selection activeCell="F9" sqref="F9:G9"/>
    </sheetView>
  </sheetViews>
  <sheetFormatPr defaultColWidth="9" defaultRowHeight="28.5" customHeight="1"/>
  <cols>
    <col min="1" max="1" width="2.5" style="41" customWidth="1"/>
    <col min="2" max="2" width="6.5" style="87" customWidth="1"/>
    <col min="3" max="3" width="12.125" style="87" customWidth="1"/>
    <col min="4" max="4" width="9.875" style="87" customWidth="1"/>
    <col min="5" max="5" width="11.875" style="87" customWidth="1"/>
    <col min="6" max="6" width="8.625" style="87" customWidth="1"/>
    <col min="7" max="7" width="9.875" style="87" customWidth="1"/>
    <col min="8" max="8" width="11.625" style="87" customWidth="1"/>
    <col min="9" max="9" width="8.625" style="87" customWidth="1"/>
    <col min="10" max="10" width="13.125" style="87" customWidth="1"/>
    <col min="11" max="11" width="29.625" style="87" customWidth="1"/>
    <col min="12" max="12" width="8.875" style="87" hidden="1" customWidth="1"/>
    <col min="13" max="13" width="2.875" style="87" customWidth="1"/>
    <col min="14" max="16384" width="9" style="87"/>
  </cols>
  <sheetData>
    <row r="1" spans="1:12" ht="21" customHeight="1" thickBot="1">
      <c r="B1" s="1346" t="s">
        <v>455</v>
      </c>
      <c r="C1" s="1346"/>
      <c r="D1" s="1346"/>
      <c r="E1" s="42"/>
      <c r="F1" s="42"/>
      <c r="G1" s="42"/>
      <c r="H1" s="42"/>
      <c r="I1" s="42"/>
      <c r="J1" s="42"/>
      <c r="K1" s="42"/>
      <c r="L1" s="332"/>
    </row>
    <row r="2" spans="1:12" ht="29.85" customHeight="1" thickBot="1">
      <c r="B2" s="43" t="s">
        <v>159</v>
      </c>
      <c r="C2" s="44"/>
      <c r="D2" s="45"/>
      <c r="E2" s="46" t="s">
        <v>158</v>
      </c>
      <c r="F2" s="1308">
        <f>要望書!J12</f>
        <v>0</v>
      </c>
      <c r="G2" s="1309"/>
      <c r="H2" s="1309"/>
      <c r="I2" s="1309"/>
      <c r="J2" s="1309"/>
      <c r="K2" s="1310"/>
      <c r="L2" s="332"/>
    </row>
    <row r="3" spans="1:12" ht="28.35" customHeight="1" thickBot="1">
      <c r="B3" s="1377" t="s">
        <v>157</v>
      </c>
      <c r="C3" s="1377"/>
      <c r="D3" s="1377"/>
      <c r="E3" s="1377"/>
      <c r="F3" s="1377"/>
      <c r="G3" s="1377"/>
      <c r="H3" s="1377"/>
      <c r="I3" s="47"/>
      <c r="J3" s="47"/>
      <c r="K3" s="47"/>
      <c r="L3" s="332"/>
    </row>
    <row r="4" spans="1:12" ht="27" customHeight="1" thickBot="1">
      <c r="B4" s="1378" t="s">
        <v>156</v>
      </c>
      <c r="C4" s="1379"/>
      <c r="D4" s="1379"/>
      <c r="E4" s="1380"/>
      <c r="F4" s="1336" t="s">
        <v>155</v>
      </c>
      <c r="G4" s="1337"/>
      <c r="H4" s="1322" t="s">
        <v>138</v>
      </c>
      <c r="I4" s="1323"/>
      <c r="J4" s="1323"/>
      <c r="K4" s="1324"/>
      <c r="L4" s="332"/>
    </row>
    <row r="5" spans="1:12" ht="62.45" customHeight="1">
      <c r="A5" s="48"/>
      <c r="B5" s="1311" t="s">
        <v>177</v>
      </c>
      <c r="C5" s="1312"/>
      <c r="D5" s="1312"/>
      <c r="E5" s="1313"/>
      <c r="F5" s="1449"/>
      <c r="G5" s="1450"/>
      <c r="H5" s="1487"/>
      <c r="I5" s="1488"/>
      <c r="J5" s="1488"/>
      <c r="K5" s="1489"/>
      <c r="L5" s="332"/>
    </row>
    <row r="6" spans="1:12" ht="52.35" customHeight="1">
      <c r="A6" s="48"/>
      <c r="B6" s="49" t="s">
        <v>154</v>
      </c>
      <c r="C6" s="50"/>
      <c r="D6" s="50"/>
      <c r="E6" s="51"/>
      <c r="F6" s="1454"/>
      <c r="G6" s="1455"/>
      <c r="H6" s="1490"/>
      <c r="I6" s="1491"/>
      <c r="J6" s="1491"/>
      <c r="K6" s="1492"/>
      <c r="L6" s="42"/>
    </row>
    <row r="7" spans="1:12" ht="39" customHeight="1">
      <c r="A7" s="48"/>
      <c r="B7" s="52" t="s">
        <v>153</v>
      </c>
      <c r="C7" s="53"/>
      <c r="D7" s="53"/>
      <c r="E7" s="54"/>
      <c r="F7" s="1320">
        <f>SUM(F8:G19)</f>
        <v>0</v>
      </c>
      <c r="G7" s="1321"/>
      <c r="H7" s="1317"/>
      <c r="I7" s="1318"/>
      <c r="J7" s="1318"/>
      <c r="K7" s="1319"/>
      <c r="L7" s="42"/>
    </row>
    <row r="8" spans="1:12" ht="75.75" customHeight="1">
      <c r="A8" s="48"/>
      <c r="B8" s="330"/>
      <c r="C8" s="1314" t="s">
        <v>467</v>
      </c>
      <c r="D8" s="1315"/>
      <c r="E8" s="1316"/>
      <c r="F8" s="1459"/>
      <c r="G8" s="1460"/>
      <c r="H8" s="1466"/>
      <c r="I8" s="1467"/>
      <c r="J8" s="1467"/>
      <c r="K8" s="1468"/>
      <c r="L8" s="42"/>
    </row>
    <row r="9" spans="1:12" ht="52.35" customHeight="1">
      <c r="A9" s="48"/>
      <c r="B9" s="1355" t="s">
        <v>152</v>
      </c>
      <c r="C9" s="1314" t="s">
        <v>178</v>
      </c>
      <c r="D9" s="1315"/>
      <c r="E9" s="1316"/>
      <c r="F9" s="1459"/>
      <c r="G9" s="1460"/>
      <c r="H9" s="1466"/>
      <c r="I9" s="1467"/>
      <c r="J9" s="1467"/>
      <c r="K9" s="1468"/>
      <c r="L9" s="333"/>
    </row>
    <row r="10" spans="1:12" ht="52.35" customHeight="1">
      <c r="A10" s="48"/>
      <c r="B10" s="1355"/>
      <c r="C10" s="55" t="s">
        <v>151</v>
      </c>
      <c r="D10" s="56"/>
      <c r="E10" s="57"/>
      <c r="F10" s="1464"/>
      <c r="G10" s="1465"/>
      <c r="H10" s="1466"/>
      <c r="I10" s="1467"/>
      <c r="J10" s="1467"/>
      <c r="K10" s="1468"/>
      <c r="L10" s="47"/>
    </row>
    <row r="11" spans="1:12" ht="52.35" customHeight="1">
      <c r="A11" s="48"/>
      <c r="B11" s="1355"/>
      <c r="C11" s="55" t="s">
        <v>150</v>
      </c>
      <c r="D11" s="56"/>
      <c r="E11" s="57"/>
      <c r="F11" s="1464"/>
      <c r="G11" s="1465"/>
      <c r="H11" s="1466"/>
      <c r="I11" s="1467"/>
      <c r="J11" s="1467"/>
      <c r="K11" s="1468"/>
      <c r="L11" s="334"/>
    </row>
    <row r="12" spans="1:12" ht="56.25" customHeight="1">
      <c r="A12" s="48"/>
      <c r="B12" s="1355"/>
      <c r="C12" s="1357" t="s">
        <v>179</v>
      </c>
      <c r="D12" s="1358"/>
      <c r="E12" s="1359"/>
      <c r="F12" s="1469"/>
      <c r="G12" s="1470"/>
      <c r="H12" s="1466"/>
      <c r="I12" s="1467"/>
      <c r="J12" s="1467"/>
      <c r="K12" s="1468"/>
      <c r="L12" s="335"/>
    </row>
    <row r="13" spans="1:12" ht="52.35" customHeight="1">
      <c r="A13" s="48"/>
      <c r="B13" s="1355"/>
      <c r="C13" s="55" t="s">
        <v>149</v>
      </c>
      <c r="D13" s="56"/>
      <c r="E13" s="57"/>
      <c r="F13" s="1464"/>
      <c r="G13" s="1465"/>
      <c r="H13" s="1466"/>
      <c r="I13" s="1467"/>
      <c r="J13" s="1467"/>
      <c r="K13" s="1468"/>
      <c r="L13" s="335"/>
    </row>
    <row r="14" spans="1:12" ht="52.35" customHeight="1">
      <c r="A14" s="48"/>
      <c r="B14" s="1355"/>
      <c r="C14" s="55" t="s">
        <v>148</v>
      </c>
      <c r="D14" s="56"/>
      <c r="E14" s="57"/>
      <c r="F14" s="1464"/>
      <c r="G14" s="1465"/>
      <c r="H14" s="1466"/>
      <c r="I14" s="1467"/>
      <c r="J14" s="1467"/>
      <c r="K14" s="1468"/>
      <c r="L14" s="331"/>
    </row>
    <row r="15" spans="1:12" ht="52.35" customHeight="1">
      <c r="A15" s="48"/>
      <c r="B15" s="1355"/>
      <c r="C15" s="55" t="s">
        <v>147</v>
      </c>
      <c r="D15" s="56"/>
      <c r="E15" s="57"/>
      <c r="F15" s="1464"/>
      <c r="G15" s="1465"/>
      <c r="H15" s="1466"/>
      <c r="I15" s="1467"/>
      <c r="J15" s="1467"/>
      <c r="K15" s="1468"/>
      <c r="L15" s="335"/>
    </row>
    <row r="16" spans="1:12" ht="52.35" customHeight="1">
      <c r="A16" s="48"/>
      <c r="B16" s="1355"/>
      <c r="C16" s="55" t="s">
        <v>146</v>
      </c>
      <c r="D16" s="56"/>
      <c r="E16" s="57"/>
      <c r="F16" s="1464"/>
      <c r="G16" s="1465"/>
      <c r="H16" s="1466"/>
      <c r="I16" s="1467"/>
      <c r="J16" s="1467"/>
      <c r="K16" s="1468"/>
      <c r="L16" s="335"/>
    </row>
    <row r="17" spans="1:15" ht="54.75" customHeight="1">
      <c r="A17" s="48"/>
      <c r="B17" s="1355"/>
      <c r="C17" s="1333" t="s">
        <v>291</v>
      </c>
      <c r="D17" s="1334"/>
      <c r="E17" s="1335"/>
      <c r="F17" s="1469"/>
      <c r="G17" s="1470"/>
      <c r="H17" s="1466"/>
      <c r="I17" s="1467"/>
      <c r="J17" s="1467"/>
      <c r="K17" s="1468"/>
      <c r="L17" s="335"/>
      <c r="N17" s="384"/>
    </row>
    <row r="18" spans="1:15" ht="52.35" customHeight="1">
      <c r="A18" s="48"/>
      <c r="B18" s="1355"/>
      <c r="C18" s="55" t="s">
        <v>145</v>
      </c>
      <c r="D18" s="56"/>
      <c r="E18" s="57"/>
      <c r="F18" s="1464"/>
      <c r="G18" s="1465"/>
      <c r="H18" s="1466"/>
      <c r="I18" s="1467"/>
      <c r="J18" s="1467"/>
      <c r="K18" s="1468"/>
      <c r="L18" s="335"/>
    </row>
    <row r="19" spans="1:15" ht="52.35" customHeight="1" thickBot="1">
      <c r="A19" s="48"/>
      <c r="B19" s="1356"/>
      <c r="C19" s="58" t="s">
        <v>144</v>
      </c>
      <c r="D19" s="59"/>
      <c r="E19" s="60"/>
      <c r="F19" s="1471"/>
      <c r="G19" s="1472"/>
      <c r="H19" s="1473"/>
      <c r="I19" s="1474"/>
      <c r="J19" s="1474"/>
      <c r="K19" s="1475"/>
      <c r="L19" s="335"/>
    </row>
    <row r="20" spans="1:15" ht="36" customHeight="1" thickBot="1">
      <c r="B20" s="1347" t="s">
        <v>180</v>
      </c>
      <c r="C20" s="1348"/>
      <c r="D20" s="1348"/>
      <c r="E20" s="1349"/>
      <c r="F20" s="1350">
        <f>F5+F6+F7</f>
        <v>0</v>
      </c>
      <c r="G20" s="1351"/>
      <c r="H20" s="1352"/>
      <c r="I20" s="1353"/>
      <c r="J20" s="1353"/>
      <c r="K20" s="1354"/>
      <c r="L20" s="335"/>
    </row>
    <row r="21" spans="1:15" ht="15" customHeight="1" thickBot="1">
      <c r="B21" s="61"/>
      <c r="C21" s="61"/>
      <c r="D21" s="61"/>
      <c r="E21" s="61"/>
      <c r="F21" s="62"/>
      <c r="G21" s="62"/>
      <c r="H21" s="63"/>
      <c r="I21" s="63"/>
      <c r="J21" s="63"/>
      <c r="K21" s="64"/>
      <c r="L21" s="335"/>
    </row>
    <row r="22" spans="1:15" ht="52.35" customHeight="1" thickBot="1">
      <c r="B22" s="1371" t="s">
        <v>181</v>
      </c>
      <c r="C22" s="1372"/>
      <c r="D22" s="1372"/>
      <c r="E22" s="1373"/>
      <c r="F22" s="1476"/>
      <c r="G22" s="1477"/>
      <c r="H22" s="1478"/>
      <c r="I22" s="1479"/>
      <c r="J22" s="1479"/>
      <c r="K22" s="1480"/>
      <c r="L22" s="335"/>
    </row>
    <row r="23" spans="1:15" ht="14.1" customHeight="1" thickBot="1">
      <c r="B23" s="65"/>
      <c r="C23" s="65"/>
      <c r="D23" s="65"/>
      <c r="E23" s="65"/>
      <c r="F23" s="66"/>
      <c r="G23" s="66"/>
      <c r="H23" s="65"/>
      <c r="I23" s="65"/>
      <c r="J23" s="65"/>
      <c r="K23" s="65"/>
      <c r="L23" s="335"/>
    </row>
    <row r="24" spans="1:15" ht="52.35" customHeight="1" thickTop="1" thickBot="1">
      <c r="B24" s="1368" t="s">
        <v>143</v>
      </c>
      <c r="C24" s="1369"/>
      <c r="D24" s="1369"/>
      <c r="E24" s="1370"/>
      <c r="F24" s="1338">
        <f>F20+F22</f>
        <v>0</v>
      </c>
      <c r="G24" s="1339"/>
      <c r="H24" s="67"/>
      <c r="I24" s="63"/>
      <c r="J24" s="63"/>
      <c r="K24" s="65"/>
      <c r="L24" s="336"/>
    </row>
    <row r="25" spans="1:15" ht="10.35" customHeight="1">
      <c r="B25" s="68"/>
      <c r="C25" s="68"/>
      <c r="D25" s="68"/>
      <c r="E25" s="68"/>
      <c r="F25" s="68"/>
      <c r="G25" s="68"/>
      <c r="H25" s="69"/>
      <c r="I25" s="69"/>
      <c r="J25" s="69"/>
      <c r="K25" s="70"/>
      <c r="L25" s="64"/>
    </row>
    <row r="26" spans="1:15" ht="29.1" customHeight="1">
      <c r="B26" s="71" t="s">
        <v>142</v>
      </c>
      <c r="C26" s="72"/>
      <c r="D26" s="73"/>
      <c r="E26" s="72"/>
      <c r="F26" s="72"/>
      <c r="G26" s="72"/>
      <c r="H26" s="69"/>
      <c r="I26" s="74"/>
      <c r="J26" s="74"/>
      <c r="K26" s="70"/>
      <c r="L26" s="337"/>
    </row>
    <row r="27" spans="1:15" ht="24" customHeight="1" thickBot="1">
      <c r="B27" s="75" t="s">
        <v>141</v>
      </c>
      <c r="C27" s="76"/>
      <c r="D27" s="76"/>
      <c r="E27" s="76"/>
      <c r="F27" s="76"/>
      <c r="G27" s="76"/>
      <c r="H27" s="76"/>
      <c r="I27" s="76"/>
      <c r="J27" s="74"/>
      <c r="K27" s="70"/>
      <c r="L27" s="337"/>
    </row>
    <row r="28" spans="1:15" ht="27" customHeight="1" thickBot="1">
      <c r="A28" s="48"/>
      <c r="B28" s="1374" t="s">
        <v>140</v>
      </c>
      <c r="C28" s="1375"/>
      <c r="D28" s="1375"/>
      <c r="E28" s="1376"/>
      <c r="F28" s="1336" t="s">
        <v>139</v>
      </c>
      <c r="G28" s="1337"/>
      <c r="H28" s="1322" t="s">
        <v>138</v>
      </c>
      <c r="I28" s="1323"/>
      <c r="J28" s="1323"/>
      <c r="K28" s="1324"/>
      <c r="L28" s="337"/>
    </row>
    <row r="29" spans="1:15" ht="53.1" customHeight="1">
      <c r="B29" s="1365" t="s">
        <v>328</v>
      </c>
      <c r="C29" s="1366"/>
      <c r="D29" s="1366"/>
      <c r="E29" s="1367"/>
      <c r="F29" s="1481"/>
      <c r="G29" s="1482"/>
      <c r="H29" s="1451"/>
      <c r="I29" s="1452"/>
      <c r="J29" s="1452"/>
      <c r="K29" s="1453"/>
      <c r="L29" s="65"/>
    </row>
    <row r="30" spans="1:15" ht="55.5" customHeight="1">
      <c r="B30" s="1340" t="s">
        <v>329</v>
      </c>
      <c r="C30" s="1341"/>
      <c r="D30" s="1341"/>
      <c r="E30" s="1342"/>
      <c r="F30" s="1483"/>
      <c r="G30" s="1484"/>
      <c r="H30" s="1466"/>
      <c r="I30" s="1467"/>
      <c r="J30" s="1467"/>
      <c r="K30" s="1468"/>
      <c r="L30" s="65"/>
      <c r="N30" s="235"/>
      <c r="O30" s="235"/>
    </row>
    <row r="31" spans="1:15" ht="52.35" customHeight="1" thickBot="1">
      <c r="B31" s="1340" t="s">
        <v>330</v>
      </c>
      <c r="C31" s="1341"/>
      <c r="D31" s="1341"/>
      <c r="E31" s="1342"/>
      <c r="F31" s="1493"/>
      <c r="G31" s="1494"/>
      <c r="H31" s="1490"/>
      <c r="I31" s="1491"/>
      <c r="J31" s="1491"/>
      <c r="K31" s="1492"/>
      <c r="L31" s="65"/>
    </row>
    <row r="32" spans="1:15" ht="36" customHeight="1" thickTop="1" thickBot="1">
      <c r="B32" s="1362" t="s">
        <v>289</v>
      </c>
      <c r="C32" s="1363"/>
      <c r="D32" s="1363"/>
      <c r="E32" s="1364"/>
      <c r="F32" s="1329">
        <f>F29+F30+F31</f>
        <v>0</v>
      </c>
      <c r="G32" s="1330"/>
      <c r="H32" s="1331" t="str">
        <f>IF(F32&gt;=F22,"","←　C 収益合計 ≧ Ｂ その他の費用　としてください。")</f>
        <v/>
      </c>
      <c r="I32" s="1332"/>
      <c r="J32" s="1332"/>
      <c r="K32" s="1332"/>
      <c r="L32" s="70"/>
    </row>
    <row r="33" spans="1:12" ht="9" customHeight="1">
      <c r="B33" s="77"/>
      <c r="C33" s="77"/>
      <c r="D33" s="77"/>
      <c r="E33" s="77"/>
      <c r="F33" s="77"/>
      <c r="G33" s="77"/>
      <c r="H33" s="77"/>
      <c r="I33" s="77"/>
      <c r="J33" s="77"/>
      <c r="K33" s="77"/>
      <c r="L33" s="70"/>
    </row>
    <row r="34" spans="1:12" ht="36.75" customHeight="1" thickBot="1">
      <c r="B34" s="78" t="s">
        <v>137</v>
      </c>
      <c r="C34" s="79"/>
      <c r="D34" s="79"/>
      <c r="E34" s="80"/>
      <c r="F34" s="80"/>
      <c r="G34" s="80"/>
      <c r="H34" s="80"/>
      <c r="I34" s="81"/>
      <c r="J34" s="1327" t="s">
        <v>468</v>
      </c>
      <c r="K34" s="1328"/>
      <c r="L34" s="334"/>
    </row>
    <row r="35" spans="1:12" ht="52.35" customHeight="1" thickTop="1" thickBot="1">
      <c r="A35" s="82"/>
      <c r="B35" s="1343" t="s">
        <v>290</v>
      </c>
      <c r="C35" s="1344"/>
      <c r="D35" s="1345"/>
      <c r="E35" s="83" t="s">
        <v>136</v>
      </c>
      <c r="F35" s="1360">
        <f>IF(F36=0,0,IF((F17/F24)&gt;=0.5,"委託比率が
５０％以上",IF(F36,IF(OR(20000000&lt;F36,F36&lt;500000),"限度額の範囲としてください",F36))))</f>
        <v>0</v>
      </c>
      <c r="G35" s="1361"/>
      <c r="H35" s="84" t="s">
        <v>134</v>
      </c>
      <c r="I35" s="84" t="s">
        <v>134</v>
      </c>
      <c r="J35" s="85">
        <f>ROUNDDOWN(F35,-3)</f>
        <v>0</v>
      </c>
      <c r="K35" s="86" t="s">
        <v>133</v>
      </c>
      <c r="L35" s="338"/>
    </row>
    <row r="36" spans="1:12" ht="12" customHeight="1" thickTop="1">
      <c r="F36" s="1325">
        <f>F24-F32</f>
        <v>0</v>
      </c>
      <c r="G36" s="1326"/>
      <c r="L36" s="338"/>
    </row>
    <row r="37" spans="1:12" ht="28.5" customHeight="1">
      <c r="L37" s="338"/>
    </row>
    <row r="38" spans="1:12" ht="28.5" customHeight="1">
      <c r="L38" s="339"/>
    </row>
    <row r="39" spans="1:12" ht="28.5" customHeight="1">
      <c r="L39" s="77"/>
    </row>
    <row r="40" spans="1:12" ht="28.5" customHeight="1">
      <c r="L40" s="81"/>
    </row>
    <row r="41" spans="1:12" ht="28.5" customHeight="1">
      <c r="L41" s="340"/>
    </row>
  </sheetData>
  <sheetProtection algorithmName="SHA-512" hashValue="MymIF0XowrpotoVkd7DUbQ+bZ+tLcgAOYD7/EmMsogK6A4wmv43sVntPMIOJ7oDow3xLxFO64fQsJdOqHKVdFQ==" saltValue="rtngsbReAMZdEtYX2xn7ew==" spinCount="100000" sheet="1" formatColumns="0" formatRows="0" selectLockedCells="1"/>
  <protectedRanges>
    <protectedRange sqref="N30:O30 B1:K7 B9:K35 B8 F8:K8" name="範囲2"/>
    <protectedRange sqref="F5:K6 H22:K22 H29:K31 H8:K19" name="範囲1"/>
    <protectedRange sqref="C8:E8" name="範囲2_2"/>
  </protectedRanges>
  <mergeCells count="69">
    <mergeCell ref="B31:E31"/>
    <mergeCell ref="F31:G31"/>
    <mergeCell ref="H31:K31"/>
    <mergeCell ref="F36:G36"/>
    <mergeCell ref="B32:E32"/>
    <mergeCell ref="F32:G32"/>
    <mergeCell ref="H32:K32"/>
    <mergeCell ref="J34:K34"/>
    <mergeCell ref="B35:D35"/>
    <mergeCell ref="F35:G35"/>
    <mergeCell ref="B28:E28"/>
    <mergeCell ref="F28:G28"/>
    <mergeCell ref="H28:K28"/>
    <mergeCell ref="B30:E30"/>
    <mergeCell ref="F30:G30"/>
    <mergeCell ref="H30:K30"/>
    <mergeCell ref="B29:E29"/>
    <mergeCell ref="F29:G29"/>
    <mergeCell ref="H29:K29"/>
    <mergeCell ref="B24:E24"/>
    <mergeCell ref="F24:G24"/>
    <mergeCell ref="C17:E17"/>
    <mergeCell ref="F17:G17"/>
    <mergeCell ref="H17:K17"/>
    <mergeCell ref="F19:G19"/>
    <mergeCell ref="H19:K19"/>
    <mergeCell ref="B20:E20"/>
    <mergeCell ref="F20:G20"/>
    <mergeCell ref="H20:K20"/>
    <mergeCell ref="B22:E22"/>
    <mergeCell ref="F22:G22"/>
    <mergeCell ref="H22:K22"/>
    <mergeCell ref="B9:B19"/>
    <mergeCell ref="C9:E9"/>
    <mergeCell ref="F18:G18"/>
    <mergeCell ref="C8:E8"/>
    <mergeCell ref="F8:G8"/>
    <mergeCell ref="H8:K8"/>
    <mergeCell ref="H18:K18"/>
    <mergeCell ref="H12:K12"/>
    <mergeCell ref="F13:G13"/>
    <mergeCell ref="H13:K13"/>
    <mergeCell ref="F14:G14"/>
    <mergeCell ref="H14:K14"/>
    <mergeCell ref="F15:G15"/>
    <mergeCell ref="H15:K15"/>
    <mergeCell ref="F16:G16"/>
    <mergeCell ref="H16:K16"/>
    <mergeCell ref="B1:D1"/>
    <mergeCell ref="F2:K2"/>
    <mergeCell ref="B3:H3"/>
    <mergeCell ref="B5:E5"/>
    <mergeCell ref="F5:G5"/>
    <mergeCell ref="H5:K5"/>
    <mergeCell ref="B4:E4"/>
    <mergeCell ref="F4:G4"/>
    <mergeCell ref="H4:K4"/>
    <mergeCell ref="F7:G7"/>
    <mergeCell ref="H7:K7"/>
    <mergeCell ref="F6:G6"/>
    <mergeCell ref="H6:K6"/>
    <mergeCell ref="C12:E12"/>
    <mergeCell ref="F12:G12"/>
    <mergeCell ref="F9:G9"/>
    <mergeCell ref="H9:K9"/>
    <mergeCell ref="F10:G10"/>
    <mergeCell ref="H10:K10"/>
    <mergeCell ref="F11:G11"/>
    <mergeCell ref="H11:K11"/>
  </mergeCells>
  <phoneticPr fontId="1"/>
  <printOptions horizontalCentered="1"/>
  <pageMargins left="0.31496062992125984" right="0.31496062992125984" top="0.74803149606299213" bottom="0.35433070866141736" header="0.43307086614173229" footer="0.31496062992125984"/>
  <pageSetup paperSize="9" scale="57" orientation="portrait" r:id="rId1"/>
  <headerFooter differentFirst="1" scaleWithDoc="0"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E104-E908-4BE9-A60F-1E5E36F91F39}">
  <sheetPr>
    <tabColor rgb="FF00B050"/>
  </sheetPr>
  <dimension ref="A1:U49"/>
  <sheetViews>
    <sheetView view="pageBreakPreview" topLeftCell="A4" zoomScaleNormal="25" zoomScaleSheetLayoutView="100" zoomScalePageLayoutView="85" workbookViewId="0">
      <selection activeCell="B2" sqref="B2:D2"/>
    </sheetView>
  </sheetViews>
  <sheetFormatPr defaultColWidth="9" defaultRowHeight="28.5" customHeight="1"/>
  <cols>
    <col min="1" max="1" width="2.5" style="1644" customWidth="1"/>
    <col min="2" max="2" width="6.5" style="1500" customWidth="1"/>
    <col min="3" max="3" width="12.125" style="1500" customWidth="1"/>
    <col min="4" max="4" width="9.875" style="1500" customWidth="1"/>
    <col min="5" max="5" width="14.25" style="1500" customWidth="1"/>
    <col min="6" max="6" width="8.625" style="1500" customWidth="1"/>
    <col min="7" max="7" width="9.875" style="1500" customWidth="1"/>
    <col min="8" max="8" width="11.625" style="1500" customWidth="1"/>
    <col min="9" max="9" width="8.625" style="1500" customWidth="1"/>
    <col min="10" max="10" width="11" style="1500" customWidth="1"/>
    <col min="11" max="11" width="39.125" style="1500" customWidth="1"/>
    <col min="12" max="12" width="8.75" style="1500" hidden="1" customWidth="1"/>
    <col min="13" max="16384" width="9" style="1500"/>
  </cols>
  <sheetData>
    <row r="1" spans="1:21" ht="21" customHeight="1" thickBot="1">
      <c r="A1" s="1495"/>
      <c r="B1" s="1496"/>
      <c r="C1" s="1496"/>
      <c r="D1" s="1497"/>
      <c r="E1" s="1497"/>
      <c r="F1" s="1497"/>
      <c r="G1" s="1497"/>
      <c r="H1" s="1497"/>
      <c r="I1" s="1497"/>
      <c r="J1" s="1497"/>
      <c r="K1" s="1497"/>
      <c r="L1" s="1498"/>
      <c r="M1" s="1499"/>
      <c r="N1" s="1499"/>
      <c r="O1" s="1499"/>
      <c r="P1" s="1499"/>
      <c r="Q1" s="1499"/>
      <c r="R1" s="1499"/>
      <c r="S1" s="1499"/>
      <c r="T1" s="1499"/>
      <c r="U1" s="1499"/>
    </row>
    <row r="2" spans="1:21" ht="37.5" customHeight="1" thickBot="1">
      <c r="A2" s="1495"/>
      <c r="B2" s="1501" t="s">
        <v>576</v>
      </c>
      <c r="C2" s="1501"/>
      <c r="D2" s="1502"/>
      <c r="E2" s="1503" t="s">
        <v>158</v>
      </c>
      <c r="F2" s="1504" t="s">
        <v>577</v>
      </c>
      <c r="G2" s="1505"/>
      <c r="H2" s="1505"/>
      <c r="I2" s="1505"/>
      <c r="J2" s="1505"/>
      <c r="K2" s="1506"/>
      <c r="L2" s="1498"/>
      <c r="M2" s="1499"/>
      <c r="N2" s="1499"/>
      <c r="O2" s="1499"/>
      <c r="P2" s="1499"/>
      <c r="Q2" s="1499"/>
      <c r="R2" s="1499"/>
      <c r="S2" s="1499"/>
      <c r="T2" s="1499"/>
      <c r="U2" s="1499"/>
    </row>
    <row r="3" spans="1:21" ht="28.35" customHeight="1" thickBot="1">
      <c r="A3" s="1495"/>
      <c r="B3" s="1507" t="s">
        <v>157</v>
      </c>
      <c r="C3" s="1507"/>
      <c r="D3" s="1507"/>
      <c r="E3" s="1507"/>
      <c r="F3" s="1507"/>
      <c r="G3" s="1507"/>
      <c r="H3" s="1507"/>
      <c r="I3" s="1508"/>
      <c r="J3" s="1508"/>
      <c r="K3" s="1508"/>
      <c r="L3" s="1498"/>
      <c r="M3" s="1499"/>
      <c r="N3" s="1499"/>
      <c r="O3" s="1499"/>
      <c r="P3" s="1499"/>
      <c r="Q3" s="1499"/>
      <c r="R3" s="1499"/>
      <c r="S3" s="1499"/>
      <c r="T3" s="1499"/>
      <c r="U3" s="1499"/>
    </row>
    <row r="4" spans="1:21" ht="27" customHeight="1" thickBot="1">
      <c r="A4" s="1495"/>
      <c r="B4" s="1509" t="s">
        <v>156</v>
      </c>
      <c r="C4" s="1510"/>
      <c r="D4" s="1510"/>
      <c r="E4" s="1511"/>
      <c r="F4" s="1336" t="s">
        <v>155</v>
      </c>
      <c r="G4" s="1512"/>
      <c r="H4" s="1336" t="s">
        <v>138</v>
      </c>
      <c r="I4" s="1513"/>
      <c r="J4" s="1513"/>
      <c r="K4" s="1514"/>
      <c r="L4" s="1515"/>
      <c r="M4" s="1499"/>
      <c r="N4" s="1499"/>
      <c r="O4" s="1499"/>
      <c r="P4" s="1499"/>
      <c r="Q4" s="1499"/>
      <c r="R4" s="1499"/>
      <c r="S4" s="1499"/>
      <c r="T4" s="1499"/>
      <c r="U4" s="1499"/>
    </row>
    <row r="5" spans="1:21" ht="69.75" customHeight="1">
      <c r="A5" s="1516"/>
      <c r="B5" s="1311" t="s">
        <v>578</v>
      </c>
      <c r="C5" s="1312"/>
      <c r="D5" s="1312"/>
      <c r="E5" s="1313"/>
      <c r="F5" s="1517">
        <v>381300</v>
      </c>
      <c r="G5" s="1518"/>
      <c r="H5" s="1519" t="s">
        <v>579</v>
      </c>
      <c r="I5" s="1520"/>
      <c r="J5" s="1520"/>
      <c r="K5" s="1521"/>
      <c r="L5" s="1515"/>
      <c r="M5" s="1499"/>
      <c r="N5" s="1499"/>
      <c r="O5" s="1499"/>
      <c r="P5" s="1499"/>
      <c r="Q5" s="1499"/>
      <c r="R5" s="1499"/>
      <c r="S5" s="1499"/>
      <c r="T5" s="1499"/>
      <c r="U5" s="1499"/>
    </row>
    <row r="6" spans="1:21" ht="69.75" customHeight="1">
      <c r="A6" s="1516"/>
      <c r="B6" s="1522" t="s">
        <v>154</v>
      </c>
      <c r="C6" s="1523"/>
      <c r="D6" s="1523"/>
      <c r="E6" s="1524"/>
      <c r="F6" s="1525">
        <v>238800</v>
      </c>
      <c r="G6" s="1526"/>
      <c r="H6" s="1527" t="s">
        <v>580</v>
      </c>
      <c r="I6" s="1528"/>
      <c r="J6" s="1528"/>
      <c r="K6" s="1529"/>
      <c r="L6" s="1530"/>
      <c r="M6" s="1499"/>
      <c r="N6" s="1499"/>
      <c r="O6" s="1499"/>
      <c r="P6" s="1499"/>
      <c r="Q6" s="1499"/>
      <c r="R6" s="1499"/>
      <c r="S6" s="1499"/>
      <c r="T6" s="1499"/>
      <c r="U6" s="1499"/>
    </row>
    <row r="7" spans="1:21" ht="52.15" customHeight="1">
      <c r="A7" s="1516"/>
      <c r="B7" s="1531" t="s">
        <v>153</v>
      </c>
      <c r="C7" s="1532"/>
      <c r="D7" s="1532"/>
      <c r="E7" s="1533"/>
      <c r="F7" s="1534">
        <f>SUM(F8:G19)</f>
        <v>10033000</v>
      </c>
      <c r="G7" s="1535"/>
      <c r="H7" s="1536"/>
      <c r="I7" s="1537"/>
      <c r="J7" s="1537"/>
      <c r="K7" s="1538"/>
      <c r="L7" s="1530"/>
      <c r="M7" s="1499"/>
      <c r="N7" s="1499"/>
      <c r="O7" s="1499"/>
      <c r="P7" s="1499"/>
      <c r="Q7" s="1499"/>
      <c r="R7" s="1499"/>
      <c r="S7" s="1499"/>
      <c r="T7" s="1499"/>
      <c r="U7" s="1499"/>
    </row>
    <row r="8" spans="1:21" ht="130.5" customHeight="1">
      <c r="A8" s="1516"/>
      <c r="B8" s="1539" t="s">
        <v>152</v>
      </c>
      <c r="C8" s="1314" t="s">
        <v>581</v>
      </c>
      <c r="D8" s="1315"/>
      <c r="E8" s="1316"/>
      <c r="F8" s="1540">
        <v>4500000</v>
      </c>
      <c r="G8" s="1541"/>
      <c r="H8" s="1542" t="s">
        <v>582</v>
      </c>
      <c r="I8" s="1543"/>
      <c r="J8" s="1543"/>
      <c r="K8" s="1544"/>
      <c r="L8" s="333"/>
      <c r="M8" s="1499"/>
      <c r="N8" s="1545">
        <f>F8/F35</f>
        <v>0.48649700534065604</v>
      </c>
      <c r="O8" s="1545"/>
      <c r="P8" s="1499"/>
      <c r="Q8" s="1499"/>
      <c r="R8" s="1499"/>
      <c r="S8" s="1499"/>
      <c r="T8" s="1499"/>
      <c r="U8" s="1499"/>
    </row>
    <row r="9" spans="1:21" ht="52.15" customHeight="1">
      <c r="A9" s="1516"/>
      <c r="B9" s="1539"/>
      <c r="C9" s="1314" t="s">
        <v>178</v>
      </c>
      <c r="D9" s="1315"/>
      <c r="E9" s="1316"/>
      <c r="F9" s="1540">
        <v>1068000</v>
      </c>
      <c r="G9" s="1541"/>
      <c r="H9" s="1542" t="s">
        <v>583</v>
      </c>
      <c r="I9" s="1543"/>
      <c r="J9" s="1543"/>
      <c r="K9" s="1544"/>
      <c r="L9" s="333"/>
      <c r="M9" s="1499"/>
      <c r="N9" s="1499"/>
      <c r="O9" s="1499"/>
      <c r="P9" s="1499"/>
      <c r="Q9" s="1499"/>
      <c r="R9" s="1499"/>
      <c r="S9" s="1499"/>
      <c r="T9" s="1499"/>
      <c r="U9" s="1499"/>
    </row>
    <row r="10" spans="1:21" ht="52.15" customHeight="1">
      <c r="A10" s="1516"/>
      <c r="B10" s="1539"/>
      <c r="C10" s="1546" t="s">
        <v>151</v>
      </c>
      <c r="D10" s="1547"/>
      <c r="E10" s="1548"/>
      <c r="F10" s="1549">
        <v>840000</v>
      </c>
      <c r="G10" s="1550"/>
      <c r="H10" s="1551" t="s">
        <v>584</v>
      </c>
      <c r="I10" s="1552"/>
      <c r="J10" s="1552"/>
      <c r="K10" s="1553"/>
      <c r="L10" s="1554"/>
      <c r="M10" s="1499"/>
      <c r="N10" s="1499"/>
      <c r="O10" s="1499"/>
      <c r="P10" s="1499"/>
      <c r="Q10" s="1499"/>
      <c r="R10" s="1499"/>
      <c r="S10" s="1499"/>
      <c r="T10" s="1499"/>
      <c r="U10" s="1499"/>
    </row>
    <row r="11" spans="1:21" ht="52.15" customHeight="1">
      <c r="A11" s="1516"/>
      <c r="B11" s="1539"/>
      <c r="C11" s="1546" t="s">
        <v>150</v>
      </c>
      <c r="D11" s="1547"/>
      <c r="E11" s="1548"/>
      <c r="F11" s="1549">
        <v>36000</v>
      </c>
      <c r="G11" s="1550"/>
      <c r="H11" s="1555" t="s">
        <v>585</v>
      </c>
      <c r="I11" s="1552"/>
      <c r="J11" s="1552"/>
      <c r="K11" s="1553"/>
      <c r="L11" s="1556"/>
      <c r="M11" s="1499"/>
      <c r="N11" s="1499"/>
      <c r="O11" s="1499"/>
      <c r="P11" s="1499"/>
      <c r="Q11" s="1499"/>
      <c r="R11" s="1499"/>
      <c r="S11" s="1499"/>
      <c r="T11" s="1499"/>
      <c r="U11" s="1499"/>
    </row>
    <row r="12" spans="1:21" ht="56.25" customHeight="1">
      <c r="A12" s="1516"/>
      <c r="B12" s="1539"/>
      <c r="C12" s="1357" t="s">
        <v>179</v>
      </c>
      <c r="D12" s="1358"/>
      <c r="E12" s="1359"/>
      <c r="F12" s="1549">
        <v>70000</v>
      </c>
      <c r="G12" s="1550"/>
      <c r="H12" s="1557" t="s">
        <v>586</v>
      </c>
      <c r="I12" s="1558"/>
      <c r="J12" s="1558"/>
      <c r="K12" s="1559"/>
      <c r="L12" s="1560"/>
      <c r="M12" s="1499"/>
      <c r="N12" s="1499"/>
      <c r="O12" s="1499"/>
      <c r="P12" s="1499"/>
      <c r="Q12" s="1499"/>
      <c r="R12" s="1499"/>
      <c r="S12" s="1499"/>
      <c r="T12" s="1499"/>
      <c r="U12" s="1499"/>
    </row>
    <row r="13" spans="1:21" ht="52.15" customHeight="1">
      <c r="A13" s="1516"/>
      <c r="B13" s="1539"/>
      <c r="C13" s="1546" t="s">
        <v>149</v>
      </c>
      <c r="D13" s="1547"/>
      <c r="E13" s="1548"/>
      <c r="F13" s="1549">
        <v>140000</v>
      </c>
      <c r="G13" s="1550"/>
      <c r="H13" s="1555" t="s">
        <v>587</v>
      </c>
      <c r="I13" s="1552"/>
      <c r="J13" s="1552"/>
      <c r="K13" s="1553"/>
      <c r="L13" s="1560"/>
      <c r="M13" s="1499"/>
      <c r="N13" s="1499"/>
      <c r="O13" s="1499"/>
      <c r="P13" s="1499"/>
      <c r="Q13" s="1499"/>
      <c r="R13" s="1499"/>
      <c r="S13" s="1499"/>
      <c r="T13" s="1499"/>
      <c r="U13" s="1499"/>
    </row>
    <row r="14" spans="1:21" ht="52.15" customHeight="1">
      <c r="A14" s="1516"/>
      <c r="B14" s="1539"/>
      <c r="C14" s="1546" t="s">
        <v>148</v>
      </c>
      <c r="D14" s="1547"/>
      <c r="E14" s="1548"/>
      <c r="F14" s="1549">
        <v>45000</v>
      </c>
      <c r="G14" s="1550"/>
      <c r="H14" s="1555" t="s">
        <v>588</v>
      </c>
      <c r="I14" s="1552"/>
      <c r="J14" s="1552"/>
      <c r="K14" s="1553"/>
      <c r="L14" s="1561"/>
      <c r="M14" s="1499"/>
      <c r="N14" s="1499"/>
      <c r="O14" s="1499"/>
      <c r="P14" s="1499"/>
      <c r="Q14" s="1499"/>
      <c r="R14" s="1499"/>
      <c r="S14" s="1499"/>
      <c r="T14" s="1499"/>
      <c r="U14" s="1499"/>
    </row>
    <row r="15" spans="1:21" ht="52.15" customHeight="1">
      <c r="A15" s="1516"/>
      <c r="B15" s="1539"/>
      <c r="C15" s="1546" t="s">
        <v>147</v>
      </c>
      <c r="D15" s="1547"/>
      <c r="E15" s="1548"/>
      <c r="F15" s="1549">
        <v>150000</v>
      </c>
      <c r="G15" s="1550"/>
      <c r="H15" s="1551" t="s">
        <v>589</v>
      </c>
      <c r="I15" s="1552"/>
      <c r="J15" s="1552"/>
      <c r="K15" s="1553"/>
      <c r="L15" s="1560"/>
      <c r="M15" s="1499"/>
      <c r="N15" s="1499"/>
      <c r="O15" s="1499"/>
      <c r="P15" s="1499"/>
      <c r="Q15" s="1499"/>
      <c r="R15" s="1499"/>
      <c r="S15" s="1499"/>
      <c r="T15" s="1499"/>
      <c r="U15" s="1499"/>
    </row>
    <row r="16" spans="1:21" ht="52.15" customHeight="1">
      <c r="A16" s="1516"/>
      <c r="B16" s="1539"/>
      <c r="C16" s="1546" t="s">
        <v>146</v>
      </c>
      <c r="D16" s="1547"/>
      <c r="E16" s="1548"/>
      <c r="F16" s="1549">
        <v>72000</v>
      </c>
      <c r="G16" s="1550"/>
      <c r="H16" s="1555" t="s">
        <v>590</v>
      </c>
      <c r="I16" s="1552"/>
      <c r="J16" s="1552"/>
      <c r="K16" s="1553"/>
      <c r="L16" s="1560"/>
      <c r="M16" s="1499"/>
      <c r="N16" s="1499"/>
      <c r="O16" s="1499"/>
      <c r="P16" s="1499"/>
      <c r="Q16" s="1499"/>
      <c r="R16" s="1499"/>
      <c r="S16" s="1499"/>
      <c r="T16" s="1499"/>
      <c r="U16" s="1499"/>
    </row>
    <row r="17" spans="1:21" ht="54.75" customHeight="1">
      <c r="A17" s="1516"/>
      <c r="B17" s="1539"/>
      <c r="C17" s="1357" t="s">
        <v>591</v>
      </c>
      <c r="D17" s="1562"/>
      <c r="E17" s="1563"/>
      <c r="F17" s="1564">
        <v>3100000</v>
      </c>
      <c r="G17" s="1565"/>
      <c r="H17" s="1566" t="s">
        <v>592</v>
      </c>
      <c r="I17" s="1558"/>
      <c r="J17" s="1558"/>
      <c r="K17" s="1559"/>
      <c r="L17" s="1560"/>
      <c r="M17" s="1499"/>
      <c r="N17" s="1545">
        <f>F17/F24</f>
        <v>0.24816279479338446</v>
      </c>
      <c r="O17" s="1499"/>
      <c r="P17" s="1499"/>
      <c r="Q17" s="1499"/>
      <c r="R17" s="1499"/>
      <c r="S17" s="1499"/>
      <c r="T17" s="1499"/>
      <c r="U17" s="1499"/>
    </row>
    <row r="18" spans="1:21" ht="52.15" customHeight="1">
      <c r="A18" s="1516"/>
      <c r="B18" s="1539"/>
      <c r="C18" s="1546" t="s">
        <v>145</v>
      </c>
      <c r="D18" s="1547"/>
      <c r="E18" s="1548"/>
      <c r="F18" s="1549">
        <v>9000</v>
      </c>
      <c r="G18" s="1550"/>
      <c r="H18" s="1551" t="s">
        <v>593</v>
      </c>
      <c r="I18" s="1552"/>
      <c r="J18" s="1552"/>
      <c r="K18" s="1553"/>
      <c r="L18" s="1560"/>
      <c r="M18" s="1499"/>
      <c r="N18" s="1499"/>
      <c r="O18" s="1499"/>
      <c r="P18" s="1499"/>
      <c r="Q18" s="1499"/>
      <c r="R18" s="1499"/>
      <c r="S18" s="1499"/>
      <c r="T18" s="1499"/>
      <c r="U18" s="1499"/>
    </row>
    <row r="19" spans="1:21" ht="52.15" customHeight="1" thickBot="1">
      <c r="A19" s="1516"/>
      <c r="B19" s="1567"/>
      <c r="C19" s="1568" t="s">
        <v>144</v>
      </c>
      <c r="D19" s="1569"/>
      <c r="E19" s="1570"/>
      <c r="F19" s="1571">
        <v>3000</v>
      </c>
      <c r="G19" s="1572"/>
      <c r="H19" s="1573" t="s">
        <v>594</v>
      </c>
      <c r="I19" s="1574"/>
      <c r="J19" s="1574"/>
      <c r="K19" s="1575"/>
      <c r="L19" s="1560"/>
      <c r="M19" s="1499"/>
      <c r="N19" s="1499"/>
      <c r="O19" s="1499"/>
      <c r="P19" s="1499"/>
      <c r="Q19" s="1499"/>
      <c r="R19" s="1499"/>
      <c r="S19" s="1499"/>
      <c r="T19" s="1499"/>
      <c r="U19" s="1499"/>
    </row>
    <row r="20" spans="1:21" ht="52.15" customHeight="1" thickBot="1">
      <c r="A20" s="1495"/>
      <c r="B20" s="1347" t="s">
        <v>180</v>
      </c>
      <c r="C20" s="1348"/>
      <c r="D20" s="1348"/>
      <c r="E20" s="1349"/>
      <c r="F20" s="1576">
        <f>F5+F6+F7</f>
        <v>10653100</v>
      </c>
      <c r="G20" s="1577"/>
      <c r="H20" s="1578"/>
      <c r="I20" s="1579"/>
      <c r="J20" s="1579"/>
      <c r="K20" s="1580"/>
      <c r="L20" s="1560"/>
      <c r="M20" s="1499"/>
      <c r="N20" s="1499"/>
      <c r="O20" s="1499"/>
      <c r="P20" s="1499"/>
      <c r="Q20" s="1499"/>
      <c r="R20" s="1499"/>
      <c r="S20" s="1499"/>
      <c r="T20" s="1499"/>
      <c r="U20" s="1499"/>
    </row>
    <row r="21" spans="1:21" ht="15" customHeight="1" thickBot="1">
      <c r="A21" s="1495"/>
      <c r="B21" s="1581"/>
      <c r="C21" s="1581"/>
      <c r="D21" s="1581"/>
      <c r="E21" s="1581"/>
      <c r="F21" s="1582"/>
      <c r="G21" s="1582"/>
      <c r="H21" s="1583"/>
      <c r="I21" s="1583"/>
      <c r="J21" s="1583"/>
      <c r="K21" s="1583"/>
      <c r="L21" s="1560"/>
      <c r="M21" s="1499"/>
      <c r="N21" s="1499"/>
      <c r="O21" s="1499"/>
      <c r="P21" s="1499"/>
      <c r="Q21" s="1499"/>
      <c r="R21" s="1499"/>
      <c r="S21" s="1499"/>
      <c r="T21" s="1499"/>
      <c r="U21" s="1499"/>
    </row>
    <row r="22" spans="1:21" ht="66.75" customHeight="1" thickBot="1">
      <c r="A22" s="1495"/>
      <c r="B22" s="1371" t="s">
        <v>181</v>
      </c>
      <c r="C22" s="1372"/>
      <c r="D22" s="1372"/>
      <c r="E22" s="1373"/>
      <c r="F22" s="1584">
        <v>1838700</v>
      </c>
      <c r="G22" s="1585"/>
      <c r="H22" s="1586" t="s">
        <v>595</v>
      </c>
      <c r="I22" s="1587"/>
      <c r="J22" s="1587"/>
      <c r="K22" s="1588"/>
      <c r="L22" s="1560"/>
      <c r="M22" s="1499"/>
      <c r="N22" s="1499"/>
      <c r="O22" s="1499"/>
      <c r="P22" s="1499"/>
      <c r="Q22" s="1499"/>
      <c r="R22" s="1499"/>
      <c r="S22" s="1499"/>
      <c r="T22" s="1499"/>
      <c r="U22" s="1499"/>
    </row>
    <row r="23" spans="1:21" ht="13.9" customHeight="1" thickBot="1">
      <c r="A23" s="1495"/>
      <c r="B23" s="1497"/>
      <c r="C23" s="1497"/>
      <c r="D23" s="1497"/>
      <c r="E23" s="1497"/>
      <c r="F23" s="1589"/>
      <c r="G23" s="1589"/>
      <c r="H23" s="1497"/>
      <c r="I23" s="1497"/>
      <c r="J23" s="1497"/>
      <c r="K23" s="1497"/>
      <c r="L23" s="1560"/>
      <c r="M23" s="1499"/>
      <c r="N23" s="1499"/>
      <c r="O23" s="1499"/>
      <c r="P23" s="1499"/>
      <c r="Q23" s="1499"/>
      <c r="R23" s="1499"/>
      <c r="S23" s="1499"/>
      <c r="T23" s="1499"/>
      <c r="U23" s="1499"/>
    </row>
    <row r="24" spans="1:21" ht="52.15" customHeight="1" thickTop="1" thickBot="1">
      <c r="A24" s="1495"/>
      <c r="B24" s="1371" t="s">
        <v>596</v>
      </c>
      <c r="C24" s="1372"/>
      <c r="D24" s="1372"/>
      <c r="E24" s="1590"/>
      <c r="F24" s="1591">
        <f>F20+F22</f>
        <v>12491800</v>
      </c>
      <c r="G24" s="1592"/>
      <c r="H24" s="1593"/>
      <c r="I24" s="1583"/>
      <c r="J24" s="1583"/>
      <c r="K24" s="1499"/>
      <c r="L24" s="1594"/>
      <c r="M24" s="1499"/>
      <c r="N24" s="1499"/>
      <c r="O24" s="1499"/>
      <c r="P24" s="1499"/>
      <c r="Q24" s="1499"/>
      <c r="R24" s="1499"/>
      <c r="S24" s="1499"/>
      <c r="T24" s="1499"/>
      <c r="U24" s="1499"/>
    </row>
    <row r="25" spans="1:21" ht="10.35" customHeight="1">
      <c r="A25" s="1495"/>
      <c r="B25" s="1595"/>
      <c r="C25" s="1595"/>
      <c r="D25" s="1595"/>
      <c r="E25" s="1595"/>
      <c r="F25" s="1595"/>
      <c r="G25" s="1595"/>
      <c r="H25" s="1596"/>
      <c r="I25" s="1596"/>
      <c r="J25" s="1596"/>
      <c r="K25" s="1499"/>
      <c r="L25" s="1583"/>
      <c r="M25" s="1499"/>
      <c r="N25" s="1499"/>
      <c r="O25" s="1499"/>
      <c r="P25" s="1499"/>
      <c r="Q25" s="1499"/>
      <c r="R25" s="1499"/>
      <c r="S25" s="1499"/>
      <c r="T25" s="1499"/>
      <c r="U25" s="1499"/>
    </row>
    <row r="26" spans="1:21" ht="28.9" customHeight="1">
      <c r="A26" s="1495"/>
      <c r="B26" s="1597" t="s">
        <v>142</v>
      </c>
      <c r="C26" s="1598"/>
      <c r="D26" s="1598"/>
      <c r="E26" s="1598"/>
      <c r="F26" s="1598"/>
      <c r="G26" s="1598"/>
      <c r="H26" s="1596"/>
      <c r="I26" s="1599"/>
      <c r="J26" s="1599"/>
      <c r="K26" s="1499"/>
      <c r="L26" s="1600"/>
      <c r="M26" s="1499"/>
      <c r="N26" s="1499"/>
      <c r="O26" s="1499"/>
      <c r="P26" s="1499"/>
      <c r="Q26" s="1499"/>
      <c r="R26" s="1499"/>
      <c r="S26" s="1499"/>
      <c r="T26" s="1499"/>
      <c r="U26" s="1499"/>
    </row>
    <row r="27" spans="1:21" ht="24" customHeight="1" thickBot="1">
      <c r="A27" s="1495"/>
      <c r="B27" s="1601" t="s">
        <v>141</v>
      </c>
      <c r="C27" s="1601"/>
      <c r="D27" s="1601"/>
      <c r="E27" s="1601"/>
      <c r="F27" s="1601"/>
      <c r="G27" s="1601"/>
      <c r="H27" s="1601"/>
      <c r="I27" s="1601"/>
      <c r="J27" s="1599"/>
      <c r="K27" s="1599"/>
      <c r="L27" s="1600"/>
      <c r="M27" s="1499"/>
      <c r="N27" s="1499"/>
      <c r="O27" s="1499"/>
      <c r="P27" s="1499"/>
      <c r="Q27" s="1499"/>
      <c r="R27" s="1499"/>
      <c r="S27" s="1499"/>
      <c r="T27" s="1499"/>
      <c r="U27" s="1499"/>
    </row>
    <row r="28" spans="1:21" ht="27" customHeight="1" thickBot="1">
      <c r="A28" s="1516"/>
      <c r="B28" s="1374" t="s">
        <v>140</v>
      </c>
      <c r="C28" s="1375"/>
      <c r="D28" s="1375"/>
      <c r="E28" s="1376"/>
      <c r="F28" s="1336" t="s">
        <v>139</v>
      </c>
      <c r="G28" s="1512"/>
      <c r="H28" s="1336" t="s">
        <v>138</v>
      </c>
      <c r="I28" s="1513"/>
      <c r="J28" s="1513"/>
      <c r="K28" s="1514"/>
      <c r="L28" s="1600"/>
      <c r="M28" s="1499"/>
      <c r="N28" s="1499"/>
      <c r="O28" s="1499"/>
      <c r="P28" s="1499"/>
      <c r="Q28" s="1499"/>
      <c r="R28" s="1499"/>
      <c r="S28" s="1499"/>
      <c r="T28" s="1499"/>
      <c r="U28" s="1499"/>
    </row>
    <row r="29" spans="1:21" ht="52.9" customHeight="1">
      <c r="A29" s="1495"/>
      <c r="B29" s="1602" t="s">
        <v>597</v>
      </c>
      <c r="C29" s="1603"/>
      <c r="D29" s="1603"/>
      <c r="E29" s="1604"/>
      <c r="F29" s="1605">
        <v>72000</v>
      </c>
      <c r="G29" s="1606"/>
      <c r="H29" s="1607" t="s">
        <v>598</v>
      </c>
      <c r="I29" s="1608"/>
      <c r="J29" s="1608"/>
      <c r="K29" s="1609"/>
      <c r="L29" s="1497"/>
      <c r="M29" s="1499"/>
      <c r="N29" s="1499"/>
      <c r="O29" s="1499"/>
      <c r="P29" s="1499"/>
      <c r="Q29" s="1499"/>
      <c r="R29" s="1499"/>
      <c r="S29" s="1499"/>
      <c r="T29" s="1499"/>
      <c r="U29" s="1499"/>
    </row>
    <row r="30" spans="1:21" ht="55.5" customHeight="1">
      <c r="A30" s="1495"/>
      <c r="B30" s="1340" t="s">
        <v>599</v>
      </c>
      <c r="C30" s="1341"/>
      <c r="D30" s="1341"/>
      <c r="E30" s="1342"/>
      <c r="F30" s="1610">
        <v>170000</v>
      </c>
      <c r="G30" s="1611"/>
      <c r="H30" s="1612" t="s">
        <v>600</v>
      </c>
      <c r="I30" s="1613"/>
      <c r="J30" s="1613"/>
      <c r="K30" s="1614"/>
      <c r="L30" s="1497"/>
      <c r="M30" s="1499"/>
      <c r="N30" s="1499"/>
      <c r="O30" s="1499"/>
      <c r="P30" s="1499"/>
      <c r="Q30" s="1499"/>
      <c r="R30" s="1499"/>
      <c r="S30" s="1499"/>
      <c r="T30" s="1499"/>
      <c r="U30" s="1499"/>
    </row>
    <row r="31" spans="1:21" ht="52.15" customHeight="1" thickBot="1">
      <c r="A31" s="1495"/>
      <c r="B31" s="1340" t="s">
        <v>601</v>
      </c>
      <c r="C31" s="1341"/>
      <c r="D31" s="1341"/>
      <c r="E31" s="1342"/>
      <c r="F31" s="1610">
        <v>3000000</v>
      </c>
      <c r="G31" s="1611"/>
      <c r="H31" s="1615"/>
      <c r="I31" s="1616"/>
      <c r="J31" s="1616"/>
      <c r="K31" s="1617"/>
      <c r="L31" s="1497"/>
      <c r="M31" s="1499"/>
      <c r="N31" s="1499"/>
      <c r="O31" s="1499"/>
      <c r="P31" s="1499"/>
      <c r="Q31" s="1499"/>
      <c r="R31" s="1499"/>
      <c r="S31" s="1499"/>
      <c r="T31" s="1499"/>
      <c r="U31" s="1499"/>
    </row>
    <row r="32" spans="1:21" ht="52.15" customHeight="1" thickTop="1" thickBot="1">
      <c r="A32" s="1495"/>
      <c r="B32" s="1362" t="s">
        <v>602</v>
      </c>
      <c r="C32" s="1363"/>
      <c r="D32" s="1363"/>
      <c r="E32" s="1364"/>
      <c r="F32" s="1618">
        <f>F29+F30+F31</f>
        <v>3242000</v>
      </c>
      <c r="G32" s="1619"/>
      <c r="H32" s="1620" t="str">
        <f>IF(F32&gt;=F22,"","←　Ｄ 収益合計 ≧ Ｂ その他の費用　としてください。")</f>
        <v/>
      </c>
      <c r="I32" s="1621"/>
      <c r="J32" s="1621"/>
      <c r="K32" s="1621"/>
      <c r="L32" s="1599"/>
      <c r="M32" s="1499"/>
      <c r="N32" s="1499"/>
      <c r="O32" s="1499"/>
      <c r="P32" s="1499"/>
      <c r="Q32" s="1499"/>
      <c r="R32" s="1499"/>
      <c r="S32" s="1499"/>
      <c r="T32" s="1499"/>
      <c r="U32" s="1499"/>
    </row>
    <row r="33" spans="1:21" ht="9" customHeight="1">
      <c r="A33" s="1495"/>
      <c r="B33" s="1622"/>
      <c r="C33" s="1622"/>
      <c r="D33" s="1622"/>
      <c r="E33" s="1622"/>
      <c r="F33" s="1622"/>
      <c r="G33" s="1622"/>
      <c r="H33" s="1622"/>
      <c r="I33" s="1622"/>
      <c r="J33" s="1622"/>
      <c r="K33" s="1622"/>
      <c r="L33" s="1599"/>
      <c r="M33" s="1499"/>
      <c r="N33" s="1499"/>
      <c r="O33" s="1499"/>
      <c r="P33" s="1499"/>
      <c r="Q33" s="1499"/>
      <c r="R33" s="1499"/>
      <c r="S33" s="1499"/>
      <c r="T33" s="1499"/>
      <c r="U33" s="1499"/>
    </row>
    <row r="34" spans="1:21" ht="42.75" customHeight="1" thickBot="1">
      <c r="A34" s="1495"/>
      <c r="B34" s="1623" t="s">
        <v>137</v>
      </c>
      <c r="C34" s="1624"/>
      <c r="D34" s="1624"/>
      <c r="E34" s="1625"/>
      <c r="F34" s="1625"/>
      <c r="G34" s="1625"/>
      <c r="H34" s="1625"/>
      <c r="I34" s="1626"/>
      <c r="J34" s="1627" t="s">
        <v>603</v>
      </c>
      <c r="K34" s="1628"/>
      <c r="L34" s="1556"/>
      <c r="M34" s="1499"/>
      <c r="N34" s="1499"/>
      <c r="O34" s="1499"/>
      <c r="P34" s="1499"/>
      <c r="Q34" s="1499"/>
      <c r="R34" s="1499"/>
      <c r="S34" s="1499"/>
      <c r="T34" s="1499"/>
      <c r="U34" s="1499"/>
    </row>
    <row r="35" spans="1:21" ht="52.15" customHeight="1" thickTop="1" thickBot="1">
      <c r="A35" s="1629"/>
      <c r="B35" s="1343" t="s">
        <v>604</v>
      </c>
      <c r="C35" s="1344"/>
      <c r="D35" s="1345"/>
      <c r="E35" s="1630" t="s">
        <v>136</v>
      </c>
      <c r="F35" s="1631">
        <f>IF(F36=0,0,IF((F17/F24)&gt;=0.5,"委託比率が
５０％以上",IF(F36,IF(OR(20000000&lt;F36,F36&lt;500000),"限度額の範囲としてください",F36))))</f>
        <v>9249800</v>
      </c>
      <c r="G35" s="1632"/>
      <c r="H35" s="1633" t="s">
        <v>134</v>
      </c>
      <c r="I35" s="1633" t="s">
        <v>134</v>
      </c>
      <c r="J35" s="1634">
        <f>ROUNDDOWN(F35,-3)</f>
        <v>9249000</v>
      </c>
      <c r="K35" s="1635" t="s">
        <v>133</v>
      </c>
      <c r="L35" s="1636"/>
      <c r="M35" s="1499"/>
      <c r="N35" s="1499"/>
      <c r="O35" s="1499"/>
      <c r="P35" s="1499"/>
      <c r="Q35" s="1499"/>
      <c r="R35" s="1499"/>
      <c r="S35" s="1499"/>
      <c r="T35" s="1637"/>
      <c r="U35" s="1499"/>
    </row>
    <row r="36" spans="1:21" ht="12" customHeight="1" thickTop="1">
      <c r="A36" s="1495"/>
      <c r="B36" s="1499"/>
      <c r="C36" s="1499"/>
      <c r="D36" s="1499"/>
      <c r="E36" s="1499"/>
      <c r="F36" s="1638">
        <f>F24-F32</f>
        <v>9249800</v>
      </c>
      <c r="G36" s="1639" ph="1"/>
      <c r="H36" s="1499"/>
      <c r="I36" s="1499"/>
      <c r="J36" s="1499"/>
      <c r="K36" s="1499"/>
      <c r="L36" s="1636"/>
      <c r="M36" s="1499"/>
      <c r="N36" s="1499"/>
      <c r="O36" s="1499"/>
      <c r="P36" s="1499"/>
      <c r="Q36" s="1499"/>
      <c r="R36" s="1499"/>
      <c r="S36" s="1499"/>
      <c r="T36" s="1499"/>
      <c r="U36" s="1499"/>
    </row>
    <row r="37" spans="1:21" ht="28.5" customHeight="1">
      <c r="A37" s="1495"/>
      <c r="B37" s="1499"/>
      <c r="C37" s="1499"/>
      <c r="D37" s="1499"/>
      <c r="E37" s="1499"/>
      <c r="F37" s="1499"/>
      <c r="G37" s="1499"/>
      <c r="H37" s="1499"/>
      <c r="I37" s="1499"/>
      <c r="J37" s="1499"/>
      <c r="K37" s="1499"/>
      <c r="L37" s="1636"/>
      <c r="M37" s="1499"/>
      <c r="N37" s="1499"/>
      <c r="O37" s="1499"/>
      <c r="P37" s="1499"/>
      <c r="Q37" s="1499"/>
      <c r="R37" s="1499"/>
      <c r="S37" s="1499"/>
      <c r="T37" s="1499"/>
      <c r="U37" s="1499"/>
    </row>
    <row r="38" spans="1:21" ht="28.5" customHeight="1">
      <c r="A38" s="1495"/>
      <c r="B38" s="1499"/>
      <c r="C38" s="1499"/>
      <c r="D38" s="1499"/>
      <c r="E38" s="1499"/>
      <c r="F38" s="1499"/>
      <c r="G38" s="1499"/>
      <c r="H38" s="1499"/>
      <c r="I38" s="1499"/>
      <c r="J38" s="1499"/>
      <c r="K38" s="1499"/>
      <c r="L38" s="1640"/>
      <c r="M38" s="1499"/>
      <c r="N38" s="1499"/>
      <c r="O38" s="1499"/>
      <c r="P38" s="1499"/>
      <c r="Q38" s="1499"/>
      <c r="R38" s="1499"/>
      <c r="S38" s="1499"/>
      <c r="T38" s="1499"/>
      <c r="U38" s="1499"/>
    </row>
    <row r="39" spans="1:21" ht="28.5" customHeight="1">
      <c r="A39" s="1495"/>
      <c r="B39" s="1499"/>
      <c r="C39" s="1499"/>
      <c r="D39" s="1499"/>
      <c r="E39" s="1499"/>
      <c r="F39" s="1499"/>
      <c r="G39" s="1499"/>
      <c r="H39" s="1499"/>
      <c r="I39" s="1499"/>
      <c r="J39" s="1499"/>
      <c r="K39" s="1499"/>
      <c r="L39" s="1641"/>
      <c r="M39" s="1499"/>
      <c r="N39" s="1499"/>
      <c r="O39" s="1499"/>
      <c r="P39" s="1499"/>
      <c r="Q39" s="1499"/>
      <c r="R39" s="1499"/>
      <c r="S39" s="1499"/>
      <c r="T39" s="1499"/>
      <c r="U39" s="1499"/>
    </row>
    <row r="40" spans="1:21" ht="28.5" customHeight="1">
      <c r="A40" s="1495"/>
      <c r="B40" s="1499"/>
      <c r="C40" s="1499"/>
      <c r="D40" s="1499"/>
      <c r="E40" s="1499"/>
      <c r="F40" s="1499"/>
      <c r="G40" s="1499"/>
      <c r="H40" s="1499"/>
      <c r="I40" s="1499"/>
      <c r="J40" s="1499"/>
      <c r="K40" s="1499"/>
      <c r="L40" s="1642"/>
      <c r="M40" s="1499"/>
      <c r="N40" s="1499"/>
      <c r="O40" s="1499"/>
      <c r="P40" s="1499"/>
      <c r="Q40" s="1499"/>
      <c r="R40" s="1499"/>
      <c r="S40" s="1499"/>
      <c r="T40" s="1499"/>
      <c r="U40" s="1499"/>
    </row>
    <row r="41" spans="1:21" ht="28.5" customHeight="1">
      <c r="A41" s="1495"/>
      <c r="B41" s="1499"/>
      <c r="C41" s="1499"/>
      <c r="D41" s="1499"/>
      <c r="E41" s="1499"/>
      <c r="F41" s="1499"/>
      <c r="G41" s="1499"/>
      <c r="H41" s="1499"/>
      <c r="I41" s="1499"/>
      <c r="J41" s="1499"/>
      <c r="K41" s="1499"/>
      <c r="L41" s="1643"/>
      <c r="M41" s="1499"/>
      <c r="N41" s="1499"/>
      <c r="O41" s="1499"/>
      <c r="P41" s="1499"/>
      <c r="Q41" s="1499"/>
      <c r="R41" s="1499"/>
      <c r="S41" s="1499"/>
      <c r="T41" s="1499"/>
      <c r="U41" s="1499"/>
    </row>
    <row r="42" spans="1:21" ht="28.5" customHeight="1">
      <c r="A42" s="1495"/>
      <c r="B42" s="1499"/>
      <c r="C42" s="1499"/>
      <c r="D42" s="1499"/>
      <c r="E42" s="1499"/>
      <c r="F42" s="1499"/>
      <c r="G42" s="1499"/>
      <c r="H42" s="1499"/>
      <c r="I42" s="1499"/>
      <c r="J42" s="1499"/>
      <c r="K42" s="1499"/>
      <c r="M42" s="1499"/>
      <c r="N42" s="1499"/>
      <c r="O42" s="1499"/>
      <c r="P42" s="1499"/>
      <c r="Q42" s="1499"/>
      <c r="R42" s="1499"/>
      <c r="S42" s="1499"/>
      <c r="T42" s="1499"/>
      <c r="U42" s="1499"/>
    </row>
    <row r="43" spans="1:21" ht="28.5" customHeight="1">
      <c r="A43" s="1495"/>
      <c r="B43" s="1499"/>
      <c r="C43" s="1499"/>
      <c r="D43" s="1499"/>
      <c r="E43" s="1499"/>
      <c r="F43" s="1499"/>
      <c r="G43" s="1499"/>
      <c r="H43" s="1499"/>
      <c r="I43" s="1499"/>
      <c r="J43" s="1499"/>
      <c r="K43" s="1499"/>
      <c r="M43" s="1499"/>
      <c r="N43" s="1499"/>
      <c r="O43" s="1499"/>
      <c r="P43" s="1499"/>
      <c r="Q43" s="1499"/>
      <c r="R43" s="1499"/>
      <c r="S43" s="1499"/>
      <c r="T43" s="1499"/>
      <c r="U43" s="1499"/>
    </row>
    <row r="44" spans="1:21" ht="28.5" customHeight="1">
      <c r="A44" s="1495"/>
      <c r="B44" s="1499"/>
      <c r="C44" s="1499"/>
      <c r="D44" s="1499"/>
      <c r="E44" s="1499"/>
      <c r="F44" s="1499"/>
      <c r="G44" s="1499"/>
      <c r="H44" s="1499"/>
      <c r="I44" s="1499"/>
      <c r="J44" s="1499"/>
      <c r="K44" s="1499"/>
      <c r="M44" s="1499"/>
      <c r="N44" s="1499"/>
      <c r="O44" s="1499"/>
      <c r="P44" s="1499"/>
      <c r="Q44" s="1499"/>
      <c r="R44" s="1499"/>
      <c r="S44" s="1499"/>
      <c r="T44" s="1499"/>
      <c r="U44" s="1499"/>
    </row>
    <row r="45" spans="1:21" ht="28.5" customHeight="1">
      <c r="A45" s="1495"/>
      <c r="B45" s="1499"/>
      <c r="C45" s="1499"/>
      <c r="D45" s="1499"/>
      <c r="E45" s="1499"/>
      <c r="F45" s="1499"/>
      <c r="G45" s="1499"/>
      <c r="H45" s="1499"/>
      <c r="I45" s="1499"/>
      <c r="J45" s="1499"/>
      <c r="K45" s="1499"/>
      <c r="M45" s="1499"/>
      <c r="N45" s="1499"/>
      <c r="O45" s="1499"/>
      <c r="P45" s="1499"/>
      <c r="Q45" s="1499"/>
      <c r="R45" s="1499"/>
      <c r="S45" s="1499"/>
      <c r="T45" s="1499"/>
      <c r="U45" s="1499"/>
    </row>
    <row r="46" spans="1:21" ht="28.5" customHeight="1">
      <c r="A46" s="1495"/>
      <c r="B46" s="1499"/>
      <c r="C46" s="1499"/>
      <c r="D46" s="1499"/>
      <c r="E46" s="1499"/>
      <c r="F46" s="1499"/>
      <c r="G46" s="1499"/>
      <c r="H46" s="1499"/>
      <c r="I46" s="1499"/>
      <c r="J46" s="1499"/>
      <c r="K46" s="1499"/>
      <c r="M46" s="1499"/>
      <c r="N46" s="1499"/>
      <c r="O46" s="1499"/>
      <c r="P46" s="1499"/>
      <c r="Q46" s="1499"/>
      <c r="R46" s="1499"/>
      <c r="S46" s="1499"/>
      <c r="T46" s="1499"/>
      <c r="U46" s="1499"/>
    </row>
    <row r="47" spans="1:21" ht="28.5" customHeight="1">
      <c r="A47" s="1495"/>
      <c r="B47" s="1499"/>
      <c r="C47" s="1499"/>
      <c r="D47" s="1499"/>
      <c r="E47" s="1499"/>
      <c r="F47" s="1499"/>
      <c r="G47" s="1499"/>
      <c r="H47" s="1499"/>
      <c r="I47" s="1499"/>
      <c r="J47" s="1499"/>
      <c r="K47" s="1499"/>
      <c r="M47" s="1499"/>
      <c r="N47" s="1499"/>
      <c r="O47" s="1499"/>
      <c r="P47" s="1499"/>
      <c r="Q47" s="1499"/>
      <c r="R47" s="1499"/>
      <c r="S47" s="1499"/>
      <c r="T47" s="1499"/>
      <c r="U47" s="1499"/>
    </row>
    <row r="48" spans="1:21" ht="28.5" customHeight="1">
      <c r="A48" s="1495"/>
      <c r="B48" s="1499"/>
      <c r="C48" s="1499"/>
      <c r="D48" s="1499"/>
      <c r="E48" s="1499"/>
      <c r="F48" s="1499"/>
      <c r="G48" s="1499"/>
      <c r="H48" s="1499"/>
      <c r="I48" s="1499"/>
      <c r="J48" s="1499"/>
      <c r="K48" s="1499"/>
      <c r="M48" s="1499"/>
      <c r="N48" s="1499"/>
      <c r="O48" s="1499"/>
      <c r="P48" s="1499"/>
      <c r="Q48" s="1499"/>
      <c r="R48" s="1499"/>
      <c r="S48" s="1499"/>
      <c r="T48" s="1499"/>
      <c r="U48" s="1499"/>
    </row>
    <row r="49" spans="1:21" ht="28.5" customHeight="1">
      <c r="A49" s="1495"/>
      <c r="B49" s="1499"/>
      <c r="C49" s="1499"/>
      <c r="D49" s="1499"/>
      <c r="E49" s="1499"/>
      <c r="F49" s="1499"/>
      <c r="G49" s="1499"/>
      <c r="H49" s="1499"/>
      <c r="I49" s="1499"/>
      <c r="J49" s="1499"/>
      <c r="K49" s="1499"/>
      <c r="M49" s="1499"/>
      <c r="N49" s="1499"/>
      <c r="O49" s="1499"/>
      <c r="P49" s="1499"/>
      <c r="Q49" s="1499"/>
      <c r="R49" s="1499"/>
      <c r="S49" s="1499"/>
      <c r="T49" s="1499"/>
      <c r="U49" s="1499"/>
    </row>
  </sheetData>
  <sheetProtection algorithmName="SHA-512" hashValue="rhb7o51j6ELtwZhGKfVgH2kvWqgIInzic8m/wEloaOUk706t8ed6L5da1lqy/j0mpBpXPKv1I0CNuZmKkpZxHQ==" saltValue="5UFve3HfxIxJPmTrSRkY3Q==" spinCount="100000" sheet="1" selectLockedCells="1"/>
  <mergeCells count="69">
    <mergeCell ref="F36:G36"/>
    <mergeCell ref="B32:E32"/>
    <mergeCell ref="F32:G32"/>
    <mergeCell ref="H32:K32"/>
    <mergeCell ref="J34:K34"/>
    <mergeCell ref="B35:D35"/>
    <mergeCell ref="F35:G35"/>
    <mergeCell ref="B30:E30"/>
    <mergeCell ref="F30:G30"/>
    <mergeCell ref="H30:K30"/>
    <mergeCell ref="B31:E31"/>
    <mergeCell ref="F31:G31"/>
    <mergeCell ref="H31:K31"/>
    <mergeCell ref="B24:E24"/>
    <mergeCell ref="F24:G24"/>
    <mergeCell ref="B28:E28"/>
    <mergeCell ref="F28:G28"/>
    <mergeCell ref="H28:K28"/>
    <mergeCell ref="B29:E29"/>
    <mergeCell ref="F29:G29"/>
    <mergeCell ref="H29:K29"/>
    <mergeCell ref="B20:E20"/>
    <mergeCell ref="F20:G20"/>
    <mergeCell ref="H20:K20"/>
    <mergeCell ref="B22:E22"/>
    <mergeCell ref="F22:G22"/>
    <mergeCell ref="H22:K22"/>
    <mergeCell ref="C17:E17"/>
    <mergeCell ref="F17:G17"/>
    <mergeCell ref="H17:K17"/>
    <mergeCell ref="F18:G18"/>
    <mergeCell ref="H18:K18"/>
    <mergeCell ref="F19:G19"/>
    <mergeCell ref="H19:K19"/>
    <mergeCell ref="F14:G14"/>
    <mergeCell ref="H14:K14"/>
    <mergeCell ref="F15:G15"/>
    <mergeCell ref="H15:K15"/>
    <mergeCell ref="F16:G16"/>
    <mergeCell ref="H16:K16"/>
    <mergeCell ref="H11:K11"/>
    <mergeCell ref="C12:E12"/>
    <mergeCell ref="F12:G12"/>
    <mergeCell ref="H12:K12"/>
    <mergeCell ref="F13:G13"/>
    <mergeCell ref="H13:K13"/>
    <mergeCell ref="B8:B19"/>
    <mergeCell ref="C8:E8"/>
    <mergeCell ref="F8:G8"/>
    <mergeCell ref="H8:K8"/>
    <mergeCell ref="C9:E9"/>
    <mergeCell ref="F9:G9"/>
    <mergeCell ref="H9:K9"/>
    <mergeCell ref="F10:G10"/>
    <mergeCell ref="H10:K10"/>
    <mergeCell ref="F11:G11"/>
    <mergeCell ref="B5:E5"/>
    <mergeCell ref="F5:G5"/>
    <mergeCell ref="H5:K5"/>
    <mergeCell ref="F6:G6"/>
    <mergeCell ref="H6:K6"/>
    <mergeCell ref="F7:G7"/>
    <mergeCell ref="H7:K7"/>
    <mergeCell ref="B2:D2"/>
    <mergeCell ref="F2:K2"/>
    <mergeCell ref="B3:H3"/>
    <mergeCell ref="B4:E4"/>
    <mergeCell ref="F4:G4"/>
    <mergeCell ref="H4:K4"/>
  </mergeCells>
  <phoneticPr fontId="1"/>
  <printOptions horizontalCentered="1"/>
  <pageMargins left="0.31496062992125984" right="0.31496062992125984" top="0.74803149606299213" bottom="0.35433070866141736" header="0.43307086614173229" footer="0.31496062992125984"/>
  <pageSetup paperSize="9" scale="44" orientation="portrait" r:id="rId1"/>
  <headerFooter differentFirst="1" scaleWithDoc="0"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K34"/>
  <sheetViews>
    <sheetView zoomScale="70" zoomScaleNormal="70" workbookViewId="0"/>
  </sheetViews>
  <sheetFormatPr defaultRowHeight="13.5"/>
  <cols>
    <col min="1" max="1" width="3.875" style="235" customWidth="1"/>
    <col min="2" max="2" width="35.875" style="235" customWidth="1"/>
    <col min="3" max="6" width="18.625" style="235" customWidth="1"/>
    <col min="7" max="7" width="4.5" style="235" customWidth="1"/>
    <col min="8" max="9" width="6.5" style="235" customWidth="1"/>
    <col min="10" max="11" width="8.875" style="235"/>
  </cols>
  <sheetData>
    <row r="1" spans="1:9" ht="5.25" customHeight="1"/>
    <row r="2" spans="1:9" ht="21">
      <c r="B2" s="236" t="s">
        <v>396</v>
      </c>
      <c r="C2" s="1381">
        <f>'要望額調書（1年目）'!F2</f>
        <v>0</v>
      </c>
      <c r="D2" s="1381"/>
      <c r="E2" s="1381"/>
      <c r="F2" s="236" t="s">
        <v>397</v>
      </c>
      <c r="G2" s="236"/>
    </row>
    <row r="3" spans="1:9" ht="21">
      <c r="B3" s="236"/>
      <c r="C3" s="237"/>
      <c r="D3" s="237"/>
      <c r="E3" s="237"/>
      <c r="F3" s="237"/>
      <c r="G3" s="237"/>
      <c r="H3" s="236"/>
    </row>
    <row r="4" spans="1:9" ht="15" thickBot="1">
      <c r="F4" s="238" t="s">
        <v>398</v>
      </c>
      <c r="G4" s="238"/>
      <c r="H4" s="235" t="s">
        <v>399</v>
      </c>
    </row>
    <row r="5" spans="1:9" ht="18" thickBot="1">
      <c r="B5" s="239" t="s">
        <v>400</v>
      </c>
      <c r="C5" s="240" t="s">
        <v>401</v>
      </c>
      <c r="D5" s="240" t="s">
        <v>402</v>
      </c>
      <c r="E5" s="241" t="s">
        <v>403</v>
      </c>
      <c r="F5" s="242" t="s">
        <v>364</v>
      </c>
      <c r="G5" s="243"/>
      <c r="H5" s="244" t="s">
        <v>404</v>
      </c>
      <c r="I5" s="235" t="s">
        <v>405</v>
      </c>
    </row>
    <row r="6" spans="1:9" ht="17.25">
      <c r="A6" s="1382" t="s">
        <v>406</v>
      </c>
      <c r="B6" s="245" t="s">
        <v>407</v>
      </c>
      <c r="C6" s="246">
        <f>'要望額調書（1年目）'!F5</f>
        <v>0</v>
      </c>
      <c r="D6" s="246">
        <f>'要望額調書（2年目）'!F5</f>
        <v>0</v>
      </c>
      <c r="E6" s="247">
        <f>'要望額調書（3年目）'!F5</f>
        <v>0</v>
      </c>
      <c r="F6" s="248">
        <f>SUM(C6:E6)</f>
        <v>0</v>
      </c>
      <c r="G6" s="249"/>
      <c r="H6" s="250" t="e">
        <f t="shared" ref="H6:H20" si="0">F6/$F$21</f>
        <v>#DIV/0!</v>
      </c>
      <c r="I6" s="250" t="e">
        <f t="shared" ref="I6:I22" si="1">F6/$F$23</f>
        <v>#DIV/0!</v>
      </c>
    </row>
    <row r="7" spans="1:9" ht="17.25">
      <c r="A7" s="1383"/>
      <c r="B7" s="251" t="s">
        <v>408</v>
      </c>
      <c r="C7" s="252">
        <f>'要望額調書（1年目）'!F6</f>
        <v>0</v>
      </c>
      <c r="D7" s="252">
        <f>'要望額調書（2年目）'!F6</f>
        <v>0</v>
      </c>
      <c r="E7" s="253">
        <f>'要望額調書（3年目）'!F6</f>
        <v>0</v>
      </c>
      <c r="F7" s="254">
        <f t="shared" ref="F7:F28" si="2">SUM(C7:E7)</f>
        <v>0</v>
      </c>
      <c r="G7" s="249"/>
      <c r="H7" s="250" t="e">
        <f t="shared" si="0"/>
        <v>#DIV/0!</v>
      </c>
      <c r="I7" s="250" t="e">
        <f t="shared" si="1"/>
        <v>#DIV/0!</v>
      </c>
    </row>
    <row r="8" spans="1:9" ht="17.25">
      <c r="A8" s="1383"/>
      <c r="B8" s="255" t="s">
        <v>409</v>
      </c>
      <c r="C8" s="256">
        <f>'要望額調書（1年目）'!F7</f>
        <v>0</v>
      </c>
      <c r="D8" s="256">
        <f>'要望額調書（2年目）'!F7</f>
        <v>0</v>
      </c>
      <c r="E8" s="257">
        <f>'要望額調書（3年目）'!F7</f>
        <v>0</v>
      </c>
      <c r="F8" s="258">
        <f t="shared" si="2"/>
        <v>0</v>
      </c>
      <c r="G8" s="249"/>
      <c r="H8" s="250" t="e">
        <f t="shared" si="0"/>
        <v>#DIV/0!</v>
      </c>
      <c r="I8" s="250" t="e">
        <f t="shared" si="1"/>
        <v>#DIV/0!</v>
      </c>
    </row>
    <row r="9" spans="1:9" ht="17.25">
      <c r="A9" s="1383"/>
      <c r="B9" s="259" t="s">
        <v>410</v>
      </c>
      <c r="C9" s="260">
        <f>'要望額調書（1年目）'!F8</f>
        <v>0</v>
      </c>
      <c r="D9" s="260">
        <f>'要望額調書（2年目）'!F8</f>
        <v>0</v>
      </c>
      <c r="E9" s="261">
        <f>'要望額調書（3年目）'!F8</f>
        <v>0</v>
      </c>
      <c r="F9" s="262">
        <f t="shared" si="2"/>
        <v>0</v>
      </c>
      <c r="G9" s="249"/>
      <c r="H9" s="250" t="e">
        <f t="shared" si="0"/>
        <v>#DIV/0!</v>
      </c>
      <c r="I9" s="250" t="e">
        <f t="shared" si="1"/>
        <v>#DIV/0!</v>
      </c>
    </row>
    <row r="10" spans="1:9" ht="17.25">
      <c r="A10" s="1383"/>
      <c r="B10" s="259" t="s">
        <v>411</v>
      </c>
      <c r="C10" s="260">
        <f>'要望額調書（1年目）'!F9</f>
        <v>0</v>
      </c>
      <c r="D10" s="260">
        <f>'要望額調書（2年目）'!F9</f>
        <v>0</v>
      </c>
      <c r="E10" s="261">
        <f>'要望額調書（3年目）'!F9</f>
        <v>0</v>
      </c>
      <c r="F10" s="262">
        <f t="shared" si="2"/>
        <v>0</v>
      </c>
      <c r="G10" s="249"/>
      <c r="H10" s="250" t="e">
        <f t="shared" si="0"/>
        <v>#DIV/0!</v>
      </c>
      <c r="I10" s="250" t="e">
        <f t="shared" si="1"/>
        <v>#DIV/0!</v>
      </c>
    </row>
    <row r="11" spans="1:9" ht="17.25">
      <c r="A11" s="1383"/>
      <c r="B11" s="263" t="s">
        <v>412</v>
      </c>
      <c r="C11" s="260">
        <f>'要望額調書（1年目）'!F10</f>
        <v>0</v>
      </c>
      <c r="D11" s="260">
        <f>'要望額調書（2年目）'!F10</f>
        <v>0</v>
      </c>
      <c r="E11" s="261">
        <f>'要望額調書（3年目）'!F10</f>
        <v>0</v>
      </c>
      <c r="F11" s="262">
        <f t="shared" si="2"/>
        <v>0</v>
      </c>
      <c r="G11" s="249"/>
      <c r="H11" s="250" t="e">
        <f t="shared" si="0"/>
        <v>#DIV/0!</v>
      </c>
      <c r="I11" s="250" t="e">
        <f t="shared" si="1"/>
        <v>#DIV/0!</v>
      </c>
    </row>
    <row r="12" spans="1:9" ht="17.25">
      <c r="A12" s="1383"/>
      <c r="B12" s="263" t="s">
        <v>413</v>
      </c>
      <c r="C12" s="260">
        <f>'要望額調書（1年目）'!F11</f>
        <v>0</v>
      </c>
      <c r="D12" s="260">
        <f>'要望額調書（2年目）'!F11</f>
        <v>0</v>
      </c>
      <c r="E12" s="261">
        <f>'要望額調書（3年目）'!F11</f>
        <v>0</v>
      </c>
      <c r="F12" s="262">
        <f t="shared" si="2"/>
        <v>0</v>
      </c>
      <c r="G12" s="249"/>
      <c r="H12" s="250" t="e">
        <f t="shared" si="0"/>
        <v>#DIV/0!</v>
      </c>
      <c r="I12" s="250" t="e">
        <f t="shared" si="1"/>
        <v>#DIV/0!</v>
      </c>
    </row>
    <row r="13" spans="1:9" ht="17.25">
      <c r="A13" s="1383"/>
      <c r="B13" s="259" t="s">
        <v>414</v>
      </c>
      <c r="C13" s="260">
        <f>'要望額調書（1年目）'!F12</f>
        <v>0</v>
      </c>
      <c r="D13" s="260">
        <f>'要望額調書（2年目）'!F12</f>
        <v>0</v>
      </c>
      <c r="E13" s="261">
        <f>'要望額調書（3年目）'!F12</f>
        <v>0</v>
      </c>
      <c r="F13" s="262">
        <f t="shared" si="2"/>
        <v>0</v>
      </c>
      <c r="G13" s="249"/>
      <c r="H13" s="250" t="e">
        <f t="shared" si="0"/>
        <v>#DIV/0!</v>
      </c>
      <c r="I13" s="250" t="e">
        <f t="shared" si="1"/>
        <v>#DIV/0!</v>
      </c>
    </row>
    <row r="14" spans="1:9" ht="17.25">
      <c r="A14" s="1383"/>
      <c r="B14" s="263" t="s">
        <v>415</v>
      </c>
      <c r="C14" s="260">
        <f>'要望額調書（1年目）'!F13</f>
        <v>0</v>
      </c>
      <c r="D14" s="260">
        <f>'要望額調書（2年目）'!F13</f>
        <v>0</v>
      </c>
      <c r="E14" s="261">
        <f>'要望額調書（3年目）'!F13</f>
        <v>0</v>
      </c>
      <c r="F14" s="262">
        <f t="shared" si="2"/>
        <v>0</v>
      </c>
      <c r="G14" s="249"/>
      <c r="H14" s="250" t="e">
        <f t="shared" si="0"/>
        <v>#DIV/0!</v>
      </c>
      <c r="I14" s="250" t="e">
        <f t="shared" si="1"/>
        <v>#DIV/0!</v>
      </c>
    </row>
    <row r="15" spans="1:9" ht="17.25">
      <c r="A15" s="1383"/>
      <c r="B15" s="263" t="s">
        <v>416</v>
      </c>
      <c r="C15" s="260">
        <f>'要望額調書（1年目）'!F14</f>
        <v>0</v>
      </c>
      <c r="D15" s="260">
        <f>'要望額調書（2年目）'!F14</f>
        <v>0</v>
      </c>
      <c r="E15" s="261">
        <f>'要望額調書（3年目）'!F14</f>
        <v>0</v>
      </c>
      <c r="F15" s="262">
        <f t="shared" si="2"/>
        <v>0</v>
      </c>
      <c r="G15" s="249"/>
      <c r="H15" s="250" t="e">
        <f t="shared" si="0"/>
        <v>#DIV/0!</v>
      </c>
      <c r="I15" s="250" t="e">
        <f t="shared" si="1"/>
        <v>#DIV/0!</v>
      </c>
    </row>
    <row r="16" spans="1:9" ht="17.25">
      <c r="A16" s="1383"/>
      <c r="B16" s="263" t="s">
        <v>417</v>
      </c>
      <c r="C16" s="260">
        <f>'要望額調書（1年目）'!F15</f>
        <v>0</v>
      </c>
      <c r="D16" s="260">
        <f>'要望額調書（2年目）'!F15</f>
        <v>0</v>
      </c>
      <c r="E16" s="261">
        <f>'要望額調書（3年目）'!F15</f>
        <v>0</v>
      </c>
      <c r="F16" s="262">
        <f t="shared" si="2"/>
        <v>0</v>
      </c>
      <c r="G16" s="249"/>
      <c r="H16" s="250" t="e">
        <f t="shared" si="0"/>
        <v>#DIV/0!</v>
      </c>
      <c r="I16" s="250" t="e">
        <f t="shared" si="1"/>
        <v>#DIV/0!</v>
      </c>
    </row>
    <row r="17" spans="1:9" ht="17.25">
      <c r="A17" s="1383"/>
      <c r="B17" s="263" t="s">
        <v>418</v>
      </c>
      <c r="C17" s="260">
        <f>'要望額調書（1年目）'!F16</f>
        <v>0</v>
      </c>
      <c r="D17" s="260">
        <f>'要望額調書（2年目）'!F16</f>
        <v>0</v>
      </c>
      <c r="E17" s="261">
        <f>'要望額調書（3年目）'!F16</f>
        <v>0</v>
      </c>
      <c r="F17" s="262">
        <f t="shared" si="2"/>
        <v>0</v>
      </c>
      <c r="G17" s="249"/>
      <c r="H17" s="250" t="e">
        <f t="shared" si="0"/>
        <v>#DIV/0!</v>
      </c>
      <c r="I17" s="250" t="e">
        <f t="shared" si="1"/>
        <v>#DIV/0!</v>
      </c>
    </row>
    <row r="18" spans="1:9" ht="17.25">
      <c r="A18" s="1383"/>
      <c r="B18" s="259" t="s">
        <v>419</v>
      </c>
      <c r="C18" s="260">
        <f>'要望額調書（1年目）'!F17</f>
        <v>0</v>
      </c>
      <c r="D18" s="260">
        <f>'要望額調書（2年目）'!F17</f>
        <v>0</v>
      </c>
      <c r="E18" s="261">
        <f>'要望額調書（3年目）'!F17</f>
        <v>0</v>
      </c>
      <c r="F18" s="262">
        <f t="shared" si="2"/>
        <v>0</v>
      </c>
      <c r="G18" s="249"/>
      <c r="H18" s="250" t="e">
        <f t="shared" si="0"/>
        <v>#DIV/0!</v>
      </c>
      <c r="I18" s="250" t="e">
        <f t="shared" si="1"/>
        <v>#DIV/0!</v>
      </c>
    </row>
    <row r="19" spans="1:9" ht="17.25">
      <c r="A19" s="1383"/>
      <c r="B19" s="263" t="s">
        <v>420</v>
      </c>
      <c r="C19" s="260">
        <f>'要望額調書（1年目）'!F18</f>
        <v>0</v>
      </c>
      <c r="D19" s="260">
        <f>'要望額調書（2年目）'!F18</f>
        <v>0</v>
      </c>
      <c r="E19" s="261">
        <f>'要望額調書（3年目）'!F18</f>
        <v>0</v>
      </c>
      <c r="F19" s="262">
        <f t="shared" si="2"/>
        <v>0</v>
      </c>
      <c r="G19" s="249"/>
      <c r="H19" s="250" t="e">
        <f t="shared" si="0"/>
        <v>#DIV/0!</v>
      </c>
      <c r="I19" s="250" t="e">
        <f t="shared" si="1"/>
        <v>#DIV/0!</v>
      </c>
    </row>
    <row r="20" spans="1:9" ht="18" thickBot="1">
      <c r="A20" s="1383"/>
      <c r="B20" s="264" t="s">
        <v>421</v>
      </c>
      <c r="C20" s="260">
        <f>'要望額調書（1年目）'!F19</f>
        <v>0</v>
      </c>
      <c r="D20" s="265">
        <f>'要望額調書（2年目）'!F19</f>
        <v>0</v>
      </c>
      <c r="E20" s="266">
        <f>'要望額調書（3年目）'!F19</f>
        <v>0</v>
      </c>
      <c r="F20" s="267">
        <f t="shared" si="2"/>
        <v>0</v>
      </c>
      <c r="G20" s="249"/>
      <c r="H20" s="250" t="e">
        <f t="shared" si="0"/>
        <v>#DIV/0!</v>
      </c>
      <c r="I20" s="250" t="e">
        <f t="shared" si="1"/>
        <v>#DIV/0!</v>
      </c>
    </row>
    <row r="21" spans="1:9" ht="18" thickTop="1">
      <c r="A21" s="1383"/>
      <c r="B21" s="268" t="s">
        <v>422</v>
      </c>
      <c r="C21" s="269">
        <f>'要望額調書（1年目）'!F20</f>
        <v>0</v>
      </c>
      <c r="D21" s="269">
        <f>'要望額調書（2年目）'!F20</f>
        <v>0</v>
      </c>
      <c r="E21" s="270">
        <f>'要望額調書（3年目）'!F20</f>
        <v>0</v>
      </c>
      <c r="F21" s="271">
        <f t="shared" si="2"/>
        <v>0</v>
      </c>
      <c r="G21" s="249"/>
      <c r="H21" s="272" t="e">
        <f>SUM(H6:H8)</f>
        <v>#DIV/0!</v>
      </c>
      <c r="I21" s="250" t="e">
        <f t="shared" si="1"/>
        <v>#DIV/0!</v>
      </c>
    </row>
    <row r="22" spans="1:9" ht="18" thickBot="1">
      <c r="A22" s="1383"/>
      <c r="B22" s="273" t="s">
        <v>423</v>
      </c>
      <c r="C22" s="274">
        <f>'要望額調書（1年目）'!F22</f>
        <v>0</v>
      </c>
      <c r="D22" s="274">
        <f>'要望額調書（2年目）'!F22</f>
        <v>0</v>
      </c>
      <c r="E22" s="275">
        <f>'要望額調書（3年目）'!F22</f>
        <v>0</v>
      </c>
      <c r="F22" s="276">
        <f t="shared" si="2"/>
        <v>0</v>
      </c>
      <c r="G22" s="249"/>
      <c r="I22" s="250" t="e">
        <f t="shared" si="1"/>
        <v>#DIV/0!</v>
      </c>
    </row>
    <row r="23" spans="1:9" ht="18.75" thickTop="1" thickBot="1">
      <c r="A23" s="1384"/>
      <c r="B23" s="277" t="s">
        <v>424</v>
      </c>
      <c r="C23" s="278">
        <f>'要望額調書（1年目）'!F24</f>
        <v>0</v>
      </c>
      <c r="D23" s="278">
        <f>'要望額調書（2年目）'!F24</f>
        <v>0</v>
      </c>
      <c r="E23" s="279">
        <f>'要望額調書（3年目）'!F24</f>
        <v>0</v>
      </c>
      <c r="F23" s="280">
        <f t="shared" si="2"/>
        <v>0</v>
      </c>
      <c r="G23" s="281"/>
      <c r="I23" s="272" t="e">
        <f>SUM(I6:I8,I22)</f>
        <v>#DIV/0!</v>
      </c>
    </row>
    <row r="24" spans="1:9" ht="17.25">
      <c r="A24" s="1383" t="s">
        <v>425</v>
      </c>
      <c r="B24" s="282" t="s">
        <v>426</v>
      </c>
      <c r="C24" s="283">
        <f>'要望額調書（1年目）'!F29</f>
        <v>0</v>
      </c>
      <c r="D24" s="283">
        <f>'要望額調書（2年目）'!F29</f>
        <v>0</v>
      </c>
      <c r="E24" s="284">
        <f>'要望額調書（3年目）'!F29</f>
        <v>0</v>
      </c>
      <c r="F24" s="285">
        <f t="shared" si="2"/>
        <v>0</v>
      </c>
      <c r="G24" s="286"/>
    </row>
    <row r="25" spans="1:9" ht="17.25">
      <c r="A25" s="1383"/>
      <c r="B25" s="287" t="s">
        <v>427</v>
      </c>
      <c r="C25" s="288">
        <f>'要望額調書（1年目）'!F30</f>
        <v>0</v>
      </c>
      <c r="D25" s="288">
        <f>'要望額調書（2年目）'!F30</f>
        <v>0</v>
      </c>
      <c r="E25" s="289">
        <f>'要望額調書（3年目）'!F30</f>
        <v>0</v>
      </c>
      <c r="F25" s="290">
        <f t="shared" si="2"/>
        <v>0</v>
      </c>
      <c r="G25" s="286"/>
    </row>
    <row r="26" spans="1:9" ht="18" thickBot="1">
      <c r="A26" s="1383"/>
      <c r="B26" s="291" t="s">
        <v>428</v>
      </c>
      <c r="C26" s="292">
        <f>'要望額調書（1年目）'!F31</f>
        <v>0</v>
      </c>
      <c r="D26" s="292">
        <f>'要望額調書（2年目）'!F31</f>
        <v>0</v>
      </c>
      <c r="E26" s="293">
        <f>'要望額調書（3年目）'!F31</f>
        <v>0</v>
      </c>
      <c r="F26" s="294">
        <f t="shared" si="2"/>
        <v>0</v>
      </c>
      <c r="G26" s="286"/>
    </row>
    <row r="27" spans="1:9" ht="18.75" thickTop="1" thickBot="1">
      <c r="A27" s="1383"/>
      <c r="B27" s="295" t="s">
        <v>429</v>
      </c>
      <c r="C27" s="296">
        <f>'要望額調書（1年目）'!F32</f>
        <v>0</v>
      </c>
      <c r="D27" s="296">
        <f>'要望額調書（2年目）'!F32</f>
        <v>0</v>
      </c>
      <c r="E27" s="297">
        <f>'要望額調書（3年目）'!F32</f>
        <v>0</v>
      </c>
      <c r="F27" s="298">
        <f t="shared" si="2"/>
        <v>0</v>
      </c>
      <c r="G27" s="299"/>
    </row>
    <row r="28" spans="1:9" ht="35.25" thickBot="1">
      <c r="A28" s="1384"/>
      <c r="B28" s="300" t="s">
        <v>430</v>
      </c>
      <c r="C28" s="301">
        <f>'要望額調書（1年目）'!F35</f>
        <v>0</v>
      </c>
      <c r="D28" s="301">
        <f>'要望額調書（2年目）'!F35</f>
        <v>0</v>
      </c>
      <c r="E28" s="302">
        <f>'要望額調書（3年目）'!F35</f>
        <v>0</v>
      </c>
      <c r="F28" s="303">
        <f t="shared" si="2"/>
        <v>0</v>
      </c>
      <c r="G28" s="304"/>
    </row>
    <row r="29" spans="1:9" ht="14.25" thickBot="1"/>
    <row r="30" spans="1:9" ht="17.25">
      <c r="B30" s="305" t="s">
        <v>431</v>
      </c>
      <c r="C30" s="306" t="e">
        <f>C9/C28</f>
        <v>#DIV/0!</v>
      </c>
      <c r="D30" s="306" t="e">
        <f t="shared" ref="D30:F30" si="3">D9/D28</f>
        <v>#DIV/0!</v>
      </c>
      <c r="E30" s="307" t="e">
        <f t="shared" si="3"/>
        <v>#DIV/0!</v>
      </c>
      <c r="F30" s="308" t="e">
        <f t="shared" si="3"/>
        <v>#DIV/0!</v>
      </c>
      <c r="G30" s="309"/>
    </row>
    <row r="31" spans="1:9" ht="17.25">
      <c r="B31" s="310" t="s">
        <v>432</v>
      </c>
      <c r="C31" s="311" t="e">
        <f>C18/C23</f>
        <v>#DIV/0!</v>
      </c>
      <c r="D31" s="311" t="e">
        <f t="shared" ref="D31:F31" si="4">D18/D23</f>
        <v>#DIV/0!</v>
      </c>
      <c r="E31" s="312" t="e">
        <f t="shared" si="4"/>
        <v>#DIV/0!</v>
      </c>
      <c r="F31" s="313" t="e">
        <f t="shared" si="4"/>
        <v>#DIV/0!</v>
      </c>
      <c r="G31" s="309"/>
    </row>
    <row r="32" spans="1:9" ht="17.25">
      <c r="B32" s="310" t="s">
        <v>433</v>
      </c>
      <c r="C32" s="311" t="e">
        <f>C27/C23</f>
        <v>#DIV/0!</v>
      </c>
      <c r="D32" s="311" t="e">
        <f t="shared" ref="D32:F32" si="5">D27/D23</f>
        <v>#DIV/0!</v>
      </c>
      <c r="E32" s="312" t="e">
        <f t="shared" si="5"/>
        <v>#DIV/0!</v>
      </c>
      <c r="F32" s="313" t="e">
        <f t="shared" si="5"/>
        <v>#DIV/0!</v>
      </c>
      <c r="G32" s="309"/>
    </row>
    <row r="33" spans="2:7" ht="17.25">
      <c r="B33" s="310" t="s">
        <v>434</v>
      </c>
      <c r="C33" s="311" t="e">
        <f>C21/C23</f>
        <v>#DIV/0!</v>
      </c>
      <c r="D33" s="311" t="e">
        <f t="shared" ref="D33:F33" si="6">D21/D23</f>
        <v>#DIV/0!</v>
      </c>
      <c r="E33" s="312" t="e">
        <f t="shared" si="6"/>
        <v>#DIV/0!</v>
      </c>
      <c r="F33" s="313" t="e">
        <f t="shared" si="6"/>
        <v>#DIV/0!</v>
      </c>
      <c r="G33" s="309"/>
    </row>
    <row r="34" spans="2:7" ht="18" thickBot="1">
      <c r="B34" s="314" t="s">
        <v>435</v>
      </c>
      <c r="C34" s="315" t="e">
        <f>SUM(C24:C25)/C27</f>
        <v>#DIV/0!</v>
      </c>
      <c r="D34" s="315" t="e">
        <f t="shared" ref="D34:E34" si="7">SUM(D24:D25)/D27</f>
        <v>#DIV/0!</v>
      </c>
      <c r="E34" s="316" t="e">
        <f t="shared" si="7"/>
        <v>#DIV/0!</v>
      </c>
      <c r="F34" s="317" t="e">
        <f t="shared" ref="F34" si="8">SUM(F24:F25)/F27</f>
        <v>#DIV/0!</v>
      </c>
      <c r="G34" s="309"/>
    </row>
  </sheetData>
  <sheetProtection algorithmName="SHA-512" hashValue="7uXvtavOasBt4FhNY8CQ4g3C4UFKP7jIRMbkpLZ9IqSXws1geKvGUQT4FjVpzttUTIXvWtDep8DgroBaKD9QpQ==" saltValue="aFhvRoKtjE03jBsod0P34A==" spinCount="100000" sheet="1" selectLockedCells="1"/>
  <mergeCells count="3">
    <mergeCell ref="C2:E2"/>
    <mergeCell ref="A6:A23"/>
    <mergeCell ref="A24:A28"/>
  </mergeCells>
  <phoneticPr fontId="1"/>
  <pageMargins left="0.7" right="0.7" top="0.75" bottom="0.75" header="0.3" footer="0.3"/>
  <pageSetup paperSize="9" scale="74"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B3:BE161"/>
  <sheetViews>
    <sheetView zoomScaleNormal="100" workbookViewId="0">
      <selection activeCell="C12" sqref="C12"/>
    </sheetView>
  </sheetViews>
  <sheetFormatPr defaultColWidth="8.875" defaultRowHeight="13.5"/>
  <cols>
    <col min="1" max="1" width="8.875" style="201"/>
    <col min="2" max="2" width="3.375" style="201" customWidth="1"/>
    <col min="3" max="3" width="35.125" style="201" customWidth="1"/>
    <col min="4" max="15" width="4.5" style="203" customWidth="1"/>
    <col min="16" max="16" width="7.875" style="204" customWidth="1"/>
    <col min="17" max="28" width="4.5" style="203" customWidth="1"/>
    <col min="29" max="29" width="7.875" style="204" customWidth="1"/>
    <col min="30" max="41" width="4.5" style="201" customWidth="1"/>
    <col min="42" max="42" width="7.875" style="204" customWidth="1"/>
    <col min="43" max="16384" width="8.875" style="201"/>
  </cols>
  <sheetData>
    <row r="3" spans="2:57">
      <c r="C3" s="202" t="s">
        <v>356</v>
      </c>
    </row>
    <row r="6" spans="2:57">
      <c r="B6" s="205" t="s">
        <v>357</v>
      </c>
      <c r="AQ6" s="355"/>
      <c r="AR6" s="355"/>
    </row>
    <row r="7" spans="2:57">
      <c r="B7" s="205"/>
      <c r="C7" s="206" t="s">
        <v>358</v>
      </c>
      <c r="AQ7" s="355"/>
      <c r="AR7" s="355"/>
    </row>
    <row r="8" spans="2:57">
      <c r="C8" s="205" t="s">
        <v>359</v>
      </c>
      <c r="AQ8" s="202" t="s">
        <v>523</v>
      </c>
      <c r="AR8" s="354"/>
      <c r="AS8" s="1386" t="s">
        <v>360</v>
      </c>
      <c r="AT8" s="1386"/>
      <c r="AU8" s="1386"/>
      <c r="AV8" s="1386"/>
      <c r="AW8" s="1386"/>
      <c r="AX8" s="1386"/>
      <c r="AY8" s="1386"/>
      <c r="AZ8" s="1386"/>
      <c r="BA8" s="1386"/>
    </row>
    <row r="9" spans="2:57">
      <c r="C9" s="205" t="s">
        <v>361</v>
      </c>
      <c r="AQ9" s="202"/>
      <c r="AS9" s="1386"/>
      <c r="AT9" s="1386"/>
      <c r="AU9" s="1386"/>
      <c r="AV9" s="1386"/>
      <c r="AW9" s="1386"/>
      <c r="AX9" s="1386"/>
      <c r="AY9" s="1386"/>
      <c r="AZ9" s="1386"/>
      <c r="BA9" s="1386"/>
    </row>
    <row r="10" spans="2:57" ht="13.35" customHeight="1">
      <c r="B10" s="1387" t="s">
        <v>362</v>
      </c>
      <c r="C10" s="1388"/>
      <c r="D10" s="1389" t="s">
        <v>363</v>
      </c>
      <c r="E10" s="1390"/>
      <c r="F10" s="1390"/>
      <c r="G10" s="1390"/>
      <c r="H10" s="1390"/>
      <c r="I10" s="1390"/>
      <c r="J10" s="1390"/>
      <c r="K10" s="1390"/>
      <c r="L10" s="1390"/>
      <c r="M10" s="1390"/>
      <c r="N10" s="1390"/>
      <c r="O10" s="1390"/>
      <c r="P10" s="1391" t="s">
        <v>364</v>
      </c>
      <c r="Q10" s="1390" t="s">
        <v>365</v>
      </c>
      <c r="R10" s="1390"/>
      <c r="S10" s="1390"/>
      <c r="T10" s="1390"/>
      <c r="U10" s="1390"/>
      <c r="V10" s="1390"/>
      <c r="W10" s="1390"/>
      <c r="X10" s="1390"/>
      <c r="Y10" s="1390"/>
      <c r="Z10" s="1390"/>
      <c r="AA10" s="1390"/>
      <c r="AB10" s="1388"/>
      <c r="AC10" s="1391" t="s">
        <v>364</v>
      </c>
      <c r="AD10" s="1389" t="s">
        <v>366</v>
      </c>
      <c r="AE10" s="1390"/>
      <c r="AF10" s="1390"/>
      <c r="AG10" s="1390"/>
      <c r="AH10" s="1390"/>
      <c r="AI10" s="1390"/>
      <c r="AJ10" s="1390"/>
      <c r="AK10" s="1390"/>
      <c r="AL10" s="1390"/>
      <c r="AM10" s="1390"/>
      <c r="AN10" s="1390"/>
      <c r="AO10" s="1393"/>
      <c r="AP10" s="1391" t="s">
        <v>364</v>
      </c>
      <c r="AS10" s="1394" t="s">
        <v>367</v>
      </c>
      <c r="AT10" s="1394"/>
      <c r="AU10" s="1394"/>
      <c r="AV10" s="1394"/>
      <c r="AW10" s="1394"/>
      <c r="AX10" s="1394"/>
      <c r="AY10" s="1394"/>
      <c r="AZ10" s="1394"/>
      <c r="BA10" s="1394"/>
      <c r="BB10" s="1394"/>
      <c r="BC10" s="1394"/>
      <c r="BD10" s="1394"/>
      <c r="BE10" s="1394"/>
    </row>
    <row r="11" spans="2:57" s="211" customFormat="1" ht="13.35" customHeight="1">
      <c r="B11" s="1395" t="s">
        <v>368</v>
      </c>
      <c r="C11" s="1396"/>
      <c r="D11" s="207" t="s">
        <v>369</v>
      </c>
      <c r="E11" s="207" t="s">
        <v>370</v>
      </c>
      <c r="F11" s="207" t="s">
        <v>371</v>
      </c>
      <c r="G11" s="207" t="s">
        <v>372</v>
      </c>
      <c r="H11" s="207" t="s">
        <v>373</v>
      </c>
      <c r="I11" s="207" t="s">
        <v>374</v>
      </c>
      <c r="J11" s="207" t="s">
        <v>375</v>
      </c>
      <c r="K11" s="207" t="s">
        <v>376</v>
      </c>
      <c r="L11" s="207" t="s">
        <v>377</v>
      </c>
      <c r="M11" s="207" t="s">
        <v>378</v>
      </c>
      <c r="N11" s="207" t="s">
        <v>379</v>
      </c>
      <c r="O11" s="208" t="s">
        <v>380</v>
      </c>
      <c r="P11" s="1392"/>
      <c r="Q11" s="209" t="s">
        <v>369</v>
      </c>
      <c r="R11" s="207" t="s">
        <v>370</v>
      </c>
      <c r="S11" s="207" t="s">
        <v>371</v>
      </c>
      <c r="T11" s="207" t="s">
        <v>372</v>
      </c>
      <c r="U11" s="207" t="s">
        <v>373</v>
      </c>
      <c r="V11" s="207" t="s">
        <v>374</v>
      </c>
      <c r="W11" s="207" t="s">
        <v>375</v>
      </c>
      <c r="X11" s="207" t="s">
        <v>376</v>
      </c>
      <c r="Y11" s="207" t="s">
        <v>377</v>
      </c>
      <c r="Z11" s="207" t="s">
        <v>378</v>
      </c>
      <c r="AA11" s="207" t="s">
        <v>379</v>
      </c>
      <c r="AB11" s="207" t="s">
        <v>380</v>
      </c>
      <c r="AC11" s="1392"/>
      <c r="AD11" s="207" t="s">
        <v>369</v>
      </c>
      <c r="AE11" s="207" t="s">
        <v>370</v>
      </c>
      <c r="AF11" s="207" t="s">
        <v>371</v>
      </c>
      <c r="AG11" s="207" t="s">
        <v>372</v>
      </c>
      <c r="AH11" s="207" t="s">
        <v>373</v>
      </c>
      <c r="AI11" s="207" t="s">
        <v>374</v>
      </c>
      <c r="AJ11" s="207" t="s">
        <v>375</v>
      </c>
      <c r="AK11" s="207" t="s">
        <v>376</v>
      </c>
      <c r="AL11" s="207" t="s">
        <v>377</v>
      </c>
      <c r="AM11" s="207" t="s">
        <v>378</v>
      </c>
      <c r="AN11" s="207" t="s">
        <v>379</v>
      </c>
      <c r="AO11" s="210" t="s">
        <v>380</v>
      </c>
      <c r="AP11" s="1392"/>
      <c r="AS11" s="1394"/>
      <c r="AT11" s="1394"/>
      <c r="AU11" s="1394"/>
      <c r="AV11" s="1394"/>
      <c r="AW11" s="1394"/>
      <c r="AX11" s="1394"/>
      <c r="AY11" s="1394"/>
      <c r="AZ11" s="1394"/>
      <c r="BA11" s="1394"/>
      <c r="BB11" s="1394"/>
      <c r="BC11" s="1394"/>
      <c r="BD11" s="1394"/>
      <c r="BE11" s="1394"/>
    </row>
    <row r="12" spans="2:57" ht="13.35" customHeight="1">
      <c r="B12" s="212" t="s">
        <v>381</v>
      </c>
      <c r="C12" s="383"/>
      <c r="D12" s="213"/>
      <c r="E12" s="213"/>
      <c r="F12" s="213"/>
      <c r="G12" s="213"/>
      <c r="H12" s="213"/>
      <c r="I12" s="213"/>
      <c r="J12" s="213"/>
      <c r="K12" s="213"/>
      <c r="L12" s="213"/>
      <c r="M12" s="213"/>
      <c r="N12" s="213"/>
      <c r="O12" s="214"/>
      <c r="P12" s="374">
        <f>SUM(D12:O12)</f>
        <v>0</v>
      </c>
      <c r="Q12" s="215"/>
      <c r="R12" s="213"/>
      <c r="S12" s="213"/>
      <c r="T12" s="213"/>
      <c r="U12" s="213"/>
      <c r="V12" s="213"/>
      <c r="W12" s="213"/>
      <c r="X12" s="213"/>
      <c r="Y12" s="213"/>
      <c r="Z12" s="213"/>
      <c r="AA12" s="213"/>
      <c r="AB12" s="213"/>
      <c r="AC12" s="378">
        <f>SUM(Q12:AB12)</f>
        <v>0</v>
      </c>
      <c r="AD12" s="213"/>
      <c r="AE12" s="213"/>
      <c r="AF12" s="213"/>
      <c r="AG12" s="213"/>
      <c r="AH12" s="213"/>
      <c r="AI12" s="213"/>
      <c r="AJ12" s="213"/>
      <c r="AK12" s="213"/>
      <c r="AL12" s="213"/>
      <c r="AM12" s="213"/>
      <c r="AN12" s="213"/>
      <c r="AO12" s="213"/>
      <c r="AP12" s="378">
        <f>SUM(AD12:AO12)</f>
        <v>0</v>
      </c>
    </row>
    <row r="13" spans="2:57" ht="13.35" customHeight="1">
      <c r="B13" s="1397"/>
      <c r="C13" s="216"/>
      <c r="D13" s="217"/>
      <c r="E13" s="217"/>
      <c r="F13" s="217"/>
      <c r="G13" s="217"/>
      <c r="H13" s="217"/>
      <c r="I13" s="217"/>
      <c r="J13" s="217"/>
      <c r="K13" s="217"/>
      <c r="L13" s="217"/>
      <c r="M13" s="217"/>
      <c r="N13" s="217"/>
      <c r="O13" s="218"/>
      <c r="P13" s="375">
        <f t="shared" ref="P13:P76" si="0">SUM(D13:O13)</f>
        <v>0</v>
      </c>
      <c r="Q13" s="219"/>
      <c r="R13" s="220"/>
      <c r="S13" s="220"/>
      <c r="T13" s="220"/>
      <c r="U13" s="220"/>
      <c r="V13" s="220"/>
      <c r="W13" s="220"/>
      <c r="X13" s="220"/>
      <c r="Y13" s="220"/>
      <c r="Z13" s="220"/>
      <c r="AA13" s="220"/>
      <c r="AB13" s="220"/>
      <c r="AC13" s="379">
        <f t="shared" ref="AC13:AC76" si="1">SUM(Q13:AB13)</f>
        <v>0</v>
      </c>
      <c r="AD13" s="217"/>
      <c r="AE13" s="217"/>
      <c r="AF13" s="217"/>
      <c r="AG13" s="217"/>
      <c r="AH13" s="217"/>
      <c r="AI13" s="217"/>
      <c r="AJ13" s="217"/>
      <c r="AK13" s="217"/>
      <c r="AL13" s="217"/>
      <c r="AM13" s="217"/>
      <c r="AN13" s="217"/>
      <c r="AO13" s="217"/>
      <c r="AP13" s="382">
        <f t="shared" ref="AP13:AP76" si="2">SUM(AD13:AO13)</f>
        <v>0</v>
      </c>
    </row>
    <row r="14" spans="2:57" ht="13.35" customHeight="1">
      <c r="B14" s="1385"/>
      <c r="C14" s="216"/>
      <c r="D14" s="217"/>
      <c r="E14" s="217"/>
      <c r="F14" s="217"/>
      <c r="G14" s="217"/>
      <c r="H14" s="217"/>
      <c r="I14" s="217"/>
      <c r="J14" s="217"/>
      <c r="K14" s="217"/>
      <c r="L14" s="217"/>
      <c r="M14" s="217"/>
      <c r="N14" s="217"/>
      <c r="O14" s="218"/>
      <c r="P14" s="375">
        <f t="shared" si="0"/>
        <v>0</v>
      </c>
      <c r="Q14" s="219"/>
      <c r="R14" s="220"/>
      <c r="S14" s="220"/>
      <c r="T14" s="220"/>
      <c r="U14" s="220"/>
      <c r="V14" s="220"/>
      <c r="W14" s="220"/>
      <c r="X14" s="220"/>
      <c r="Y14" s="220"/>
      <c r="Z14" s="220"/>
      <c r="AA14" s="220"/>
      <c r="AB14" s="220"/>
      <c r="AC14" s="379">
        <f t="shared" si="1"/>
        <v>0</v>
      </c>
      <c r="AD14" s="217"/>
      <c r="AE14" s="217"/>
      <c r="AF14" s="217"/>
      <c r="AG14" s="217"/>
      <c r="AH14" s="217"/>
      <c r="AI14" s="217"/>
      <c r="AJ14" s="217"/>
      <c r="AK14" s="217"/>
      <c r="AL14" s="217"/>
      <c r="AM14" s="217"/>
      <c r="AN14" s="217"/>
      <c r="AO14" s="217"/>
      <c r="AP14" s="382">
        <f t="shared" si="2"/>
        <v>0</v>
      </c>
    </row>
    <row r="15" spans="2:57" ht="13.35" customHeight="1">
      <c r="B15" s="1385"/>
      <c r="C15" s="216"/>
      <c r="D15" s="217"/>
      <c r="E15" s="217"/>
      <c r="F15" s="217"/>
      <c r="G15" s="217"/>
      <c r="H15" s="217"/>
      <c r="I15" s="217"/>
      <c r="J15" s="217"/>
      <c r="K15" s="217"/>
      <c r="L15" s="217"/>
      <c r="M15" s="217"/>
      <c r="N15" s="217"/>
      <c r="O15" s="218"/>
      <c r="P15" s="375">
        <f t="shared" si="0"/>
        <v>0</v>
      </c>
      <c r="Q15" s="219"/>
      <c r="R15" s="220"/>
      <c r="S15" s="220"/>
      <c r="T15" s="220"/>
      <c r="U15" s="220"/>
      <c r="V15" s="220"/>
      <c r="W15" s="220"/>
      <c r="X15" s="220"/>
      <c r="Y15" s="220"/>
      <c r="Z15" s="220"/>
      <c r="AA15" s="220"/>
      <c r="AB15" s="220"/>
      <c r="AC15" s="379">
        <f t="shared" si="1"/>
        <v>0</v>
      </c>
      <c r="AD15" s="217"/>
      <c r="AE15" s="217"/>
      <c r="AF15" s="217"/>
      <c r="AG15" s="217"/>
      <c r="AH15" s="217"/>
      <c r="AI15" s="217"/>
      <c r="AJ15" s="217"/>
      <c r="AK15" s="217"/>
      <c r="AL15" s="217"/>
      <c r="AM15" s="217"/>
      <c r="AN15" s="217"/>
      <c r="AO15" s="217"/>
      <c r="AP15" s="382">
        <f t="shared" si="2"/>
        <v>0</v>
      </c>
    </row>
    <row r="16" spans="2:57" ht="13.35" customHeight="1">
      <c r="B16" s="1385"/>
      <c r="C16" s="216"/>
      <c r="D16" s="217"/>
      <c r="E16" s="217"/>
      <c r="F16" s="217"/>
      <c r="G16" s="217"/>
      <c r="H16" s="217"/>
      <c r="I16" s="217"/>
      <c r="J16" s="217"/>
      <c r="K16" s="217"/>
      <c r="L16" s="217"/>
      <c r="M16" s="217"/>
      <c r="N16" s="217"/>
      <c r="O16" s="218"/>
      <c r="P16" s="375">
        <f t="shared" si="0"/>
        <v>0</v>
      </c>
      <c r="Q16" s="219"/>
      <c r="R16" s="220"/>
      <c r="S16" s="220"/>
      <c r="T16" s="220"/>
      <c r="U16" s="220"/>
      <c r="V16" s="220"/>
      <c r="W16" s="220"/>
      <c r="X16" s="220"/>
      <c r="Y16" s="220"/>
      <c r="Z16" s="220"/>
      <c r="AA16" s="220"/>
      <c r="AB16" s="220"/>
      <c r="AC16" s="379">
        <f t="shared" si="1"/>
        <v>0</v>
      </c>
      <c r="AD16" s="217"/>
      <c r="AE16" s="217"/>
      <c r="AF16" s="217"/>
      <c r="AG16" s="217"/>
      <c r="AH16" s="217"/>
      <c r="AI16" s="217"/>
      <c r="AJ16" s="217"/>
      <c r="AK16" s="217"/>
      <c r="AL16" s="217"/>
      <c r="AM16" s="217"/>
      <c r="AN16" s="217"/>
      <c r="AO16" s="217"/>
      <c r="AP16" s="382">
        <f t="shared" si="2"/>
        <v>0</v>
      </c>
    </row>
    <row r="17" spans="2:42" ht="13.35" customHeight="1">
      <c r="B17" s="1385"/>
      <c r="C17" s="221"/>
      <c r="D17" s="217"/>
      <c r="E17" s="217"/>
      <c r="F17" s="217"/>
      <c r="G17" s="217"/>
      <c r="H17" s="217"/>
      <c r="I17" s="217"/>
      <c r="J17" s="217"/>
      <c r="K17" s="217"/>
      <c r="L17" s="217"/>
      <c r="M17" s="217"/>
      <c r="N17" s="217"/>
      <c r="O17" s="218"/>
      <c r="P17" s="375">
        <f t="shared" si="0"/>
        <v>0</v>
      </c>
      <c r="Q17" s="219"/>
      <c r="R17" s="220"/>
      <c r="S17" s="220"/>
      <c r="T17" s="220"/>
      <c r="U17" s="220"/>
      <c r="V17" s="220"/>
      <c r="W17" s="220"/>
      <c r="X17" s="220"/>
      <c r="Y17" s="220"/>
      <c r="Z17" s="220"/>
      <c r="AA17" s="220"/>
      <c r="AB17" s="220"/>
      <c r="AC17" s="379">
        <f t="shared" si="1"/>
        <v>0</v>
      </c>
      <c r="AD17" s="217"/>
      <c r="AE17" s="217"/>
      <c r="AF17" s="217"/>
      <c r="AG17" s="217"/>
      <c r="AH17" s="217"/>
      <c r="AI17" s="217"/>
      <c r="AJ17" s="217"/>
      <c r="AK17" s="217"/>
      <c r="AL17" s="217"/>
      <c r="AM17" s="217"/>
      <c r="AN17" s="217"/>
      <c r="AO17" s="217"/>
      <c r="AP17" s="382">
        <f t="shared" si="2"/>
        <v>0</v>
      </c>
    </row>
    <row r="18" spans="2:42" ht="13.35" customHeight="1">
      <c r="B18" s="1385"/>
      <c r="C18" s="221"/>
      <c r="D18" s="217"/>
      <c r="E18" s="217"/>
      <c r="F18" s="217"/>
      <c r="G18" s="217"/>
      <c r="H18" s="217"/>
      <c r="I18" s="217"/>
      <c r="J18" s="217"/>
      <c r="K18" s="217"/>
      <c r="L18" s="217"/>
      <c r="M18" s="217"/>
      <c r="N18" s="217"/>
      <c r="O18" s="218"/>
      <c r="P18" s="375">
        <f t="shared" si="0"/>
        <v>0</v>
      </c>
      <c r="Q18" s="219"/>
      <c r="R18" s="220"/>
      <c r="S18" s="220"/>
      <c r="T18" s="220"/>
      <c r="U18" s="220"/>
      <c r="V18" s="220"/>
      <c r="W18" s="220"/>
      <c r="X18" s="220"/>
      <c r="Y18" s="220"/>
      <c r="Z18" s="220"/>
      <c r="AA18" s="220"/>
      <c r="AB18" s="220"/>
      <c r="AC18" s="379">
        <f t="shared" si="1"/>
        <v>0</v>
      </c>
      <c r="AD18" s="217"/>
      <c r="AE18" s="217"/>
      <c r="AF18" s="217"/>
      <c r="AG18" s="217"/>
      <c r="AH18" s="217"/>
      <c r="AI18" s="217"/>
      <c r="AJ18" s="217"/>
      <c r="AK18" s="217"/>
      <c r="AL18" s="217"/>
      <c r="AM18" s="217"/>
      <c r="AN18" s="217"/>
      <c r="AO18" s="217"/>
      <c r="AP18" s="382">
        <f t="shared" si="2"/>
        <v>0</v>
      </c>
    </row>
    <row r="19" spans="2:42" ht="13.35" customHeight="1">
      <c r="B19" s="1385"/>
      <c r="C19" s="221"/>
      <c r="D19" s="217"/>
      <c r="E19" s="217"/>
      <c r="F19" s="217"/>
      <c r="G19" s="217"/>
      <c r="H19" s="217"/>
      <c r="I19" s="217"/>
      <c r="J19" s="217"/>
      <c r="K19" s="217"/>
      <c r="L19" s="217"/>
      <c r="M19" s="217"/>
      <c r="N19" s="217"/>
      <c r="O19" s="218"/>
      <c r="P19" s="375">
        <f t="shared" si="0"/>
        <v>0</v>
      </c>
      <c r="Q19" s="219"/>
      <c r="R19" s="220"/>
      <c r="S19" s="220"/>
      <c r="T19" s="220"/>
      <c r="U19" s="220"/>
      <c r="V19" s="220"/>
      <c r="W19" s="220"/>
      <c r="X19" s="220"/>
      <c r="Y19" s="220"/>
      <c r="Z19" s="220"/>
      <c r="AA19" s="220"/>
      <c r="AB19" s="220"/>
      <c r="AC19" s="379">
        <f t="shared" si="1"/>
        <v>0</v>
      </c>
      <c r="AD19" s="217"/>
      <c r="AE19" s="217"/>
      <c r="AF19" s="217"/>
      <c r="AG19" s="217"/>
      <c r="AH19" s="217"/>
      <c r="AI19" s="217"/>
      <c r="AJ19" s="217"/>
      <c r="AK19" s="217"/>
      <c r="AL19" s="217"/>
      <c r="AM19" s="217"/>
      <c r="AN19" s="217"/>
      <c r="AO19" s="217"/>
      <c r="AP19" s="382">
        <f t="shared" si="2"/>
        <v>0</v>
      </c>
    </row>
    <row r="20" spans="2:42" ht="13.35" customHeight="1">
      <c r="B20" s="1385"/>
      <c r="C20" s="221"/>
      <c r="D20" s="217"/>
      <c r="E20" s="217"/>
      <c r="F20" s="217"/>
      <c r="G20" s="217"/>
      <c r="H20" s="217"/>
      <c r="I20" s="217"/>
      <c r="J20" s="217"/>
      <c r="K20" s="217"/>
      <c r="L20" s="217"/>
      <c r="M20" s="217"/>
      <c r="N20" s="217"/>
      <c r="O20" s="218"/>
      <c r="P20" s="375">
        <f t="shared" si="0"/>
        <v>0</v>
      </c>
      <c r="Q20" s="219"/>
      <c r="R20" s="220"/>
      <c r="S20" s="220"/>
      <c r="T20" s="220"/>
      <c r="U20" s="220"/>
      <c r="V20" s="220"/>
      <c r="W20" s="220"/>
      <c r="X20" s="220"/>
      <c r="Y20" s="220"/>
      <c r="Z20" s="220"/>
      <c r="AA20" s="220"/>
      <c r="AB20" s="220"/>
      <c r="AC20" s="379">
        <f t="shared" si="1"/>
        <v>0</v>
      </c>
      <c r="AD20" s="217"/>
      <c r="AE20" s="217"/>
      <c r="AF20" s="217"/>
      <c r="AG20" s="217"/>
      <c r="AH20" s="217"/>
      <c r="AI20" s="217"/>
      <c r="AJ20" s="217"/>
      <c r="AK20" s="217"/>
      <c r="AL20" s="217"/>
      <c r="AM20" s="217"/>
      <c r="AN20" s="217"/>
      <c r="AO20" s="217"/>
      <c r="AP20" s="382">
        <f t="shared" si="2"/>
        <v>0</v>
      </c>
    </row>
    <row r="21" spans="2:42" ht="13.35" customHeight="1">
      <c r="B21" s="1385"/>
      <c r="C21" s="221"/>
      <c r="D21" s="217"/>
      <c r="E21" s="217"/>
      <c r="F21" s="217"/>
      <c r="G21" s="217"/>
      <c r="H21" s="217"/>
      <c r="I21" s="217"/>
      <c r="J21" s="217"/>
      <c r="K21" s="217"/>
      <c r="L21" s="217"/>
      <c r="M21" s="217"/>
      <c r="N21" s="217"/>
      <c r="O21" s="218"/>
      <c r="P21" s="375">
        <f t="shared" si="0"/>
        <v>0</v>
      </c>
      <c r="Q21" s="219"/>
      <c r="R21" s="220"/>
      <c r="S21" s="220"/>
      <c r="T21" s="220"/>
      <c r="U21" s="220"/>
      <c r="V21" s="220"/>
      <c r="W21" s="220"/>
      <c r="X21" s="220"/>
      <c r="Y21" s="220"/>
      <c r="Z21" s="220"/>
      <c r="AA21" s="220"/>
      <c r="AB21" s="220"/>
      <c r="AC21" s="379">
        <f t="shared" si="1"/>
        <v>0</v>
      </c>
      <c r="AD21" s="217"/>
      <c r="AE21" s="217"/>
      <c r="AF21" s="217"/>
      <c r="AG21" s="217"/>
      <c r="AH21" s="217"/>
      <c r="AI21" s="217"/>
      <c r="AJ21" s="217"/>
      <c r="AK21" s="217"/>
      <c r="AL21" s="217"/>
      <c r="AM21" s="217"/>
      <c r="AN21" s="217"/>
      <c r="AO21" s="217"/>
      <c r="AP21" s="382">
        <f t="shared" si="2"/>
        <v>0</v>
      </c>
    </row>
    <row r="22" spans="2:42" ht="13.35" customHeight="1">
      <c r="B22" s="222" t="s">
        <v>382</v>
      </c>
      <c r="C22" s="223"/>
      <c r="D22" s="224"/>
      <c r="E22" s="224"/>
      <c r="F22" s="224"/>
      <c r="G22" s="224"/>
      <c r="H22" s="224"/>
      <c r="I22" s="224"/>
      <c r="J22" s="224"/>
      <c r="K22" s="224"/>
      <c r="L22" s="224"/>
      <c r="M22" s="224"/>
      <c r="N22" s="224"/>
      <c r="O22" s="225"/>
      <c r="P22" s="376">
        <f t="shared" si="0"/>
        <v>0</v>
      </c>
      <c r="Q22" s="226"/>
      <c r="R22" s="224"/>
      <c r="S22" s="224"/>
      <c r="T22" s="224"/>
      <c r="U22" s="224"/>
      <c r="V22" s="224"/>
      <c r="W22" s="224"/>
      <c r="X22" s="224"/>
      <c r="Y22" s="224"/>
      <c r="Z22" s="224"/>
      <c r="AA22" s="224"/>
      <c r="AB22" s="224"/>
      <c r="AC22" s="380">
        <f t="shared" si="1"/>
        <v>0</v>
      </c>
      <c r="AD22" s="224"/>
      <c r="AE22" s="224"/>
      <c r="AF22" s="224"/>
      <c r="AG22" s="224"/>
      <c r="AH22" s="224"/>
      <c r="AI22" s="224"/>
      <c r="AJ22" s="224"/>
      <c r="AK22" s="224"/>
      <c r="AL22" s="224"/>
      <c r="AM22" s="224"/>
      <c r="AN22" s="224"/>
      <c r="AO22" s="224"/>
      <c r="AP22" s="380">
        <f t="shared" si="2"/>
        <v>0</v>
      </c>
    </row>
    <row r="23" spans="2:42" ht="13.35" customHeight="1">
      <c r="B23" s="1397"/>
      <c r="C23" s="216"/>
      <c r="D23" s="217"/>
      <c r="E23" s="217"/>
      <c r="F23" s="217"/>
      <c r="G23" s="217"/>
      <c r="H23" s="217"/>
      <c r="I23" s="217"/>
      <c r="J23" s="217"/>
      <c r="K23" s="217"/>
      <c r="L23" s="217"/>
      <c r="M23" s="217"/>
      <c r="N23" s="217"/>
      <c r="O23" s="218"/>
      <c r="P23" s="375">
        <f t="shared" si="0"/>
        <v>0</v>
      </c>
      <c r="Q23" s="219"/>
      <c r="R23" s="220"/>
      <c r="S23" s="220"/>
      <c r="T23" s="220"/>
      <c r="U23" s="220"/>
      <c r="V23" s="220"/>
      <c r="W23" s="220"/>
      <c r="X23" s="220"/>
      <c r="Y23" s="220"/>
      <c r="Z23" s="220"/>
      <c r="AA23" s="220"/>
      <c r="AB23" s="220"/>
      <c r="AC23" s="379">
        <f t="shared" si="1"/>
        <v>0</v>
      </c>
      <c r="AD23" s="217"/>
      <c r="AE23" s="217"/>
      <c r="AF23" s="217"/>
      <c r="AG23" s="217"/>
      <c r="AH23" s="217"/>
      <c r="AI23" s="217"/>
      <c r="AJ23" s="217"/>
      <c r="AK23" s="217"/>
      <c r="AL23" s="217"/>
      <c r="AM23" s="217"/>
      <c r="AN23" s="217"/>
      <c r="AO23" s="217"/>
      <c r="AP23" s="382">
        <f t="shared" si="2"/>
        <v>0</v>
      </c>
    </row>
    <row r="24" spans="2:42" ht="13.35" customHeight="1">
      <c r="B24" s="1385"/>
      <c r="C24" s="216"/>
      <c r="D24" s="217"/>
      <c r="E24" s="217"/>
      <c r="F24" s="217"/>
      <c r="G24" s="217"/>
      <c r="H24" s="217"/>
      <c r="I24" s="217"/>
      <c r="J24" s="217"/>
      <c r="K24" s="217"/>
      <c r="L24" s="217"/>
      <c r="M24" s="217"/>
      <c r="N24" s="217"/>
      <c r="O24" s="218"/>
      <c r="P24" s="375">
        <f t="shared" si="0"/>
        <v>0</v>
      </c>
      <c r="Q24" s="219"/>
      <c r="R24" s="220"/>
      <c r="S24" s="220"/>
      <c r="T24" s="220"/>
      <c r="U24" s="220"/>
      <c r="V24" s="220"/>
      <c r="W24" s="220"/>
      <c r="X24" s="220"/>
      <c r="Y24" s="220"/>
      <c r="Z24" s="220"/>
      <c r="AA24" s="220"/>
      <c r="AB24" s="220"/>
      <c r="AC24" s="379">
        <f t="shared" si="1"/>
        <v>0</v>
      </c>
      <c r="AD24" s="217"/>
      <c r="AE24" s="217"/>
      <c r="AF24" s="217"/>
      <c r="AG24" s="217"/>
      <c r="AH24" s="217"/>
      <c r="AI24" s="217"/>
      <c r="AJ24" s="217"/>
      <c r="AK24" s="217"/>
      <c r="AL24" s="217"/>
      <c r="AM24" s="217"/>
      <c r="AN24" s="217"/>
      <c r="AO24" s="217"/>
      <c r="AP24" s="382">
        <f t="shared" si="2"/>
        <v>0</v>
      </c>
    </row>
    <row r="25" spans="2:42" ht="13.35" customHeight="1">
      <c r="B25" s="1385"/>
      <c r="C25" s="221"/>
      <c r="D25" s="217"/>
      <c r="E25" s="217"/>
      <c r="F25" s="217"/>
      <c r="G25" s="217"/>
      <c r="H25" s="217"/>
      <c r="I25" s="217"/>
      <c r="J25" s="217"/>
      <c r="K25" s="217"/>
      <c r="L25" s="217"/>
      <c r="M25" s="217"/>
      <c r="N25" s="217"/>
      <c r="O25" s="218"/>
      <c r="P25" s="375">
        <f t="shared" si="0"/>
        <v>0</v>
      </c>
      <c r="Q25" s="219"/>
      <c r="R25" s="220"/>
      <c r="S25" s="220"/>
      <c r="T25" s="220"/>
      <c r="U25" s="220"/>
      <c r="V25" s="220"/>
      <c r="W25" s="220"/>
      <c r="X25" s="220"/>
      <c r="Y25" s="220"/>
      <c r="Z25" s="220"/>
      <c r="AA25" s="220"/>
      <c r="AB25" s="220"/>
      <c r="AC25" s="379">
        <f t="shared" si="1"/>
        <v>0</v>
      </c>
      <c r="AD25" s="217"/>
      <c r="AE25" s="217"/>
      <c r="AF25" s="217"/>
      <c r="AG25" s="217"/>
      <c r="AH25" s="217"/>
      <c r="AI25" s="217"/>
      <c r="AJ25" s="217"/>
      <c r="AK25" s="217"/>
      <c r="AL25" s="217"/>
      <c r="AM25" s="217"/>
      <c r="AN25" s="217"/>
      <c r="AO25" s="217"/>
      <c r="AP25" s="382">
        <f t="shared" si="2"/>
        <v>0</v>
      </c>
    </row>
    <row r="26" spans="2:42" ht="13.35" customHeight="1">
      <c r="B26" s="1385"/>
      <c r="C26" s="221"/>
      <c r="D26" s="217"/>
      <c r="E26" s="217"/>
      <c r="F26" s="217"/>
      <c r="G26" s="217"/>
      <c r="H26" s="217"/>
      <c r="I26" s="217"/>
      <c r="J26" s="217"/>
      <c r="K26" s="217"/>
      <c r="L26" s="217"/>
      <c r="M26" s="217"/>
      <c r="N26" s="217"/>
      <c r="O26" s="218"/>
      <c r="P26" s="375">
        <f t="shared" si="0"/>
        <v>0</v>
      </c>
      <c r="Q26" s="219"/>
      <c r="R26" s="220"/>
      <c r="S26" s="220"/>
      <c r="T26" s="220"/>
      <c r="U26" s="220"/>
      <c r="V26" s="220"/>
      <c r="W26" s="220"/>
      <c r="X26" s="220"/>
      <c r="Y26" s="220"/>
      <c r="Z26" s="220"/>
      <c r="AA26" s="220"/>
      <c r="AB26" s="220"/>
      <c r="AC26" s="379">
        <f t="shared" si="1"/>
        <v>0</v>
      </c>
      <c r="AD26" s="217"/>
      <c r="AE26" s="217"/>
      <c r="AF26" s="217"/>
      <c r="AG26" s="217"/>
      <c r="AH26" s="217"/>
      <c r="AI26" s="217"/>
      <c r="AJ26" s="217"/>
      <c r="AK26" s="217"/>
      <c r="AL26" s="217"/>
      <c r="AM26" s="217"/>
      <c r="AN26" s="217"/>
      <c r="AO26" s="217"/>
      <c r="AP26" s="382">
        <f t="shared" si="2"/>
        <v>0</v>
      </c>
    </row>
    <row r="27" spans="2:42" ht="13.35" customHeight="1">
      <c r="B27" s="1385"/>
      <c r="C27" s="221"/>
      <c r="D27" s="217"/>
      <c r="E27" s="217"/>
      <c r="F27" s="217"/>
      <c r="G27" s="217"/>
      <c r="H27" s="217"/>
      <c r="I27" s="217"/>
      <c r="J27" s="217"/>
      <c r="K27" s="217"/>
      <c r="L27" s="217"/>
      <c r="M27" s="217"/>
      <c r="N27" s="217"/>
      <c r="O27" s="218"/>
      <c r="P27" s="375">
        <f t="shared" si="0"/>
        <v>0</v>
      </c>
      <c r="Q27" s="219"/>
      <c r="R27" s="220"/>
      <c r="S27" s="220"/>
      <c r="T27" s="220"/>
      <c r="U27" s="220"/>
      <c r="V27" s="220"/>
      <c r="W27" s="220"/>
      <c r="X27" s="220"/>
      <c r="Y27" s="220"/>
      <c r="Z27" s="220"/>
      <c r="AA27" s="220"/>
      <c r="AB27" s="220"/>
      <c r="AC27" s="379">
        <f t="shared" si="1"/>
        <v>0</v>
      </c>
      <c r="AD27" s="217"/>
      <c r="AE27" s="217"/>
      <c r="AF27" s="217"/>
      <c r="AG27" s="217"/>
      <c r="AH27" s="217"/>
      <c r="AI27" s="217"/>
      <c r="AJ27" s="217"/>
      <c r="AK27" s="217"/>
      <c r="AL27" s="217"/>
      <c r="AM27" s="217"/>
      <c r="AN27" s="217"/>
      <c r="AO27" s="217"/>
      <c r="AP27" s="382">
        <f t="shared" si="2"/>
        <v>0</v>
      </c>
    </row>
    <row r="28" spans="2:42" ht="13.35" customHeight="1">
      <c r="B28" s="1385"/>
      <c r="C28" s="221"/>
      <c r="D28" s="217"/>
      <c r="E28" s="217"/>
      <c r="F28" s="217"/>
      <c r="G28" s="217"/>
      <c r="H28" s="217"/>
      <c r="I28" s="217"/>
      <c r="J28" s="217"/>
      <c r="K28" s="217"/>
      <c r="L28" s="217"/>
      <c r="M28" s="217"/>
      <c r="N28" s="217"/>
      <c r="O28" s="218"/>
      <c r="P28" s="375">
        <f t="shared" si="0"/>
        <v>0</v>
      </c>
      <c r="Q28" s="219"/>
      <c r="R28" s="220"/>
      <c r="S28" s="220"/>
      <c r="T28" s="220"/>
      <c r="U28" s="220"/>
      <c r="V28" s="220"/>
      <c r="W28" s="220"/>
      <c r="X28" s="220"/>
      <c r="Y28" s="220"/>
      <c r="Z28" s="220"/>
      <c r="AA28" s="220"/>
      <c r="AB28" s="220"/>
      <c r="AC28" s="379">
        <f t="shared" si="1"/>
        <v>0</v>
      </c>
      <c r="AD28" s="217"/>
      <c r="AE28" s="217"/>
      <c r="AF28" s="217"/>
      <c r="AG28" s="217"/>
      <c r="AH28" s="217"/>
      <c r="AI28" s="217"/>
      <c r="AJ28" s="217"/>
      <c r="AK28" s="217"/>
      <c r="AL28" s="217"/>
      <c r="AM28" s="217"/>
      <c r="AN28" s="217"/>
      <c r="AO28" s="217"/>
      <c r="AP28" s="382">
        <f t="shared" si="2"/>
        <v>0</v>
      </c>
    </row>
    <row r="29" spans="2:42" ht="13.35" customHeight="1">
      <c r="B29" s="1385"/>
      <c r="C29" s="221"/>
      <c r="D29" s="217"/>
      <c r="E29" s="217"/>
      <c r="F29" s="217"/>
      <c r="G29" s="217"/>
      <c r="H29" s="217"/>
      <c r="I29" s="217"/>
      <c r="J29" s="217"/>
      <c r="K29" s="217"/>
      <c r="L29" s="217"/>
      <c r="M29" s="217"/>
      <c r="N29" s="217"/>
      <c r="O29" s="218"/>
      <c r="P29" s="375">
        <f t="shared" si="0"/>
        <v>0</v>
      </c>
      <c r="Q29" s="219"/>
      <c r="R29" s="220"/>
      <c r="S29" s="220"/>
      <c r="T29" s="220"/>
      <c r="U29" s="220"/>
      <c r="V29" s="220"/>
      <c r="W29" s="220"/>
      <c r="X29" s="220"/>
      <c r="Y29" s="220"/>
      <c r="Z29" s="220"/>
      <c r="AA29" s="220"/>
      <c r="AB29" s="220"/>
      <c r="AC29" s="379">
        <f t="shared" si="1"/>
        <v>0</v>
      </c>
      <c r="AD29" s="217"/>
      <c r="AE29" s="217"/>
      <c r="AF29" s="217"/>
      <c r="AG29" s="217"/>
      <c r="AH29" s="217"/>
      <c r="AI29" s="217"/>
      <c r="AJ29" s="217"/>
      <c r="AK29" s="217"/>
      <c r="AL29" s="217"/>
      <c r="AM29" s="217"/>
      <c r="AN29" s="217"/>
      <c r="AO29" s="217"/>
      <c r="AP29" s="382">
        <f t="shared" si="2"/>
        <v>0</v>
      </c>
    </row>
    <row r="30" spans="2:42" ht="13.35" customHeight="1">
      <c r="B30" s="1385"/>
      <c r="C30" s="221"/>
      <c r="D30" s="217"/>
      <c r="E30" s="217"/>
      <c r="F30" s="217"/>
      <c r="G30" s="217"/>
      <c r="H30" s="217"/>
      <c r="I30" s="217"/>
      <c r="J30" s="217"/>
      <c r="K30" s="217"/>
      <c r="L30" s="217"/>
      <c r="M30" s="217"/>
      <c r="N30" s="217"/>
      <c r="O30" s="218"/>
      <c r="P30" s="375">
        <f t="shared" si="0"/>
        <v>0</v>
      </c>
      <c r="Q30" s="219"/>
      <c r="R30" s="220"/>
      <c r="S30" s="220"/>
      <c r="T30" s="220"/>
      <c r="U30" s="220"/>
      <c r="V30" s="220"/>
      <c r="W30" s="220"/>
      <c r="X30" s="220"/>
      <c r="Y30" s="220"/>
      <c r="Z30" s="220"/>
      <c r="AA30" s="220"/>
      <c r="AB30" s="220"/>
      <c r="AC30" s="379">
        <f t="shared" si="1"/>
        <v>0</v>
      </c>
      <c r="AD30" s="217"/>
      <c r="AE30" s="217"/>
      <c r="AF30" s="217"/>
      <c r="AG30" s="217"/>
      <c r="AH30" s="217"/>
      <c r="AI30" s="217"/>
      <c r="AJ30" s="217"/>
      <c r="AK30" s="217"/>
      <c r="AL30" s="217"/>
      <c r="AM30" s="217"/>
      <c r="AN30" s="217"/>
      <c r="AO30" s="217"/>
      <c r="AP30" s="382">
        <f t="shared" si="2"/>
        <v>0</v>
      </c>
    </row>
    <row r="31" spans="2:42" ht="13.35" customHeight="1">
      <c r="B31" s="1385"/>
      <c r="C31" s="221"/>
      <c r="D31" s="217"/>
      <c r="E31" s="217"/>
      <c r="F31" s="217"/>
      <c r="G31" s="217"/>
      <c r="H31" s="217"/>
      <c r="I31" s="217"/>
      <c r="J31" s="217"/>
      <c r="K31" s="217"/>
      <c r="L31" s="217"/>
      <c r="M31" s="217"/>
      <c r="N31" s="217"/>
      <c r="O31" s="218"/>
      <c r="P31" s="375">
        <f t="shared" si="0"/>
        <v>0</v>
      </c>
      <c r="Q31" s="219"/>
      <c r="R31" s="220"/>
      <c r="S31" s="220"/>
      <c r="T31" s="220"/>
      <c r="U31" s="220"/>
      <c r="V31" s="220"/>
      <c r="W31" s="220"/>
      <c r="X31" s="220"/>
      <c r="Y31" s="220"/>
      <c r="Z31" s="220"/>
      <c r="AA31" s="220"/>
      <c r="AB31" s="220"/>
      <c r="AC31" s="379">
        <f t="shared" si="1"/>
        <v>0</v>
      </c>
      <c r="AD31" s="217"/>
      <c r="AE31" s="217"/>
      <c r="AF31" s="217"/>
      <c r="AG31" s="217"/>
      <c r="AH31" s="217"/>
      <c r="AI31" s="217"/>
      <c r="AJ31" s="217"/>
      <c r="AK31" s="217"/>
      <c r="AL31" s="217"/>
      <c r="AM31" s="217"/>
      <c r="AN31" s="217"/>
      <c r="AO31" s="217"/>
      <c r="AP31" s="382">
        <f t="shared" si="2"/>
        <v>0</v>
      </c>
    </row>
    <row r="32" spans="2:42" ht="13.35" customHeight="1">
      <c r="B32" s="222" t="s">
        <v>383</v>
      </c>
      <c r="C32" s="223"/>
      <c r="D32" s="224"/>
      <c r="E32" s="224"/>
      <c r="F32" s="224"/>
      <c r="G32" s="224"/>
      <c r="H32" s="224"/>
      <c r="I32" s="224"/>
      <c r="J32" s="224"/>
      <c r="K32" s="224"/>
      <c r="L32" s="224"/>
      <c r="M32" s="224"/>
      <c r="N32" s="224"/>
      <c r="O32" s="225"/>
      <c r="P32" s="376">
        <f t="shared" si="0"/>
        <v>0</v>
      </c>
      <c r="Q32" s="226"/>
      <c r="R32" s="224"/>
      <c r="S32" s="224"/>
      <c r="T32" s="224"/>
      <c r="U32" s="224"/>
      <c r="V32" s="224"/>
      <c r="W32" s="224"/>
      <c r="X32" s="224"/>
      <c r="Y32" s="224"/>
      <c r="Z32" s="224"/>
      <c r="AA32" s="224"/>
      <c r="AB32" s="224"/>
      <c r="AC32" s="380">
        <f t="shared" si="1"/>
        <v>0</v>
      </c>
      <c r="AD32" s="224"/>
      <c r="AE32" s="224"/>
      <c r="AF32" s="224"/>
      <c r="AG32" s="224"/>
      <c r="AH32" s="224"/>
      <c r="AI32" s="224"/>
      <c r="AJ32" s="224"/>
      <c r="AK32" s="224"/>
      <c r="AL32" s="224"/>
      <c r="AM32" s="224"/>
      <c r="AN32" s="224"/>
      <c r="AO32" s="224"/>
      <c r="AP32" s="380">
        <f t="shared" si="2"/>
        <v>0</v>
      </c>
    </row>
    <row r="33" spans="2:42" ht="13.35" customHeight="1">
      <c r="B33" s="1397"/>
      <c r="C33" s="216"/>
      <c r="D33" s="217"/>
      <c r="E33" s="217"/>
      <c r="F33" s="217"/>
      <c r="G33" s="217"/>
      <c r="H33" s="217"/>
      <c r="I33" s="217"/>
      <c r="J33" s="217"/>
      <c r="K33" s="217"/>
      <c r="L33" s="217"/>
      <c r="M33" s="217"/>
      <c r="N33" s="217"/>
      <c r="O33" s="218"/>
      <c r="P33" s="375">
        <f t="shared" si="0"/>
        <v>0</v>
      </c>
      <c r="Q33" s="219"/>
      <c r="R33" s="220"/>
      <c r="S33" s="220"/>
      <c r="T33" s="220"/>
      <c r="U33" s="220"/>
      <c r="V33" s="220"/>
      <c r="W33" s="220"/>
      <c r="X33" s="220"/>
      <c r="Y33" s="220"/>
      <c r="Z33" s="220"/>
      <c r="AA33" s="220"/>
      <c r="AB33" s="220"/>
      <c r="AC33" s="379">
        <f t="shared" si="1"/>
        <v>0</v>
      </c>
      <c r="AD33" s="217"/>
      <c r="AE33" s="217"/>
      <c r="AF33" s="217"/>
      <c r="AG33" s="217"/>
      <c r="AH33" s="217"/>
      <c r="AI33" s="217"/>
      <c r="AJ33" s="217"/>
      <c r="AK33" s="217"/>
      <c r="AL33" s="217"/>
      <c r="AM33" s="217"/>
      <c r="AN33" s="217"/>
      <c r="AO33" s="217"/>
      <c r="AP33" s="382">
        <f t="shared" si="2"/>
        <v>0</v>
      </c>
    </row>
    <row r="34" spans="2:42" ht="13.35" customHeight="1">
      <c r="B34" s="1385"/>
      <c r="C34" s="216"/>
      <c r="D34" s="217"/>
      <c r="E34" s="217"/>
      <c r="F34" s="217"/>
      <c r="G34" s="217"/>
      <c r="H34" s="217"/>
      <c r="I34" s="217"/>
      <c r="J34" s="217"/>
      <c r="K34" s="217"/>
      <c r="L34" s="217"/>
      <c r="M34" s="217"/>
      <c r="N34" s="217"/>
      <c r="O34" s="218"/>
      <c r="P34" s="375">
        <f t="shared" si="0"/>
        <v>0</v>
      </c>
      <c r="Q34" s="219"/>
      <c r="R34" s="220"/>
      <c r="S34" s="220"/>
      <c r="T34" s="220"/>
      <c r="U34" s="220"/>
      <c r="V34" s="220"/>
      <c r="W34" s="220"/>
      <c r="X34" s="220"/>
      <c r="Y34" s="220"/>
      <c r="Z34" s="220"/>
      <c r="AA34" s="220"/>
      <c r="AB34" s="220"/>
      <c r="AC34" s="379">
        <f t="shared" si="1"/>
        <v>0</v>
      </c>
      <c r="AD34" s="217"/>
      <c r="AE34" s="217"/>
      <c r="AF34" s="217"/>
      <c r="AG34" s="217"/>
      <c r="AH34" s="217"/>
      <c r="AI34" s="217"/>
      <c r="AJ34" s="217"/>
      <c r="AK34" s="217"/>
      <c r="AL34" s="217"/>
      <c r="AM34" s="217"/>
      <c r="AN34" s="217"/>
      <c r="AO34" s="217"/>
      <c r="AP34" s="382">
        <f t="shared" si="2"/>
        <v>0</v>
      </c>
    </row>
    <row r="35" spans="2:42" ht="13.35" customHeight="1">
      <c r="B35" s="1385"/>
      <c r="C35" s="216"/>
      <c r="D35" s="217"/>
      <c r="E35" s="217"/>
      <c r="F35" s="217"/>
      <c r="G35" s="217"/>
      <c r="H35" s="217"/>
      <c r="I35" s="217"/>
      <c r="J35" s="217"/>
      <c r="K35" s="217"/>
      <c r="L35" s="217"/>
      <c r="M35" s="217"/>
      <c r="N35" s="217"/>
      <c r="O35" s="218"/>
      <c r="P35" s="375">
        <f t="shared" si="0"/>
        <v>0</v>
      </c>
      <c r="Q35" s="219"/>
      <c r="R35" s="220"/>
      <c r="S35" s="220"/>
      <c r="T35" s="220"/>
      <c r="U35" s="220"/>
      <c r="V35" s="220"/>
      <c r="W35" s="220"/>
      <c r="X35" s="220"/>
      <c r="Y35" s="220"/>
      <c r="Z35" s="220"/>
      <c r="AA35" s="220"/>
      <c r="AB35" s="220"/>
      <c r="AC35" s="379">
        <f t="shared" si="1"/>
        <v>0</v>
      </c>
      <c r="AD35" s="217"/>
      <c r="AE35" s="217"/>
      <c r="AF35" s="217"/>
      <c r="AG35" s="217"/>
      <c r="AH35" s="217"/>
      <c r="AI35" s="217"/>
      <c r="AJ35" s="217"/>
      <c r="AK35" s="217"/>
      <c r="AL35" s="217"/>
      <c r="AM35" s="217"/>
      <c r="AN35" s="217"/>
      <c r="AO35" s="217"/>
      <c r="AP35" s="382">
        <f t="shared" si="2"/>
        <v>0</v>
      </c>
    </row>
    <row r="36" spans="2:42" ht="13.35" customHeight="1">
      <c r="B36" s="1385"/>
      <c r="C36" s="216"/>
      <c r="D36" s="217"/>
      <c r="E36" s="217"/>
      <c r="F36" s="217"/>
      <c r="G36" s="217"/>
      <c r="H36" s="217"/>
      <c r="I36" s="217"/>
      <c r="J36" s="217"/>
      <c r="K36" s="217"/>
      <c r="L36" s="217"/>
      <c r="M36" s="217"/>
      <c r="N36" s="217"/>
      <c r="O36" s="218"/>
      <c r="P36" s="375">
        <f t="shared" si="0"/>
        <v>0</v>
      </c>
      <c r="Q36" s="219"/>
      <c r="R36" s="220"/>
      <c r="S36" s="220"/>
      <c r="T36" s="220"/>
      <c r="U36" s="220"/>
      <c r="V36" s="220"/>
      <c r="W36" s="220"/>
      <c r="X36" s="220"/>
      <c r="Y36" s="220"/>
      <c r="Z36" s="220"/>
      <c r="AA36" s="220"/>
      <c r="AB36" s="220"/>
      <c r="AC36" s="379">
        <f t="shared" si="1"/>
        <v>0</v>
      </c>
      <c r="AD36" s="217"/>
      <c r="AE36" s="217"/>
      <c r="AF36" s="217"/>
      <c r="AG36" s="217"/>
      <c r="AH36" s="217"/>
      <c r="AI36" s="217"/>
      <c r="AJ36" s="217"/>
      <c r="AK36" s="217"/>
      <c r="AL36" s="217"/>
      <c r="AM36" s="217"/>
      <c r="AN36" s="217"/>
      <c r="AO36" s="217"/>
      <c r="AP36" s="382">
        <f t="shared" si="2"/>
        <v>0</v>
      </c>
    </row>
    <row r="37" spans="2:42" ht="13.35" customHeight="1">
      <c r="B37" s="1385"/>
      <c r="C37" s="221"/>
      <c r="D37" s="217"/>
      <c r="E37" s="217"/>
      <c r="F37" s="217"/>
      <c r="G37" s="217"/>
      <c r="H37" s="217"/>
      <c r="I37" s="217"/>
      <c r="J37" s="217"/>
      <c r="K37" s="217"/>
      <c r="L37" s="217"/>
      <c r="M37" s="217"/>
      <c r="N37" s="217"/>
      <c r="O37" s="218"/>
      <c r="P37" s="375">
        <f t="shared" si="0"/>
        <v>0</v>
      </c>
      <c r="Q37" s="219"/>
      <c r="R37" s="220"/>
      <c r="S37" s="220"/>
      <c r="T37" s="220"/>
      <c r="U37" s="220"/>
      <c r="V37" s="220"/>
      <c r="W37" s="220"/>
      <c r="X37" s="220"/>
      <c r="Y37" s="220"/>
      <c r="Z37" s="220"/>
      <c r="AA37" s="220"/>
      <c r="AB37" s="220"/>
      <c r="AC37" s="379">
        <f t="shared" si="1"/>
        <v>0</v>
      </c>
      <c r="AD37" s="217"/>
      <c r="AE37" s="217"/>
      <c r="AF37" s="217"/>
      <c r="AG37" s="217"/>
      <c r="AH37" s="217"/>
      <c r="AI37" s="217"/>
      <c r="AJ37" s="217"/>
      <c r="AK37" s="217"/>
      <c r="AL37" s="217"/>
      <c r="AM37" s="217"/>
      <c r="AN37" s="217"/>
      <c r="AO37" s="217"/>
      <c r="AP37" s="382">
        <f t="shared" si="2"/>
        <v>0</v>
      </c>
    </row>
    <row r="38" spans="2:42" ht="13.35" customHeight="1">
      <c r="B38" s="1385"/>
      <c r="C38" s="221"/>
      <c r="D38" s="217"/>
      <c r="E38" s="217"/>
      <c r="F38" s="217"/>
      <c r="G38" s="217"/>
      <c r="H38" s="217"/>
      <c r="I38" s="217"/>
      <c r="J38" s="217"/>
      <c r="K38" s="217"/>
      <c r="L38" s="217"/>
      <c r="M38" s="217"/>
      <c r="N38" s="217"/>
      <c r="O38" s="218"/>
      <c r="P38" s="375">
        <f t="shared" si="0"/>
        <v>0</v>
      </c>
      <c r="Q38" s="219"/>
      <c r="R38" s="220"/>
      <c r="S38" s="220"/>
      <c r="T38" s="220"/>
      <c r="U38" s="220"/>
      <c r="V38" s="220"/>
      <c r="W38" s="220"/>
      <c r="X38" s="220"/>
      <c r="Y38" s="220"/>
      <c r="Z38" s="220"/>
      <c r="AA38" s="220"/>
      <c r="AB38" s="220"/>
      <c r="AC38" s="379">
        <f t="shared" si="1"/>
        <v>0</v>
      </c>
      <c r="AD38" s="217"/>
      <c r="AE38" s="217"/>
      <c r="AF38" s="217"/>
      <c r="AG38" s="217"/>
      <c r="AH38" s="217"/>
      <c r="AI38" s="217"/>
      <c r="AJ38" s="217"/>
      <c r="AK38" s="217"/>
      <c r="AL38" s="217"/>
      <c r="AM38" s="217"/>
      <c r="AN38" s="217"/>
      <c r="AO38" s="217"/>
      <c r="AP38" s="382">
        <f t="shared" si="2"/>
        <v>0</v>
      </c>
    </row>
    <row r="39" spans="2:42" ht="13.35" customHeight="1">
      <c r="B39" s="1385"/>
      <c r="C39" s="221"/>
      <c r="D39" s="217"/>
      <c r="E39" s="217"/>
      <c r="F39" s="217"/>
      <c r="G39" s="217"/>
      <c r="H39" s="217"/>
      <c r="I39" s="217"/>
      <c r="J39" s="217"/>
      <c r="K39" s="217"/>
      <c r="L39" s="217"/>
      <c r="M39" s="217"/>
      <c r="N39" s="217"/>
      <c r="O39" s="218"/>
      <c r="P39" s="375">
        <f t="shared" si="0"/>
        <v>0</v>
      </c>
      <c r="Q39" s="219"/>
      <c r="R39" s="220"/>
      <c r="S39" s="220"/>
      <c r="T39" s="220"/>
      <c r="U39" s="220"/>
      <c r="V39" s="220"/>
      <c r="W39" s="220"/>
      <c r="X39" s="220"/>
      <c r="Y39" s="220"/>
      <c r="Z39" s="220"/>
      <c r="AA39" s="220"/>
      <c r="AB39" s="220"/>
      <c r="AC39" s="379">
        <f t="shared" si="1"/>
        <v>0</v>
      </c>
      <c r="AD39" s="217"/>
      <c r="AE39" s="217"/>
      <c r="AF39" s="217"/>
      <c r="AG39" s="217"/>
      <c r="AH39" s="217"/>
      <c r="AI39" s="217"/>
      <c r="AJ39" s="217"/>
      <c r="AK39" s="217"/>
      <c r="AL39" s="217"/>
      <c r="AM39" s="217"/>
      <c r="AN39" s="217"/>
      <c r="AO39" s="217"/>
      <c r="AP39" s="382">
        <f t="shared" si="2"/>
        <v>0</v>
      </c>
    </row>
    <row r="40" spans="2:42" ht="13.35" customHeight="1">
      <c r="B40" s="1385"/>
      <c r="C40" s="221"/>
      <c r="D40" s="217"/>
      <c r="E40" s="217"/>
      <c r="F40" s="217"/>
      <c r="G40" s="217"/>
      <c r="H40" s="217"/>
      <c r="I40" s="217"/>
      <c r="J40" s="217"/>
      <c r="K40" s="217"/>
      <c r="L40" s="217"/>
      <c r="M40" s="217"/>
      <c r="N40" s="217"/>
      <c r="O40" s="218"/>
      <c r="P40" s="375">
        <f t="shared" si="0"/>
        <v>0</v>
      </c>
      <c r="Q40" s="219"/>
      <c r="R40" s="220"/>
      <c r="S40" s="220"/>
      <c r="T40" s="220"/>
      <c r="U40" s="220"/>
      <c r="V40" s="220"/>
      <c r="W40" s="220"/>
      <c r="X40" s="220"/>
      <c r="Y40" s="220"/>
      <c r="Z40" s="220"/>
      <c r="AA40" s="220"/>
      <c r="AB40" s="220"/>
      <c r="AC40" s="379">
        <f t="shared" si="1"/>
        <v>0</v>
      </c>
      <c r="AD40" s="217"/>
      <c r="AE40" s="217"/>
      <c r="AF40" s="217"/>
      <c r="AG40" s="217"/>
      <c r="AH40" s="217"/>
      <c r="AI40" s="217"/>
      <c r="AJ40" s="217"/>
      <c r="AK40" s="217"/>
      <c r="AL40" s="217"/>
      <c r="AM40" s="217"/>
      <c r="AN40" s="217"/>
      <c r="AO40" s="217"/>
      <c r="AP40" s="382">
        <f t="shared" si="2"/>
        <v>0</v>
      </c>
    </row>
    <row r="41" spans="2:42" ht="13.35" customHeight="1">
      <c r="B41" s="1385"/>
      <c r="C41" s="221"/>
      <c r="D41" s="217"/>
      <c r="E41" s="217"/>
      <c r="F41" s="217"/>
      <c r="G41" s="217"/>
      <c r="H41" s="217"/>
      <c r="I41" s="217"/>
      <c r="J41" s="217"/>
      <c r="K41" s="217"/>
      <c r="L41" s="217"/>
      <c r="M41" s="217"/>
      <c r="N41" s="217"/>
      <c r="O41" s="218"/>
      <c r="P41" s="375">
        <f t="shared" si="0"/>
        <v>0</v>
      </c>
      <c r="Q41" s="219"/>
      <c r="R41" s="220"/>
      <c r="S41" s="220"/>
      <c r="T41" s="220"/>
      <c r="U41" s="220"/>
      <c r="V41" s="220"/>
      <c r="W41" s="220"/>
      <c r="X41" s="220"/>
      <c r="Y41" s="220"/>
      <c r="Z41" s="220"/>
      <c r="AA41" s="220"/>
      <c r="AB41" s="220"/>
      <c r="AC41" s="379">
        <f t="shared" si="1"/>
        <v>0</v>
      </c>
      <c r="AD41" s="217"/>
      <c r="AE41" s="217"/>
      <c r="AF41" s="217"/>
      <c r="AG41" s="217"/>
      <c r="AH41" s="217"/>
      <c r="AI41" s="217"/>
      <c r="AJ41" s="217"/>
      <c r="AK41" s="217"/>
      <c r="AL41" s="217"/>
      <c r="AM41" s="217"/>
      <c r="AN41" s="217"/>
      <c r="AO41" s="217"/>
      <c r="AP41" s="382">
        <f t="shared" si="2"/>
        <v>0</v>
      </c>
    </row>
    <row r="42" spans="2:42" ht="13.35" customHeight="1">
      <c r="B42" s="222" t="s">
        <v>384</v>
      </c>
      <c r="C42" s="223"/>
      <c r="D42" s="224"/>
      <c r="E42" s="224"/>
      <c r="F42" s="224"/>
      <c r="G42" s="224"/>
      <c r="H42" s="224"/>
      <c r="I42" s="224"/>
      <c r="J42" s="224"/>
      <c r="K42" s="224"/>
      <c r="L42" s="224"/>
      <c r="M42" s="224"/>
      <c r="N42" s="224"/>
      <c r="O42" s="225"/>
      <c r="P42" s="376">
        <f t="shared" si="0"/>
        <v>0</v>
      </c>
      <c r="Q42" s="226"/>
      <c r="R42" s="224"/>
      <c r="S42" s="224"/>
      <c r="T42" s="224"/>
      <c r="U42" s="224"/>
      <c r="V42" s="224"/>
      <c r="W42" s="224"/>
      <c r="X42" s="224"/>
      <c r="Y42" s="224"/>
      <c r="Z42" s="224"/>
      <c r="AA42" s="224"/>
      <c r="AB42" s="224"/>
      <c r="AC42" s="380">
        <f t="shared" si="1"/>
        <v>0</v>
      </c>
      <c r="AD42" s="224"/>
      <c r="AE42" s="224"/>
      <c r="AF42" s="224"/>
      <c r="AG42" s="224"/>
      <c r="AH42" s="224"/>
      <c r="AI42" s="224"/>
      <c r="AJ42" s="224"/>
      <c r="AK42" s="224"/>
      <c r="AL42" s="224"/>
      <c r="AM42" s="224"/>
      <c r="AN42" s="224"/>
      <c r="AO42" s="224"/>
      <c r="AP42" s="380">
        <f t="shared" si="2"/>
        <v>0</v>
      </c>
    </row>
    <row r="43" spans="2:42" ht="13.35" customHeight="1">
      <c r="B43" s="1397"/>
      <c r="C43" s="216"/>
      <c r="D43" s="217"/>
      <c r="E43" s="217"/>
      <c r="F43" s="217"/>
      <c r="G43" s="217"/>
      <c r="H43" s="217"/>
      <c r="I43" s="217"/>
      <c r="J43" s="217"/>
      <c r="K43" s="217"/>
      <c r="L43" s="217"/>
      <c r="M43" s="217"/>
      <c r="N43" s="217"/>
      <c r="O43" s="218"/>
      <c r="P43" s="375">
        <f t="shared" si="0"/>
        <v>0</v>
      </c>
      <c r="Q43" s="219"/>
      <c r="R43" s="220"/>
      <c r="S43" s="220"/>
      <c r="T43" s="220"/>
      <c r="U43" s="220"/>
      <c r="V43" s="220"/>
      <c r="W43" s="220"/>
      <c r="X43" s="220"/>
      <c r="Y43" s="220"/>
      <c r="Z43" s="220"/>
      <c r="AA43" s="220"/>
      <c r="AB43" s="220"/>
      <c r="AC43" s="379">
        <f t="shared" si="1"/>
        <v>0</v>
      </c>
      <c r="AD43" s="217"/>
      <c r="AE43" s="217"/>
      <c r="AF43" s="217"/>
      <c r="AG43" s="217"/>
      <c r="AH43" s="217"/>
      <c r="AI43" s="217"/>
      <c r="AJ43" s="217"/>
      <c r="AK43" s="217"/>
      <c r="AL43" s="217"/>
      <c r="AM43" s="217"/>
      <c r="AN43" s="217"/>
      <c r="AO43" s="217"/>
      <c r="AP43" s="382">
        <f t="shared" si="2"/>
        <v>0</v>
      </c>
    </row>
    <row r="44" spans="2:42" ht="13.35" customHeight="1">
      <c r="B44" s="1385"/>
      <c r="C44" s="221"/>
      <c r="D44" s="217"/>
      <c r="E44" s="217"/>
      <c r="F44" s="217"/>
      <c r="G44" s="217"/>
      <c r="H44" s="217"/>
      <c r="I44" s="217"/>
      <c r="J44" s="217"/>
      <c r="K44" s="217"/>
      <c r="L44" s="217"/>
      <c r="M44" s="217"/>
      <c r="N44" s="217"/>
      <c r="O44" s="218"/>
      <c r="P44" s="375">
        <f t="shared" si="0"/>
        <v>0</v>
      </c>
      <c r="Q44" s="219"/>
      <c r="R44" s="220"/>
      <c r="S44" s="220"/>
      <c r="T44" s="220"/>
      <c r="U44" s="220"/>
      <c r="V44" s="220"/>
      <c r="W44" s="220"/>
      <c r="X44" s="220"/>
      <c r="Y44" s="220"/>
      <c r="Z44" s="220"/>
      <c r="AA44" s="220"/>
      <c r="AB44" s="220"/>
      <c r="AC44" s="379">
        <f t="shared" si="1"/>
        <v>0</v>
      </c>
      <c r="AD44" s="217"/>
      <c r="AE44" s="217"/>
      <c r="AF44" s="217"/>
      <c r="AG44" s="217"/>
      <c r="AH44" s="217"/>
      <c r="AI44" s="217"/>
      <c r="AJ44" s="217"/>
      <c r="AK44" s="217"/>
      <c r="AL44" s="217"/>
      <c r="AM44" s="217"/>
      <c r="AN44" s="217"/>
      <c r="AO44" s="217"/>
      <c r="AP44" s="382">
        <f t="shared" si="2"/>
        <v>0</v>
      </c>
    </row>
    <row r="45" spans="2:42" ht="13.35" customHeight="1">
      <c r="B45" s="1385"/>
      <c r="C45" s="221"/>
      <c r="D45" s="217"/>
      <c r="E45" s="217"/>
      <c r="F45" s="217"/>
      <c r="G45" s="217"/>
      <c r="H45" s="217"/>
      <c r="I45" s="217"/>
      <c r="J45" s="217"/>
      <c r="K45" s="217"/>
      <c r="L45" s="217"/>
      <c r="M45" s="217"/>
      <c r="N45" s="217"/>
      <c r="O45" s="218"/>
      <c r="P45" s="375">
        <f t="shared" si="0"/>
        <v>0</v>
      </c>
      <c r="Q45" s="219"/>
      <c r="R45" s="220"/>
      <c r="S45" s="220"/>
      <c r="T45" s="220"/>
      <c r="U45" s="220"/>
      <c r="V45" s="220"/>
      <c r="W45" s="220"/>
      <c r="X45" s="220"/>
      <c r="Y45" s="220"/>
      <c r="Z45" s="220"/>
      <c r="AA45" s="220"/>
      <c r="AB45" s="220"/>
      <c r="AC45" s="379">
        <f t="shared" si="1"/>
        <v>0</v>
      </c>
      <c r="AD45" s="217"/>
      <c r="AE45" s="217"/>
      <c r="AF45" s="217"/>
      <c r="AG45" s="217"/>
      <c r="AH45" s="217"/>
      <c r="AI45" s="217"/>
      <c r="AJ45" s="217"/>
      <c r="AK45" s="217"/>
      <c r="AL45" s="217"/>
      <c r="AM45" s="217"/>
      <c r="AN45" s="217"/>
      <c r="AO45" s="217"/>
      <c r="AP45" s="382">
        <f t="shared" si="2"/>
        <v>0</v>
      </c>
    </row>
    <row r="46" spans="2:42" ht="13.35" customHeight="1">
      <c r="B46" s="1385"/>
      <c r="C46" s="221"/>
      <c r="D46" s="217"/>
      <c r="E46" s="217"/>
      <c r="F46" s="217"/>
      <c r="G46" s="217"/>
      <c r="H46" s="217"/>
      <c r="I46" s="217"/>
      <c r="J46" s="217"/>
      <c r="K46" s="217"/>
      <c r="L46" s="217"/>
      <c r="M46" s="217"/>
      <c r="N46" s="217"/>
      <c r="O46" s="218"/>
      <c r="P46" s="375">
        <f t="shared" si="0"/>
        <v>0</v>
      </c>
      <c r="Q46" s="219"/>
      <c r="R46" s="220"/>
      <c r="S46" s="220"/>
      <c r="T46" s="220"/>
      <c r="U46" s="220"/>
      <c r="V46" s="220"/>
      <c r="W46" s="220"/>
      <c r="X46" s="220"/>
      <c r="Y46" s="220"/>
      <c r="Z46" s="220"/>
      <c r="AA46" s="220"/>
      <c r="AB46" s="220"/>
      <c r="AC46" s="379">
        <f t="shared" si="1"/>
        <v>0</v>
      </c>
      <c r="AD46" s="217"/>
      <c r="AE46" s="217"/>
      <c r="AF46" s="217"/>
      <c r="AG46" s="217"/>
      <c r="AH46" s="217"/>
      <c r="AI46" s="217"/>
      <c r="AJ46" s="217"/>
      <c r="AK46" s="217"/>
      <c r="AL46" s="217"/>
      <c r="AM46" s="217"/>
      <c r="AN46" s="217"/>
      <c r="AO46" s="217"/>
      <c r="AP46" s="382">
        <f t="shared" si="2"/>
        <v>0</v>
      </c>
    </row>
    <row r="47" spans="2:42" ht="13.35" customHeight="1">
      <c r="B47" s="1385"/>
      <c r="C47" s="221"/>
      <c r="D47" s="217"/>
      <c r="E47" s="217"/>
      <c r="F47" s="217"/>
      <c r="G47" s="217"/>
      <c r="H47" s="217"/>
      <c r="I47" s="217"/>
      <c r="J47" s="217"/>
      <c r="K47" s="217"/>
      <c r="L47" s="217"/>
      <c r="M47" s="217"/>
      <c r="N47" s="217"/>
      <c r="O47" s="218"/>
      <c r="P47" s="375">
        <f t="shared" si="0"/>
        <v>0</v>
      </c>
      <c r="Q47" s="219"/>
      <c r="R47" s="220"/>
      <c r="S47" s="220"/>
      <c r="T47" s="220"/>
      <c r="U47" s="220"/>
      <c r="V47" s="220"/>
      <c r="W47" s="220"/>
      <c r="X47" s="220"/>
      <c r="Y47" s="220"/>
      <c r="Z47" s="220"/>
      <c r="AA47" s="220"/>
      <c r="AB47" s="220"/>
      <c r="AC47" s="379">
        <f t="shared" si="1"/>
        <v>0</v>
      </c>
      <c r="AD47" s="217"/>
      <c r="AE47" s="217"/>
      <c r="AF47" s="217"/>
      <c r="AG47" s="217"/>
      <c r="AH47" s="217"/>
      <c r="AI47" s="217"/>
      <c r="AJ47" s="217"/>
      <c r="AK47" s="217"/>
      <c r="AL47" s="217"/>
      <c r="AM47" s="217"/>
      <c r="AN47" s="217"/>
      <c r="AO47" s="217"/>
      <c r="AP47" s="382">
        <f t="shared" si="2"/>
        <v>0</v>
      </c>
    </row>
    <row r="48" spans="2:42" ht="13.35" customHeight="1">
      <c r="B48" s="1385"/>
      <c r="C48" s="221"/>
      <c r="D48" s="217"/>
      <c r="E48" s="217"/>
      <c r="F48" s="217"/>
      <c r="G48" s="217"/>
      <c r="H48" s="217"/>
      <c r="I48" s="217"/>
      <c r="J48" s="217"/>
      <c r="K48" s="217"/>
      <c r="L48" s="217"/>
      <c r="M48" s="217"/>
      <c r="N48" s="217"/>
      <c r="O48" s="218"/>
      <c r="P48" s="375">
        <f t="shared" si="0"/>
        <v>0</v>
      </c>
      <c r="Q48" s="219"/>
      <c r="R48" s="220"/>
      <c r="S48" s="220"/>
      <c r="T48" s="220"/>
      <c r="U48" s="220"/>
      <c r="V48" s="220"/>
      <c r="W48" s="220"/>
      <c r="X48" s="220"/>
      <c r="Y48" s="220"/>
      <c r="Z48" s="220"/>
      <c r="AA48" s="220"/>
      <c r="AB48" s="220"/>
      <c r="AC48" s="379">
        <f t="shared" si="1"/>
        <v>0</v>
      </c>
      <c r="AD48" s="217"/>
      <c r="AE48" s="217"/>
      <c r="AF48" s="217"/>
      <c r="AG48" s="217"/>
      <c r="AH48" s="217"/>
      <c r="AI48" s="217"/>
      <c r="AJ48" s="217"/>
      <c r="AK48" s="217"/>
      <c r="AL48" s="217"/>
      <c r="AM48" s="217"/>
      <c r="AN48" s="217"/>
      <c r="AO48" s="217"/>
      <c r="AP48" s="382">
        <f t="shared" si="2"/>
        <v>0</v>
      </c>
    </row>
    <row r="49" spans="2:42" ht="13.35" customHeight="1">
      <c r="B49" s="1385"/>
      <c r="C49" s="221"/>
      <c r="D49" s="217"/>
      <c r="E49" s="217"/>
      <c r="F49" s="217"/>
      <c r="G49" s="217"/>
      <c r="H49" s="217"/>
      <c r="I49" s="217"/>
      <c r="J49" s="217"/>
      <c r="K49" s="217"/>
      <c r="L49" s="217"/>
      <c r="M49" s="217"/>
      <c r="N49" s="217"/>
      <c r="O49" s="218"/>
      <c r="P49" s="375">
        <f t="shared" si="0"/>
        <v>0</v>
      </c>
      <c r="Q49" s="219"/>
      <c r="R49" s="220"/>
      <c r="S49" s="220"/>
      <c r="T49" s="220"/>
      <c r="U49" s="220"/>
      <c r="V49" s="220"/>
      <c r="W49" s="220"/>
      <c r="X49" s="220"/>
      <c r="Y49" s="220"/>
      <c r="Z49" s="220"/>
      <c r="AA49" s="220"/>
      <c r="AB49" s="220"/>
      <c r="AC49" s="379">
        <f t="shared" si="1"/>
        <v>0</v>
      </c>
      <c r="AD49" s="217"/>
      <c r="AE49" s="217"/>
      <c r="AF49" s="217"/>
      <c r="AG49" s="217"/>
      <c r="AH49" s="217"/>
      <c r="AI49" s="217"/>
      <c r="AJ49" s="217"/>
      <c r="AK49" s="217"/>
      <c r="AL49" s="217"/>
      <c r="AM49" s="217"/>
      <c r="AN49" s="217"/>
      <c r="AO49" s="217"/>
      <c r="AP49" s="382">
        <f t="shared" si="2"/>
        <v>0</v>
      </c>
    </row>
    <row r="50" spans="2:42" ht="13.35" customHeight="1">
      <c r="B50" s="1385"/>
      <c r="C50" s="221"/>
      <c r="D50" s="217"/>
      <c r="E50" s="217"/>
      <c r="F50" s="217"/>
      <c r="G50" s="217"/>
      <c r="H50" s="217"/>
      <c r="I50" s="217"/>
      <c r="J50" s="217"/>
      <c r="K50" s="217"/>
      <c r="L50" s="217"/>
      <c r="M50" s="217"/>
      <c r="N50" s="217"/>
      <c r="O50" s="218"/>
      <c r="P50" s="375">
        <f t="shared" si="0"/>
        <v>0</v>
      </c>
      <c r="Q50" s="219"/>
      <c r="R50" s="220"/>
      <c r="S50" s="220"/>
      <c r="T50" s="220"/>
      <c r="U50" s="220"/>
      <c r="V50" s="220"/>
      <c r="W50" s="220"/>
      <c r="X50" s="220"/>
      <c r="Y50" s="220"/>
      <c r="Z50" s="220"/>
      <c r="AA50" s="220"/>
      <c r="AB50" s="220"/>
      <c r="AC50" s="379">
        <f t="shared" si="1"/>
        <v>0</v>
      </c>
      <c r="AD50" s="217"/>
      <c r="AE50" s="217"/>
      <c r="AF50" s="217"/>
      <c r="AG50" s="217"/>
      <c r="AH50" s="217"/>
      <c r="AI50" s="217"/>
      <c r="AJ50" s="217"/>
      <c r="AK50" s="217"/>
      <c r="AL50" s="217"/>
      <c r="AM50" s="217"/>
      <c r="AN50" s="217"/>
      <c r="AO50" s="217"/>
      <c r="AP50" s="382">
        <f t="shared" si="2"/>
        <v>0</v>
      </c>
    </row>
    <row r="51" spans="2:42" ht="13.35" customHeight="1">
      <c r="B51" s="1385"/>
      <c r="C51" s="221"/>
      <c r="D51" s="217"/>
      <c r="E51" s="217"/>
      <c r="F51" s="217"/>
      <c r="G51" s="217"/>
      <c r="H51" s="217"/>
      <c r="I51" s="217"/>
      <c r="J51" s="217"/>
      <c r="K51" s="217"/>
      <c r="L51" s="217"/>
      <c r="M51" s="217"/>
      <c r="N51" s="217"/>
      <c r="O51" s="218"/>
      <c r="P51" s="375">
        <f t="shared" si="0"/>
        <v>0</v>
      </c>
      <c r="Q51" s="219"/>
      <c r="R51" s="220"/>
      <c r="S51" s="220"/>
      <c r="T51" s="220"/>
      <c r="U51" s="220"/>
      <c r="V51" s="220"/>
      <c r="W51" s="220"/>
      <c r="X51" s="220"/>
      <c r="Y51" s="220"/>
      <c r="Z51" s="220"/>
      <c r="AA51" s="220"/>
      <c r="AB51" s="220"/>
      <c r="AC51" s="379">
        <f t="shared" si="1"/>
        <v>0</v>
      </c>
      <c r="AD51" s="217"/>
      <c r="AE51" s="217"/>
      <c r="AF51" s="217"/>
      <c r="AG51" s="217"/>
      <c r="AH51" s="217"/>
      <c r="AI51" s="217"/>
      <c r="AJ51" s="217"/>
      <c r="AK51" s="217"/>
      <c r="AL51" s="217"/>
      <c r="AM51" s="217"/>
      <c r="AN51" s="217"/>
      <c r="AO51" s="217"/>
      <c r="AP51" s="382">
        <f t="shared" si="2"/>
        <v>0</v>
      </c>
    </row>
    <row r="52" spans="2:42" ht="13.35" customHeight="1">
      <c r="B52" s="222" t="s">
        <v>385</v>
      </c>
      <c r="C52" s="227"/>
      <c r="D52" s="228"/>
      <c r="E52" s="228"/>
      <c r="F52" s="228"/>
      <c r="G52" s="228"/>
      <c r="H52" s="228"/>
      <c r="I52" s="228"/>
      <c r="J52" s="228"/>
      <c r="K52" s="228"/>
      <c r="L52" s="228"/>
      <c r="M52" s="228"/>
      <c r="N52" s="228"/>
      <c r="O52" s="229"/>
      <c r="P52" s="377">
        <f t="shared" si="0"/>
        <v>0</v>
      </c>
      <c r="Q52" s="230"/>
      <c r="R52" s="228"/>
      <c r="S52" s="228"/>
      <c r="T52" s="228"/>
      <c r="U52" s="228"/>
      <c r="V52" s="228"/>
      <c r="W52" s="228"/>
      <c r="X52" s="228"/>
      <c r="Y52" s="228"/>
      <c r="Z52" s="228"/>
      <c r="AA52" s="228"/>
      <c r="AB52" s="228"/>
      <c r="AC52" s="381">
        <f t="shared" si="1"/>
        <v>0</v>
      </c>
      <c r="AD52" s="228"/>
      <c r="AE52" s="228"/>
      <c r="AF52" s="228"/>
      <c r="AG52" s="228"/>
      <c r="AH52" s="228"/>
      <c r="AI52" s="228"/>
      <c r="AJ52" s="228"/>
      <c r="AK52" s="228"/>
      <c r="AL52" s="228"/>
      <c r="AM52" s="228"/>
      <c r="AN52" s="228"/>
      <c r="AO52" s="228"/>
      <c r="AP52" s="381">
        <f t="shared" si="2"/>
        <v>0</v>
      </c>
    </row>
    <row r="53" spans="2:42" ht="13.35" customHeight="1">
      <c r="B53" s="1385"/>
      <c r="C53" s="221"/>
      <c r="D53" s="217"/>
      <c r="E53" s="217"/>
      <c r="F53" s="217"/>
      <c r="G53" s="217"/>
      <c r="H53" s="217"/>
      <c r="I53" s="217"/>
      <c r="J53" s="217"/>
      <c r="K53" s="217"/>
      <c r="L53" s="217"/>
      <c r="M53" s="217"/>
      <c r="N53" s="217"/>
      <c r="O53" s="218"/>
      <c r="P53" s="375">
        <f t="shared" si="0"/>
        <v>0</v>
      </c>
      <c r="Q53" s="219"/>
      <c r="R53" s="220"/>
      <c r="S53" s="220"/>
      <c r="T53" s="220"/>
      <c r="U53" s="220"/>
      <c r="V53" s="220"/>
      <c r="W53" s="220"/>
      <c r="X53" s="220"/>
      <c r="Y53" s="220"/>
      <c r="Z53" s="220"/>
      <c r="AA53" s="220"/>
      <c r="AB53" s="220"/>
      <c r="AC53" s="379">
        <f t="shared" si="1"/>
        <v>0</v>
      </c>
      <c r="AD53" s="217"/>
      <c r="AE53" s="217"/>
      <c r="AF53" s="217"/>
      <c r="AG53" s="217"/>
      <c r="AH53" s="217"/>
      <c r="AI53" s="217"/>
      <c r="AJ53" s="217"/>
      <c r="AK53" s="217"/>
      <c r="AL53" s="217"/>
      <c r="AM53" s="217"/>
      <c r="AN53" s="217"/>
      <c r="AO53" s="217"/>
      <c r="AP53" s="382">
        <f t="shared" si="2"/>
        <v>0</v>
      </c>
    </row>
    <row r="54" spans="2:42" ht="13.35" customHeight="1">
      <c r="B54" s="1385"/>
      <c r="C54" s="221"/>
      <c r="D54" s="217"/>
      <c r="E54" s="217"/>
      <c r="F54" s="217"/>
      <c r="G54" s="217"/>
      <c r="H54" s="217"/>
      <c r="I54" s="217"/>
      <c r="J54" s="217"/>
      <c r="K54" s="217"/>
      <c r="L54" s="217"/>
      <c r="M54" s="217"/>
      <c r="N54" s="217"/>
      <c r="O54" s="218"/>
      <c r="P54" s="375">
        <f t="shared" si="0"/>
        <v>0</v>
      </c>
      <c r="Q54" s="219"/>
      <c r="R54" s="220"/>
      <c r="S54" s="220"/>
      <c r="T54" s="220"/>
      <c r="U54" s="220"/>
      <c r="V54" s="220"/>
      <c r="W54" s="220"/>
      <c r="X54" s="220"/>
      <c r="Y54" s="220"/>
      <c r="Z54" s="220"/>
      <c r="AA54" s="220"/>
      <c r="AB54" s="220"/>
      <c r="AC54" s="379">
        <f t="shared" si="1"/>
        <v>0</v>
      </c>
      <c r="AD54" s="217"/>
      <c r="AE54" s="217"/>
      <c r="AF54" s="217"/>
      <c r="AG54" s="217"/>
      <c r="AH54" s="217"/>
      <c r="AI54" s="217"/>
      <c r="AJ54" s="217"/>
      <c r="AK54" s="217"/>
      <c r="AL54" s="217"/>
      <c r="AM54" s="217"/>
      <c r="AN54" s="217"/>
      <c r="AO54" s="217"/>
      <c r="AP54" s="382">
        <f t="shared" si="2"/>
        <v>0</v>
      </c>
    </row>
    <row r="55" spans="2:42" ht="13.35" customHeight="1">
      <c r="B55" s="1385"/>
      <c r="C55" s="221"/>
      <c r="D55" s="217"/>
      <c r="E55" s="217"/>
      <c r="F55" s="217"/>
      <c r="G55" s="217"/>
      <c r="H55" s="217"/>
      <c r="I55" s="217"/>
      <c r="J55" s="217"/>
      <c r="K55" s="217"/>
      <c r="L55" s="217"/>
      <c r="M55" s="217"/>
      <c r="N55" s="217"/>
      <c r="O55" s="218"/>
      <c r="P55" s="375">
        <f t="shared" si="0"/>
        <v>0</v>
      </c>
      <c r="Q55" s="219"/>
      <c r="R55" s="220"/>
      <c r="S55" s="220"/>
      <c r="T55" s="220"/>
      <c r="U55" s="220"/>
      <c r="V55" s="220"/>
      <c r="W55" s="220"/>
      <c r="X55" s="220"/>
      <c r="Y55" s="220"/>
      <c r="Z55" s="220"/>
      <c r="AA55" s="220"/>
      <c r="AB55" s="220"/>
      <c r="AC55" s="379">
        <f t="shared" si="1"/>
        <v>0</v>
      </c>
      <c r="AD55" s="217"/>
      <c r="AE55" s="217"/>
      <c r="AF55" s="217"/>
      <c r="AG55" s="217"/>
      <c r="AH55" s="217"/>
      <c r="AI55" s="217"/>
      <c r="AJ55" s="217"/>
      <c r="AK55" s="217"/>
      <c r="AL55" s="217"/>
      <c r="AM55" s="217"/>
      <c r="AN55" s="217"/>
      <c r="AO55" s="217"/>
      <c r="AP55" s="382">
        <f t="shared" si="2"/>
        <v>0</v>
      </c>
    </row>
    <row r="56" spans="2:42" ht="13.35" customHeight="1">
      <c r="B56" s="1385"/>
      <c r="C56" s="221"/>
      <c r="D56" s="217"/>
      <c r="E56" s="217"/>
      <c r="F56" s="217"/>
      <c r="G56" s="217"/>
      <c r="H56" s="217"/>
      <c r="I56" s="217"/>
      <c r="J56" s="217"/>
      <c r="K56" s="217"/>
      <c r="L56" s="217"/>
      <c r="M56" s="217"/>
      <c r="N56" s="217"/>
      <c r="O56" s="218"/>
      <c r="P56" s="375">
        <f t="shared" si="0"/>
        <v>0</v>
      </c>
      <c r="Q56" s="219"/>
      <c r="R56" s="220"/>
      <c r="S56" s="220"/>
      <c r="T56" s="220"/>
      <c r="U56" s="220"/>
      <c r="V56" s="220"/>
      <c r="W56" s="220"/>
      <c r="X56" s="220"/>
      <c r="Y56" s="220"/>
      <c r="Z56" s="220"/>
      <c r="AA56" s="220"/>
      <c r="AB56" s="220"/>
      <c r="AC56" s="379">
        <f t="shared" si="1"/>
        <v>0</v>
      </c>
      <c r="AD56" s="217"/>
      <c r="AE56" s="217"/>
      <c r="AF56" s="217"/>
      <c r="AG56" s="217"/>
      <c r="AH56" s="217"/>
      <c r="AI56" s="217"/>
      <c r="AJ56" s="217"/>
      <c r="AK56" s="217"/>
      <c r="AL56" s="217"/>
      <c r="AM56" s="217"/>
      <c r="AN56" s="217"/>
      <c r="AO56" s="217"/>
      <c r="AP56" s="382">
        <f t="shared" si="2"/>
        <v>0</v>
      </c>
    </row>
    <row r="57" spans="2:42" ht="13.35" customHeight="1">
      <c r="B57" s="1385"/>
      <c r="C57" s="221"/>
      <c r="D57" s="217"/>
      <c r="E57" s="217"/>
      <c r="F57" s="217"/>
      <c r="G57" s="217"/>
      <c r="H57" s="217"/>
      <c r="I57" s="217"/>
      <c r="J57" s="217"/>
      <c r="K57" s="217"/>
      <c r="L57" s="217"/>
      <c r="M57" s="217"/>
      <c r="N57" s="217"/>
      <c r="O57" s="218"/>
      <c r="P57" s="375">
        <f t="shared" si="0"/>
        <v>0</v>
      </c>
      <c r="Q57" s="219"/>
      <c r="R57" s="220"/>
      <c r="S57" s="220"/>
      <c r="T57" s="220"/>
      <c r="U57" s="220"/>
      <c r="V57" s="220"/>
      <c r="W57" s="220"/>
      <c r="X57" s="220"/>
      <c r="Y57" s="220"/>
      <c r="Z57" s="220"/>
      <c r="AA57" s="220"/>
      <c r="AB57" s="220"/>
      <c r="AC57" s="379">
        <f t="shared" si="1"/>
        <v>0</v>
      </c>
      <c r="AD57" s="217"/>
      <c r="AE57" s="217"/>
      <c r="AF57" s="217"/>
      <c r="AG57" s="217"/>
      <c r="AH57" s="217"/>
      <c r="AI57" s="217"/>
      <c r="AJ57" s="217"/>
      <c r="AK57" s="217"/>
      <c r="AL57" s="217"/>
      <c r="AM57" s="217"/>
      <c r="AN57" s="217"/>
      <c r="AO57" s="217"/>
      <c r="AP57" s="382">
        <f t="shared" si="2"/>
        <v>0</v>
      </c>
    </row>
    <row r="58" spans="2:42" ht="13.35" customHeight="1">
      <c r="B58" s="1385"/>
      <c r="C58" s="221"/>
      <c r="D58" s="217"/>
      <c r="E58" s="217"/>
      <c r="F58" s="217"/>
      <c r="G58" s="217"/>
      <c r="H58" s="217"/>
      <c r="I58" s="217"/>
      <c r="J58" s="217"/>
      <c r="K58" s="217"/>
      <c r="L58" s="217"/>
      <c r="M58" s="217"/>
      <c r="N58" s="217"/>
      <c r="O58" s="218"/>
      <c r="P58" s="375">
        <f t="shared" si="0"/>
        <v>0</v>
      </c>
      <c r="Q58" s="219"/>
      <c r="R58" s="220"/>
      <c r="S58" s="220"/>
      <c r="T58" s="220"/>
      <c r="U58" s="220"/>
      <c r="V58" s="220"/>
      <c r="W58" s="220"/>
      <c r="X58" s="220"/>
      <c r="Y58" s="220"/>
      <c r="Z58" s="220"/>
      <c r="AA58" s="220"/>
      <c r="AB58" s="220"/>
      <c r="AC58" s="379">
        <f t="shared" si="1"/>
        <v>0</v>
      </c>
      <c r="AD58" s="217"/>
      <c r="AE58" s="217"/>
      <c r="AF58" s="217"/>
      <c r="AG58" s="217"/>
      <c r="AH58" s="217"/>
      <c r="AI58" s="217"/>
      <c r="AJ58" s="217"/>
      <c r="AK58" s="217"/>
      <c r="AL58" s="217"/>
      <c r="AM58" s="217"/>
      <c r="AN58" s="217"/>
      <c r="AO58" s="217"/>
      <c r="AP58" s="382">
        <f t="shared" si="2"/>
        <v>0</v>
      </c>
    </row>
    <row r="59" spans="2:42" ht="13.35" customHeight="1">
      <c r="B59" s="1385"/>
      <c r="C59" s="221"/>
      <c r="D59" s="217"/>
      <c r="E59" s="217"/>
      <c r="F59" s="217"/>
      <c r="G59" s="217"/>
      <c r="H59" s="217"/>
      <c r="I59" s="217"/>
      <c r="J59" s="217"/>
      <c r="K59" s="217"/>
      <c r="L59" s="217"/>
      <c r="M59" s="217"/>
      <c r="N59" s="217"/>
      <c r="O59" s="218"/>
      <c r="P59" s="375">
        <f t="shared" si="0"/>
        <v>0</v>
      </c>
      <c r="Q59" s="219"/>
      <c r="R59" s="220"/>
      <c r="S59" s="220"/>
      <c r="T59" s="220"/>
      <c r="U59" s="220"/>
      <c r="V59" s="220"/>
      <c r="W59" s="220"/>
      <c r="X59" s="220"/>
      <c r="Y59" s="220"/>
      <c r="Z59" s="220"/>
      <c r="AA59" s="220"/>
      <c r="AB59" s="220"/>
      <c r="AC59" s="379">
        <f t="shared" si="1"/>
        <v>0</v>
      </c>
      <c r="AD59" s="217"/>
      <c r="AE59" s="217"/>
      <c r="AF59" s="217"/>
      <c r="AG59" s="217"/>
      <c r="AH59" s="217"/>
      <c r="AI59" s="217"/>
      <c r="AJ59" s="217"/>
      <c r="AK59" s="217"/>
      <c r="AL59" s="217"/>
      <c r="AM59" s="217"/>
      <c r="AN59" s="217"/>
      <c r="AO59" s="217"/>
      <c r="AP59" s="382">
        <f t="shared" si="2"/>
        <v>0</v>
      </c>
    </row>
    <row r="60" spans="2:42" ht="13.35" customHeight="1">
      <c r="B60" s="1385"/>
      <c r="C60" s="221"/>
      <c r="D60" s="217"/>
      <c r="E60" s="217"/>
      <c r="F60" s="217"/>
      <c r="G60" s="217"/>
      <c r="H60" s="217"/>
      <c r="I60" s="217"/>
      <c r="J60" s="217"/>
      <c r="K60" s="217"/>
      <c r="L60" s="217"/>
      <c r="M60" s="217"/>
      <c r="N60" s="217"/>
      <c r="O60" s="218"/>
      <c r="P60" s="375">
        <f t="shared" si="0"/>
        <v>0</v>
      </c>
      <c r="Q60" s="219"/>
      <c r="R60" s="220"/>
      <c r="S60" s="220"/>
      <c r="T60" s="220"/>
      <c r="U60" s="220"/>
      <c r="V60" s="220"/>
      <c r="W60" s="220"/>
      <c r="X60" s="220"/>
      <c r="Y60" s="220"/>
      <c r="Z60" s="220"/>
      <c r="AA60" s="220"/>
      <c r="AB60" s="220"/>
      <c r="AC60" s="379">
        <f t="shared" si="1"/>
        <v>0</v>
      </c>
      <c r="AD60" s="217"/>
      <c r="AE60" s="217"/>
      <c r="AF60" s="217"/>
      <c r="AG60" s="217"/>
      <c r="AH60" s="217"/>
      <c r="AI60" s="217"/>
      <c r="AJ60" s="217"/>
      <c r="AK60" s="217"/>
      <c r="AL60" s="217"/>
      <c r="AM60" s="217"/>
      <c r="AN60" s="217"/>
      <c r="AO60" s="217"/>
      <c r="AP60" s="382">
        <f t="shared" si="2"/>
        <v>0</v>
      </c>
    </row>
    <row r="61" spans="2:42" ht="13.35" customHeight="1">
      <c r="B61" s="1385"/>
      <c r="C61" s="221"/>
      <c r="D61" s="217"/>
      <c r="E61" s="217"/>
      <c r="F61" s="217"/>
      <c r="G61" s="217"/>
      <c r="H61" s="217"/>
      <c r="I61" s="217"/>
      <c r="J61" s="217"/>
      <c r="K61" s="217"/>
      <c r="L61" s="217"/>
      <c r="M61" s="217"/>
      <c r="N61" s="217"/>
      <c r="O61" s="218"/>
      <c r="P61" s="375">
        <f t="shared" si="0"/>
        <v>0</v>
      </c>
      <c r="Q61" s="219"/>
      <c r="R61" s="220"/>
      <c r="S61" s="220"/>
      <c r="T61" s="220"/>
      <c r="U61" s="220"/>
      <c r="V61" s="220"/>
      <c r="W61" s="220"/>
      <c r="X61" s="220"/>
      <c r="Y61" s="220"/>
      <c r="Z61" s="220"/>
      <c r="AA61" s="220"/>
      <c r="AB61" s="220"/>
      <c r="AC61" s="379">
        <f t="shared" si="1"/>
        <v>0</v>
      </c>
      <c r="AD61" s="217"/>
      <c r="AE61" s="217"/>
      <c r="AF61" s="217"/>
      <c r="AG61" s="217"/>
      <c r="AH61" s="217"/>
      <c r="AI61" s="217"/>
      <c r="AJ61" s="217"/>
      <c r="AK61" s="217"/>
      <c r="AL61" s="217"/>
      <c r="AM61" s="217"/>
      <c r="AN61" s="217"/>
      <c r="AO61" s="217"/>
      <c r="AP61" s="382">
        <f t="shared" si="2"/>
        <v>0</v>
      </c>
    </row>
    <row r="62" spans="2:42">
      <c r="B62" s="231" t="s">
        <v>386</v>
      </c>
      <c r="C62" s="232"/>
      <c r="D62" s="224"/>
      <c r="E62" s="224"/>
      <c r="F62" s="224"/>
      <c r="G62" s="224"/>
      <c r="H62" s="224"/>
      <c r="I62" s="224"/>
      <c r="J62" s="224"/>
      <c r="K62" s="224"/>
      <c r="L62" s="224"/>
      <c r="M62" s="224"/>
      <c r="N62" s="224"/>
      <c r="O62" s="225"/>
      <c r="P62" s="376">
        <f t="shared" si="0"/>
        <v>0</v>
      </c>
      <c r="Q62" s="226"/>
      <c r="R62" s="224"/>
      <c r="S62" s="224"/>
      <c r="T62" s="224"/>
      <c r="U62" s="224"/>
      <c r="V62" s="224"/>
      <c r="W62" s="224"/>
      <c r="X62" s="224"/>
      <c r="Y62" s="224"/>
      <c r="Z62" s="224"/>
      <c r="AA62" s="224"/>
      <c r="AB62" s="224"/>
      <c r="AC62" s="380">
        <f t="shared" si="1"/>
        <v>0</v>
      </c>
      <c r="AD62" s="224"/>
      <c r="AE62" s="224"/>
      <c r="AF62" s="224"/>
      <c r="AG62" s="224"/>
      <c r="AH62" s="224"/>
      <c r="AI62" s="224"/>
      <c r="AJ62" s="224"/>
      <c r="AK62" s="224"/>
      <c r="AL62" s="224"/>
      <c r="AM62" s="224"/>
      <c r="AN62" s="224"/>
      <c r="AO62" s="224"/>
      <c r="AP62" s="380">
        <f t="shared" si="2"/>
        <v>0</v>
      </c>
    </row>
    <row r="63" spans="2:42">
      <c r="B63" s="1385"/>
      <c r="C63" s="216"/>
      <c r="D63" s="217"/>
      <c r="E63" s="217"/>
      <c r="F63" s="217"/>
      <c r="G63" s="217"/>
      <c r="H63" s="217"/>
      <c r="I63" s="217"/>
      <c r="J63" s="217"/>
      <c r="K63" s="217"/>
      <c r="L63" s="217"/>
      <c r="M63" s="217"/>
      <c r="N63" s="217"/>
      <c r="O63" s="218"/>
      <c r="P63" s="375">
        <f t="shared" si="0"/>
        <v>0</v>
      </c>
      <c r="Q63" s="219"/>
      <c r="R63" s="220"/>
      <c r="S63" s="220"/>
      <c r="T63" s="220"/>
      <c r="U63" s="220"/>
      <c r="V63" s="220"/>
      <c r="W63" s="220"/>
      <c r="X63" s="220"/>
      <c r="Y63" s="220"/>
      <c r="Z63" s="220"/>
      <c r="AA63" s="220"/>
      <c r="AB63" s="220"/>
      <c r="AC63" s="379">
        <f t="shared" si="1"/>
        <v>0</v>
      </c>
      <c r="AD63" s="217"/>
      <c r="AE63" s="217"/>
      <c r="AF63" s="217"/>
      <c r="AG63" s="217"/>
      <c r="AH63" s="217"/>
      <c r="AI63" s="217"/>
      <c r="AJ63" s="217"/>
      <c r="AK63" s="217"/>
      <c r="AL63" s="217"/>
      <c r="AM63" s="217"/>
      <c r="AN63" s="217"/>
      <c r="AO63" s="217"/>
      <c r="AP63" s="382">
        <f t="shared" si="2"/>
        <v>0</v>
      </c>
    </row>
    <row r="64" spans="2:42">
      <c r="B64" s="1385"/>
      <c r="C64" s="216"/>
      <c r="D64" s="217"/>
      <c r="E64" s="217"/>
      <c r="F64" s="217"/>
      <c r="G64" s="217"/>
      <c r="H64" s="217"/>
      <c r="I64" s="217"/>
      <c r="J64" s="217"/>
      <c r="K64" s="217"/>
      <c r="L64" s="217"/>
      <c r="M64" s="217"/>
      <c r="N64" s="217"/>
      <c r="O64" s="218"/>
      <c r="P64" s="375">
        <f t="shared" si="0"/>
        <v>0</v>
      </c>
      <c r="Q64" s="219"/>
      <c r="R64" s="220"/>
      <c r="S64" s="220"/>
      <c r="T64" s="220"/>
      <c r="U64" s="220"/>
      <c r="V64" s="220"/>
      <c r="W64" s="220"/>
      <c r="X64" s="220"/>
      <c r="Y64" s="220"/>
      <c r="Z64" s="220"/>
      <c r="AA64" s="220"/>
      <c r="AB64" s="220"/>
      <c r="AC64" s="379">
        <f t="shared" si="1"/>
        <v>0</v>
      </c>
      <c r="AD64" s="217"/>
      <c r="AE64" s="217"/>
      <c r="AF64" s="217"/>
      <c r="AG64" s="217"/>
      <c r="AH64" s="217"/>
      <c r="AI64" s="217"/>
      <c r="AJ64" s="217"/>
      <c r="AK64" s="217"/>
      <c r="AL64" s="217"/>
      <c r="AM64" s="217"/>
      <c r="AN64" s="217"/>
      <c r="AO64" s="217"/>
      <c r="AP64" s="382">
        <f t="shared" si="2"/>
        <v>0</v>
      </c>
    </row>
    <row r="65" spans="2:42">
      <c r="B65" s="1385"/>
      <c r="C65" s="216"/>
      <c r="D65" s="217"/>
      <c r="E65" s="217"/>
      <c r="F65" s="217"/>
      <c r="G65" s="217"/>
      <c r="H65" s="217"/>
      <c r="I65" s="217"/>
      <c r="J65" s="217"/>
      <c r="K65" s="217"/>
      <c r="L65" s="217"/>
      <c r="M65" s="217"/>
      <c r="N65" s="217"/>
      <c r="O65" s="218"/>
      <c r="P65" s="375">
        <f t="shared" si="0"/>
        <v>0</v>
      </c>
      <c r="Q65" s="219"/>
      <c r="R65" s="220"/>
      <c r="S65" s="220"/>
      <c r="T65" s="220"/>
      <c r="U65" s="220"/>
      <c r="V65" s="220"/>
      <c r="W65" s="220"/>
      <c r="X65" s="220"/>
      <c r="Y65" s="220"/>
      <c r="Z65" s="220"/>
      <c r="AA65" s="220"/>
      <c r="AB65" s="220"/>
      <c r="AC65" s="379">
        <f t="shared" si="1"/>
        <v>0</v>
      </c>
      <c r="AD65" s="217"/>
      <c r="AE65" s="217"/>
      <c r="AF65" s="217"/>
      <c r="AG65" s="217"/>
      <c r="AH65" s="217"/>
      <c r="AI65" s="217"/>
      <c r="AJ65" s="217"/>
      <c r="AK65" s="217"/>
      <c r="AL65" s="217"/>
      <c r="AM65" s="217"/>
      <c r="AN65" s="217"/>
      <c r="AO65" s="217"/>
      <c r="AP65" s="382">
        <f t="shared" si="2"/>
        <v>0</v>
      </c>
    </row>
    <row r="66" spans="2:42">
      <c r="B66" s="1385"/>
      <c r="C66" s="221"/>
      <c r="D66" s="217"/>
      <c r="E66" s="217"/>
      <c r="F66" s="217"/>
      <c r="G66" s="217"/>
      <c r="H66" s="217"/>
      <c r="I66" s="217"/>
      <c r="J66" s="217"/>
      <c r="K66" s="217"/>
      <c r="L66" s="217"/>
      <c r="M66" s="217"/>
      <c r="N66" s="217"/>
      <c r="O66" s="218"/>
      <c r="P66" s="375">
        <f t="shared" si="0"/>
        <v>0</v>
      </c>
      <c r="Q66" s="219"/>
      <c r="R66" s="220"/>
      <c r="S66" s="220"/>
      <c r="T66" s="220"/>
      <c r="U66" s="220"/>
      <c r="V66" s="220"/>
      <c r="W66" s="220"/>
      <c r="X66" s="220"/>
      <c r="Y66" s="220"/>
      <c r="Z66" s="220"/>
      <c r="AA66" s="220"/>
      <c r="AB66" s="220"/>
      <c r="AC66" s="379">
        <f t="shared" si="1"/>
        <v>0</v>
      </c>
      <c r="AD66" s="217"/>
      <c r="AE66" s="217"/>
      <c r="AF66" s="217"/>
      <c r="AG66" s="217"/>
      <c r="AH66" s="217"/>
      <c r="AI66" s="217"/>
      <c r="AJ66" s="217"/>
      <c r="AK66" s="217"/>
      <c r="AL66" s="217"/>
      <c r="AM66" s="217"/>
      <c r="AN66" s="217"/>
      <c r="AO66" s="217"/>
      <c r="AP66" s="382">
        <f t="shared" si="2"/>
        <v>0</v>
      </c>
    </row>
    <row r="67" spans="2:42">
      <c r="B67" s="1385"/>
      <c r="C67" s="221"/>
      <c r="D67" s="217"/>
      <c r="E67" s="217"/>
      <c r="F67" s="217"/>
      <c r="G67" s="217"/>
      <c r="H67" s="217"/>
      <c r="I67" s="217"/>
      <c r="J67" s="217"/>
      <c r="K67" s="217"/>
      <c r="L67" s="217"/>
      <c r="M67" s="217"/>
      <c r="N67" s="217"/>
      <c r="O67" s="218"/>
      <c r="P67" s="375">
        <f t="shared" si="0"/>
        <v>0</v>
      </c>
      <c r="Q67" s="219"/>
      <c r="R67" s="220"/>
      <c r="S67" s="220"/>
      <c r="T67" s="220"/>
      <c r="U67" s="220"/>
      <c r="V67" s="220"/>
      <c r="W67" s="220"/>
      <c r="X67" s="220"/>
      <c r="Y67" s="220"/>
      <c r="Z67" s="220"/>
      <c r="AA67" s="220"/>
      <c r="AB67" s="220"/>
      <c r="AC67" s="379">
        <f t="shared" si="1"/>
        <v>0</v>
      </c>
      <c r="AD67" s="217"/>
      <c r="AE67" s="217"/>
      <c r="AF67" s="217"/>
      <c r="AG67" s="217"/>
      <c r="AH67" s="217"/>
      <c r="AI67" s="217"/>
      <c r="AJ67" s="217"/>
      <c r="AK67" s="217"/>
      <c r="AL67" s="217"/>
      <c r="AM67" s="217"/>
      <c r="AN67" s="217"/>
      <c r="AO67" s="217"/>
      <c r="AP67" s="382">
        <f t="shared" si="2"/>
        <v>0</v>
      </c>
    </row>
    <row r="68" spans="2:42">
      <c r="B68" s="1385"/>
      <c r="C68" s="221"/>
      <c r="D68" s="217"/>
      <c r="E68" s="217"/>
      <c r="F68" s="217"/>
      <c r="G68" s="217"/>
      <c r="H68" s="217"/>
      <c r="I68" s="217"/>
      <c r="J68" s="217"/>
      <c r="K68" s="217"/>
      <c r="L68" s="217"/>
      <c r="M68" s="217"/>
      <c r="N68" s="217"/>
      <c r="O68" s="218"/>
      <c r="P68" s="375">
        <f t="shared" si="0"/>
        <v>0</v>
      </c>
      <c r="Q68" s="219"/>
      <c r="R68" s="220"/>
      <c r="S68" s="220"/>
      <c r="T68" s="220"/>
      <c r="U68" s="220"/>
      <c r="V68" s="220"/>
      <c r="W68" s="220"/>
      <c r="X68" s="220"/>
      <c r="Y68" s="220"/>
      <c r="Z68" s="220"/>
      <c r="AA68" s="220"/>
      <c r="AB68" s="220"/>
      <c r="AC68" s="379">
        <f t="shared" si="1"/>
        <v>0</v>
      </c>
      <c r="AD68" s="217"/>
      <c r="AE68" s="217"/>
      <c r="AF68" s="217"/>
      <c r="AG68" s="217"/>
      <c r="AH68" s="217"/>
      <c r="AI68" s="217"/>
      <c r="AJ68" s="217"/>
      <c r="AK68" s="217"/>
      <c r="AL68" s="217"/>
      <c r="AM68" s="217"/>
      <c r="AN68" s="217"/>
      <c r="AO68" s="217"/>
      <c r="AP68" s="382">
        <f t="shared" si="2"/>
        <v>0</v>
      </c>
    </row>
    <row r="69" spans="2:42">
      <c r="B69" s="1385"/>
      <c r="C69" s="221"/>
      <c r="D69" s="217"/>
      <c r="E69" s="217"/>
      <c r="F69" s="217"/>
      <c r="G69" s="217"/>
      <c r="H69" s="217"/>
      <c r="I69" s="217"/>
      <c r="J69" s="217"/>
      <c r="K69" s="217"/>
      <c r="L69" s="217"/>
      <c r="M69" s="217"/>
      <c r="N69" s="217"/>
      <c r="O69" s="218"/>
      <c r="P69" s="375">
        <f t="shared" si="0"/>
        <v>0</v>
      </c>
      <c r="Q69" s="219"/>
      <c r="R69" s="220"/>
      <c r="S69" s="220"/>
      <c r="T69" s="220"/>
      <c r="U69" s="220"/>
      <c r="V69" s="220"/>
      <c r="W69" s="220"/>
      <c r="X69" s="220"/>
      <c r="Y69" s="220"/>
      <c r="Z69" s="220"/>
      <c r="AA69" s="220"/>
      <c r="AB69" s="220"/>
      <c r="AC69" s="379">
        <f t="shared" si="1"/>
        <v>0</v>
      </c>
      <c r="AD69" s="217"/>
      <c r="AE69" s="217"/>
      <c r="AF69" s="217"/>
      <c r="AG69" s="217"/>
      <c r="AH69" s="217"/>
      <c r="AI69" s="217"/>
      <c r="AJ69" s="217"/>
      <c r="AK69" s="217"/>
      <c r="AL69" s="217"/>
      <c r="AM69" s="217"/>
      <c r="AN69" s="217"/>
      <c r="AO69" s="217"/>
      <c r="AP69" s="382">
        <f t="shared" si="2"/>
        <v>0</v>
      </c>
    </row>
    <row r="70" spans="2:42">
      <c r="B70" s="1385"/>
      <c r="C70" s="221"/>
      <c r="D70" s="217"/>
      <c r="E70" s="217"/>
      <c r="F70" s="217"/>
      <c r="G70" s="217"/>
      <c r="H70" s="217"/>
      <c r="I70" s="217"/>
      <c r="J70" s="217"/>
      <c r="K70" s="217"/>
      <c r="L70" s="217"/>
      <c r="M70" s="217"/>
      <c r="N70" s="217"/>
      <c r="O70" s="218"/>
      <c r="P70" s="375">
        <f t="shared" si="0"/>
        <v>0</v>
      </c>
      <c r="Q70" s="219"/>
      <c r="R70" s="220"/>
      <c r="S70" s="220"/>
      <c r="T70" s="220"/>
      <c r="U70" s="220"/>
      <c r="V70" s="220"/>
      <c r="W70" s="220"/>
      <c r="X70" s="220"/>
      <c r="Y70" s="220"/>
      <c r="Z70" s="220"/>
      <c r="AA70" s="220"/>
      <c r="AB70" s="220"/>
      <c r="AC70" s="379">
        <f t="shared" si="1"/>
        <v>0</v>
      </c>
      <c r="AD70" s="217"/>
      <c r="AE70" s="217"/>
      <c r="AF70" s="217"/>
      <c r="AG70" s="217"/>
      <c r="AH70" s="217"/>
      <c r="AI70" s="217"/>
      <c r="AJ70" s="217"/>
      <c r="AK70" s="217"/>
      <c r="AL70" s="217"/>
      <c r="AM70" s="217"/>
      <c r="AN70" s="217"/>
      <c r="AO70" s="217"/>
      <c r="AP70" s="382">
        <f t="shared" si="2"/>
        <v>0</v>
      </c>
    </row>
    <row r="71" spans="2:42">
      <c r="B71" s="1385"/>
      <c r="C71" s="221"/>
      <c r="D71" s="217"/>
      <c r="E71" s="217"/>
      <c r="F71" s="217"/>
      <c r="G71" s="217"/>
      <c r="H71" s="217"/>
      <c r="I71" s="217"/>
      <c r="J71" s="217"/>
      <c r="K71" s="217"/>
      <c r="L71" s="217"/>
      <c r="M71" s="217"/>
      <c r="N71" s="217"/>
      <c r="O71" s="218"/>
      <c r="P71" s="375">
        <f t="shared" si="0"/>
        <v>0</v>
      </c>
      <c r="Q71" s="219"/>
      <c r="R71" s="220"/>
      <c r="S71" s="220"/>
      <c r="T71" s="220"/>
      <c r="U71" s="220"/>
      <c r="V71" s="220"/>
      <c r="W71" s="220"/>
      <c r="X71" s="220"/>
      <c r="Y71" s="220"/>
      <c r="Z71" s="220"/>
      <c r="AA71" s="220"/>
      <c r="AB71" s="220"/>
      <c r="AC71" s="379">
        <f t="shared" si="1"/>
        <v>0</v>
      </c>
      <c r="AD71" s="217"/>
      <c r="AE71" s="217"/>
      <c r="AF71" s="217"/>
      <c r="AG71" s="217"/>
      <c r="AH71" s="217"/>
      <c r="AI71" s="217"/>
      <c r="AJ71" s="217"/>
      <c r="AK71" s="217"/>
      <c r="AL71" s="217"/>
      <c r="AM71" s="217"/>
      <c r="AN71" s="217"/>
      <c r="AO71" s="217"/>
      <c r="AP71" s="382">
        <f t="shared" si="2"/>
        <v>0</v>
      </c>
    </row>
    <row r="72" spans="2:42">
      <c r="B72" s="231" t="s">
        <v>387</v>
      </c>
      <c r="C72" s="233"/>
      <c r="D72" s="224"/>
      <c r="E72" s="224"/>
      <c r="F72" s="224"/>
      <c r="G72" s="224"/>
      <c r="H72" s="224"/>
      <c r="I72" s="224"/>
      <c r="J72" s="224"/>
      <c r="K72" s="224"/>
      <c r="L72" s="224"/>
      <c r="M72" s="224"/>
      <c r="N72" s="224"/>
      <c r="O72" s="225"/>
      <c r="P72" s="376">
        <f t="shared" si="0"/>
        <v>0</v>
      </c>
      <c r="Q72" s="226"/>
      <c r="R72" s="224"/>
      <c r="S72" s="224"/>
      <c r="T72" s="224"/>
      <c r="U72" s="224"/>
      <c r="V72" s="224"/>
      <c r="W72" s="224"/>
      <c r="X72" s="224"/>
      <c r="Y72" s="224"/>
      <c r="Z72" s="224"/>
      <c r="AA72" s="224"/>
      <c r="AB72" s="224"/>
      <c r="AC72" s="380">
        <f t="shared" si="1"/>
        <v>0</v>
      </c>
      <c r="AD72" s="224"/>
      <c r="AE72" s="224"/>
      <c r="AF72" s="224"/>
      <c r="AG72" s="224"/>
      <c r="AH72" s="224"/>
      <c r="AI72" s="224"/>
      <c r="AJ72" s="224"/>
      <c r="AK72" s="224"/>
      <c r="AL72" s="224"/>
      <c r="AM72" s="224"/>
      <c r="AN72" s="224"/>
      <c r="AO72" s="224"/>
      <c r="AP72" s="380">
        <f t="shared" si="2"/>
        <v>0</v>
      </c>
    </row>
    <row r="73" spans="2:42">
      <c r="B73" s="1385"/>
      <c r="C73" s="216"/>
      <c r="D73" s="217"/>
      <c r="E73" s="217"/>
      <c r="F73" s="217"/>
      <c r="G73" s="217"/>
      <c r="H73" s="217"/>
      <c r="I73" s="217"/>
      <c r="J73" s="217"/>
      <c r="K73" s="217"/>
      <c r="L73" s="217"/>
      <c r="M73" s="217"/>
      <c r="N73" s="217"/>
      <c r="O73" s="218"/>
      <c r="P73" s="375">
        <f t="shared" si="0"/>
        <v>0</v>
      </c>
      <c r="Q73" s="219"/>
      <c r="R73" s="220"/>
      <c r="S73" s="220"/>
      <c r="T73" s="220"/>
      <c r="U73" s="220"/>
      <c r="V73" s="220"/>
      <c r="W73" s="220"/>
      <c r="X73" s="220"/>
      <c r="Y73" s="220"/>
      <c r="Z73" s="220"/>
      <c r="AA73" s="220"/>
      <c r="AB73" s="220"/>
      <c r="AC73" s="379">
        <f t="shared" si="1"/>
        <v>0</v>
      </c>
      <c r="AD73" s="217"/>
      <c r="AE73" s="217"/>
      <c r="AF73" s="217"/>
      <c r="AG73" s="217"/>
      <c r="AH73" s="217"/>
      <c r="AI73" s="217"/>
      <c r="AJ73" s="217"/>
      <c r="AK73" s="217"/>
      <c r="AL73" s="217"/>
      <c r="AM73" s="217"/>
      <c r="AN73" s="217"/>
      <c r="AO73" s="217"/>
      <c r="AP73" s="382">
        <f t="shared" si="2"/>
        <v>0</v>
      </c>
    </row>
    <row r="74" spans="2:42">
      <c r="B74" s="1385"/>
      <c r="C74" s="216"/>
      <c r="D74" s="217"/>
      <c r="E74" s="217"/>
      <c r="F74" s="217"/>
      <c r="G74" s="217"/>
      <c r="H74" s="217"/>
      <c r="I74" s="217"/>
      <c r="J74" s="217"/>
      <c r="K74" s="217"/>
      <c r="L74" s="217"/>
      <c r="M74" s="217"/>
      <c r="N74" s="217"/>
      <c r="O74" s="218"/>
      <c r="P74" s="375">
        <f t="shared" si="0"/>
        <v>0</v>
      </c>
      <c r="Q74" s="219"/>
      <c r="R74" s="220"/>
      <c r="S74" s="220"/>
      <c r="T74" s="220"/>
      <c r="U74" s="220"/>
      <c r="V74" s="220"/>
      <c r="W74" s="220"/>
      <c r="X74" s="220"/>
      <c r="Y74" s="220"/>
      <c r="Z74" s="220"/>
      <c r="AA74" s="220"/>
      <c r="AB74" s="220"/>
      <c r="AC74" s="379">
        <f t="shared" si="1"/>
        <v>0</v>
      </c>
      <c r="AD74" s="217"/>
      <c r="AE74" s="217"/>
      <c r="AF74" s="217"/>
      <c r="AG74" s="217"/>
      <c r="AH74" s="217"/>
      <c r="AI74" s="217"/>
      <c r="AJ74" s="217"/>
      <c r="AK74" s="217"/>
      <c r="AL74" s="217"/>
      <c r="AM74" s="217"/>
      <c r="AN74" s="217"/>
      <c r="AO74" s="217"/>
      <c r="AP74" s="382">
        <f t="shared" si="2"/>
        <v>0</v>
      </c>
    </row>
    <row r="75" spans="2:42">
      <c r="B75" s="1385"/>
      <c r="C75" s="221"/>
      <c r="D75" s="217"/>
      <c r="E75" s="217"/>
      <c r="F75" s="217"/>
      <c r="G75" s="217"/>
      <c r="H75" s="217"/>
      <c r="I75" s="217"/>
      <c r="J75" s="217"/>
      <c r="K75" s="217"/>
      <c r="L75" s="217"/>
      <c r="M75" s="217"/>
      <c r="N75" s="217"/>
      <c r="O75" s="218"/>
      <c r="P75" s="375">
        <f t="shared" si="0"/>
        <v>0</v>
      </c>
      <c r="Q75" s="219"/>
      <c r="R75" s="220"/>
      <c r="S75" s="220"/>
      <c r="T75" s="220"/>
      <c r="U75" s="220"/>
      <c r="V75" s="220"/>
      <c r="W75" s="220"/>
      <c r="X75" s="220"/>
      <c r="Y75" s="220"/>
      <c r="Z75" s="220"/>
      <c r="AA75" s="220"/>
      <c r="AB75" s="220"/>
      <c r="AC75" s="379">
        <f t="shared" si="1"/>
        <v>0</v>
      </c>
      <c r="AD75" s="217"/>
      <c r="AE75" s="217"/>
      <c r="AF75" s="217"/>
      <c r="AG75" s="217"/>
      <c r="AH75" s="217"/>
      <c r="AI75" s="217"/>
      <c r="AJ75" s="217"/>
      <c r="AK75" s="217"/>
      <c r="AL75" s="217"/>
      <c r="AM75" s="217"/>
      <c r="AN75" s="217"/>
      <c r="AO75" s="217"/>
      <c r="AP75" s="382">
        <f t="shared" si="2"/>
        <v>0</v>
      </c>
    </row>
    <row r="76" spans="2:42">
      <c r="B76" s="1385"/>
      <c r="C76" s="221"/>
      <c r="D76" s="217"/>
      <c r="E76" s="217"/>
      <c r="F76" s="217"/>
      <c r="G76" s="217"/>
      <c r="H76" s="217"/>
      <c r="I76" s="217"/>
      <c r="J76" s="217"/>
      <c r="K76" s="217"/>
      <c r="L76" s="217"/>
      <c r="M76" s="217"/>
      <c r="N76" s="217"/>
      <c r="O76" s="218"/>
      <c r="P76" s="375">
        <f t="shared" si="0"/>
        <v>0</v>
      </c>
      <c r="Q76" s="219"/>
      <c r="R76" s="220"/>
      <c r="S76" s="220"/>
      <c r="T76" s="220"/>
      <c r="U76" s="220"/>
      <c r="V76" s="220"/>
      <c r="W76" s="220"/>
      <c r="X76" s="220"/>
      <c r="Y76" s="220"/>
      <c r="Z76" s="220"/>
      <c r="AA76" s="220"/>
      <c r="AB76" s="220"/>
      <c r="AC76" s="379">
        <f t="shared" si="1"/>
        <v>0</v>
      </c>
      <c r="AD76" s="217"/>
      <c r="AE76" s="217"/>
      <c r="AF76" s="217"/>
      <c r="AG76" s="217"/>
      <c r="AH76" s="217"/>
      <c r="AI76" s="217"/>
      <c r="AJ76" s="217"/>
      <c r="AK76" s="217"/>
      <c r="AL76" s="217"/>
      <c r="AM76" s="217"/>
      <c r="AN76" s="217"/>
      <c r="AO76" s="217"/>
      <c r="AP76" s="382">
        <f t="shared" si="2"/>
        <v>0</v>
      </c>
    </row>
    <row r="77" spans="2:42">
      <c r="B77" s="1385"/>
      <c r="C77" s="221"/>
      <c r="D77" s="217"/>
      <c r="E77" s="217"/>
      <c r="F77" s="217"/>
      <c r="G77" s="217"/>
      <c r="H77" s="217"/>
      <c r="I77" s="217"/>
      <c r="J77" s="217"/>
      <c r="K77" s="217"/>
      <c r="L77" s="217"/>
      <c r="M77" s="217"/>
      <c r="N77" s="217"/>
      <c r="O77" s="218"/>
      <c r="P77" s="375">
        <f t="shared" ref="P77:P140" si="3">SUM(D77:O77)</f>
        <v>0</v>
      </c>
      <c r="Q77" s="219"/>
      <c r="R77" s="220"/>
      <c r="S77" s="220"/>
      <c r="T77" s="220"/>
      <c r="U77" s="220"/>
      <c r="V77" s="220"/>
      <c r="W77" s="220"/>
      <c r="X77" s="220"/>
      <c r="Y77" s="220"/>
      <c r="Z77" s="220"/>
      <c r="AA77" s="220"/>
      <c r="AB77" s="220"/>
      <c r="AC77" s="379">
        <f t="shared" ref="AC77:AC140" si="4">SUM(Q77:AB77)</f>
        <v>0</v>
      </c>
      <c r="AD77" s="217"/>
      <c r="AE77" s="217"/>
      <c r="AF77" s="217"/>
      <c r="AG77" s="217"/>
      <c r="AH77" s="217"/>
      <c r="AI77" s="217"/>
      <c r="AJ77" s="217"/>
      <c r="AK77" s="217"/>
      <c r="AL77" s="217"/>
      <c r="AM77" s="217"/>
      <c r="AN77" s="217"/>
      <c r="AO77" s="217"/>
      <c r="AP77" s="382">
        <f t="shared" ref="AP77:AP140" si="5">SUM(AD77:AO77)</f>
        <v>0</v>
      </c>
    </row>
    <row r="78" spans="2:42">
      <c r="B78" s="1385"/>
      <c r="C78" s="221"/>
      <c r="D78" s="217"/>
      <c r="E78" s="217"/>
      <c r="F78" s="217"/>
      <c r="G78" s="217"/>
      <c r="H78" s="217"/>
      <c r="I78" s="217"/>
      <c r="J78" s="217"/>
      <c r="K78" s="217"/>
      <c r="L78" s="217"/>
      <c r="M78" s="217"/>
      <c r="N78" s="217"/>
      <c r="O78" s="218"/>
      <c r="P78" s="375">
        <f t="shared" si="3"/>
        <v>0</v>
      </c>
      <c r="Q78" s="219"/>
      <c r="R78" s="220"/>
      <c r="S78" s="220"/>
      <c r="T78" s="220"/>
      <c r="U78" s="220"/>
      <c r="V78" s="220"/>
      <c r="W78" s="220"/>
      <c r="X78" s="220"/>
      <c r="Y78" s="220"/>
      <c r="Z78" s="220"/>
      <c r="AA78" s="220"/>
      <c r="AB78" s="220"/>
      <c r="AC78" s="379">
        <f t="shared" si="4"/>
        <v>0</v>
      </c>
      <c r="AD78" s="217"/>
      <c r="AE78" s="217"/>
      <c r="AF78" s="217"/>
      <c r="AG78" s="217"/>
      <c r="AH78" s="217"/>
      <c r="AI78" s="217"/>
      <c r="AJ78" s="217"/>
      <c r="AK78" s="217"/>
      <c r="AL78" s="217"/>
      <c r="AM78" s="217"/>
      <c r="AN78" s="217"/>
      <c r="AO78" s="217"/>
      <c r="AP78" s="382">
        <f t="shared" si="5"/>
        <v>0</v>
      </c>
    </row>
    <row r="79" spans="2:42">
      <c r="B79" s="1385"/>
      <c r="C79" s="221"/>
      <c r="D79" s="217"/>
      <c r="E79" s="217"/>
      <c r="F79" s="217"/>
      <c r="G79" s="217"/>
      <c r="H79" s="217"/>
      <c r="I79" s="217"/>
      <c r="J79" s="217"/>
      <c r="K79" s="217"/>
      <c r="L79" s="217"/>
      <c r="M79" s="217"/>
      <c r="N79" s="217"/>
      <c r="O79" s="218"/>
      <c r="P79" s="375">
        <f t="shared" si="3"/>
        <v>0</v>
      </c>
      <c r="Q79" s="219"/>
      <c r="R79" s="220"/>
      <c r="S79" s="220"/>
      <c r="T79" s="220"/>
      <c r="U79" s="220"/>
      <c r="V79" s="220"/>
      <c r="W79" s="220"/>
      <c r="X79" s="220"/>
      <c r="Y79" s="220"/>
      <c r="Z79" s="220"/>
      <c r="AA79" s="220"/>
      <c r="AB79" s="220"/>
      <c r="AC79" s="379">
        <f t="shared" si="4"/>
        <v>0</v>
      </c>
      <c r="AD79" s="217"/>
      <c r="AE79" s="217"/>
      <c r="AF79" s="217"/>
      <c r="AG79" s="217"/>
      <c r="AH79" s="217"/>
      <c r="AI79" s="217"/>
      <c r="AJ79" s="217"/>
      <c r="AK79" s="217"/>
      <c r="AL79" s="217"/>
      <c r="AM79" s="217"/>
      <c r="AN79" s="217"/>
      <c r="AO79" s="217"/>
      <c r="AP79" s="382">
        <f t="shared" si="5"/>
        <v>0</v>
      </c>
    </row>
    <row r="80" spans="2:42">
      <c r="B80" s="1385"/>
      <c r="C80" s="221"/>
      <c r="D80" s="217"/>
      <c r="E80" s="217"/>
      <c r="F80" s="217"/>
      <c r="G80" s="217"/>
      <c r="H80" s="217"/>
      <c r="I80" s="217"/>
      <c r="J80" s="217"/>
      <c r="K80" s="217"/>
      <c r="L80" s="217"/>
      <c r="M80" s="217"/>
      <c r="N80" s="217"/>
      <c r="O80" s="218"/>
      <c r="P80" s="375">
        <f t="shared" si="3"/>
        <v>0</v>
      </c>
      <c r="Q80" s="219"/>
      <c r="R80" s="220"/>
      <c r="S80" s="220"/>
      <c r="T80" s="220"/>
      <c r="U80" s="220"/>
      <c r="V80" s="220"/>
      <c r="W80" s="220"/>
      <c r="X80" s="220"/>
      <c r="Y80" s="220"/>
      <c r="Z80" s="220"/>
      <c r="AA80" s="220"/>
      <c r="AB80" s="220"/>
      <c r="AC80" s="379">
        <f t="shared" si="4"/>
        <v>0</v>
      </c>
      <c r="AD80" s="217"/>
      <c r="AE80" s="217"/>
      <c r="AF80" s="217"/>
      <c r="AG80" s="217"/>
      <c r="AH80" s="217"/>
      <c r="AI80" s="217"/>
      <c r="AJ80" s="217"/>
      <c r="AK80" s="217"/>
      <c r="AL80" s="217"/>
      <c r="AM80" s="217"/>
      <c r="AN80" s="217"/>
      <c r="AO80" s="217"/>
      <c r="AP80" s="382">
        <f t="shared" si="5"/>
        <v>0</v>
      </c>
    </row>
    <row r="81" spans="2:42">
      <c r="B81" s="1385"/>
      <c r="C81" s="221"/>
      <c r="D81" s="217"/>
      <c r="E81" s="217"/>
      <c r="F81" s="217"/>
      <c r="G81" s="217"/>
      <c r="H81" s="217"/>
      <c r="I81" s="217"/>
      <c r="J81" s="217"/>
      <c r="K81" s="217"/>
      <c r="L81" s="217"/>
      <c r="M81" s="217"/>
      <c r="N81" s="217"/>
      <c r="O81" s="218"/>
      <c r="P81" s="375">
        <f t="shared" si="3"/>
        <v>0</v>
      </c>
      <c r="Q81" s="219"/>
      <c r="R81" s="220"/>
      <c r="S81" s="220"/>
      <c r="T81" s="220"/>
      <c r="U81" s="220"/>
      <c r="V81" s="220"/>
      <c r="W81" s="220"/>
      <c r="X81" s="220"/>
      <c r="Y81" s="220"/>
      <c r="Z81" s="220"/>
      <c r="AA81" s="220"/>
      <c r="AB81" s="220"/>
      <c r="AC81" s="379">
        <f t="shared" si="4"/>
        <v>0</v>
      </c>
      <c r="AD81" s="217"/>
      <c r="AE81" s="217"/>
      <c r="AF81" s="217"/>
      <c r="AG81" s="217"/>
      <c r="AH81" s="217"/>
      <c r="AI81" s="217"/>
      <c r="AJ81" s="217"/>
      <c r="AK81" s="217"/>
      <c r="AL81" s="217"/>
      <c r="AM81" s="217"/>
      <c r="AN81" s="217"/>
      <c r="AO81" s="217"/>
      <c r="AP81" s="382">
        <f t="shared" si="5"/>
        <v>0</v>
      </c>
    </row>
    <row r="82" spans="2:42">
      <c r="B82" s="231" t="s">
        <v>388</v>
      </c>
      <c r="C82" s="233"/>
      <c r="D82" s="224"/>
      <c r="E82" s="224"/>
      <c r="F82" s="224"/>
      <c r="G82" s="224"/>
      <c r="H82" s="224"/>
      <c r="I82" s="224"/>
      <c r="J82" s="224"/>
      <c r="K82" s="224"/>
      <c r="L82" s="224"/>
      <c r="M82" s="224"/>
      <c r="N82" s="224"/>
      <c r="O82" s="225"/>
      <c r="P82" s="376">
        <f t="shared" si="3"/>
        <v>0</v>
      </c>
      <c r="Q82" s="226"/>
      <c r="R82" s="224"/>
      <c r="S82" s="224"/>
      <c r="T82" s="224"/>
      <c r="U82" s="224"/>
      <c r="V82" s="224"/>
      <c r="W82" s="224"/>
      <c r="X82" s="224"/>
      <c r="Y82" s="224"/>
      <c r="Z82" s="224"/>
      <c r="AA82" s="224"/>
      <c r="AB82" s="224"/>
      <c r="AC82" s="380">
        <f t="shared" si="4"/>
        <v>0</v>
      </c>
      <c r="AD82" s="224"/>
      <c r="AE82" s="224"/>
      <c r="AF82" s="224"/>
      <c r="AG82" s="224"/>
      <c r="AH82" s="224"/>
      <c r="AI82" s="224"/>
      <c r="AJ82" s="224"/>
      <c r="AK82" s="224"/>
      <c r="AL82" s="224"/>
      <c r="AM82" s="224"/>
      <c r="AN82" s="224"/>
      <c r="AO82" s="224"/>
      <c r="AP82" s="380">
        <f t="shared" si="5"/>
        <v>0</v>
      </c>
    </row>
    <row r="83" spans="2:42">
      <c r="B83" s="1385"/>
      <c r="C83" s="216"/>
      <c r="D83" s="217"/>
      <c r="E83" s="217"/>
      <c r="F83" s="217"/>
      <c r="G83" s="217"/>
      <c r="H83" s="217"/>
      <c r="I83" s="217"/>
      <c r="J83" s="217"/>
      <c r="K83" s="217"/>
      <c r="L83" s="217"/>
      <c r="M83" s="217"/>
      <c r="N83" s="217"/>
      <c r="O83" s="218"/>
      <c r="P83" s="375">
        <f t="shared" si="3"/>
        <v>0</v>
      </c>
      <c r="Q83" s="219"/>
      <c r="R83" s="220"/>
      <c r="S83" s="220"/>
      <c r="T83" s="220"/>
      <c r="U83" s="220"/>
      <c r="V83" s="220"/>
      <c r="W83" s="220"/>
      <c r="X83" s="220"/>
      <c r="Y83" s="220"/>
      <c r="Z83" s="220"/>
      <c r="AA83" s="220"/>
      <c r="AB83" s="220"/>
      <c r="AC83" s="379">
        <f t="shared" si="4"/>
        <v>0</v>
      </c>
      <c r="AD83" s="217"/>
      <c r="AE83" s="217"/>
      <c r="AF83" s="217"/>
      <c r="AG83" s="217"/>
      <c r="AH83" s="217"/>
      <c r="AI83" s="217"/>
      <c r="AJ83" s="217"/>
      <c r="AK83" s="217"/>
      <c r="AL83" s="217"/>
      <c r="AM83" s="217"/>
      <c r="AN83" s="217"/>
      <c r="AO83" s="217"/>
      <c r="AP83" s="382">
        <f t="shared" si="5"/>
        <v>0</v>
      </c>
    </row>
    <row r="84" spans="2:42">
      <c r="B84" s="1385"/>
      <c r="C84" s="216"/>
      <c r="D84" s="217"/>
      <c r="E84" s="217"/>
      <c r="F84" s="217"/>
      <c r="G84" s="217"/>
      <c r="H84" s="217"/>
      <c r="I84" s="217"/>
      <c r="J84" s="217"/>
      <c r="K84" s="217"/>
      <c r="L84" s="217"/>
      <c r="M84" s="217"/>
      <c r="N84" s="217"/>
      <c r="O84" s="218"/>
      <c r="P84" s="375">
        <f t="shared" si="3"/>
        <v>0</v>
      </c>
      <c r="Q84" s="219"/>
      <c r="R84" s="220"/>
      <c r="S84" s="220"/>
      <c r="T84" s="220"/>
      <c r="U84" s="220"/>
      <c r="V84" s="220"/>
      <c r="W84" s="220"/>
      <c r="X84" s="220"/>
      <c r="Y84" s="220"/>
      <c r="Z84" s="220"/>
      <c r="AA84" s="220"/>
      <c r="AB84" s="220"/>
      <c r="AC84" s="379">
        <f t="shared" si="4"/>
        <v>0</v>
      </c>
      <c r="AD84" s="217"/>
      <c r="AE84" s="217"/>
      <c r="AF84" s="217"/>
      <c r="AG84" s="217"/>
      <c r="AH84" s="217"/>
      <c r="AI84" s="217"/>
      <c r="AJ84" s="217"/>
      <c r="AK84" s="217"/>
      <c r="AL84" s="217"/>
      <c r="AM84" s="217"/>
      <c r="AN84" s="217"/>
      <c r="AO84" s="217"/>
      <c r="AP84" s="382">
        <f t="shared" si="5"/>
        <v>0</v>
      </c>
    </row>
    <row r="85" spans="2:42">
      <c r="B85" s="1385"/>
      <c r="C85" s="216"/>
      <c r="D85" s="217"/>
      <c r="E85" s="217"/>
      <c r="F85" s="217"/>
      <c r="G85" s="217"/>
      <c r="H85" s="217"/>
      <c r="I85" s="217"/>
      <c r="J85" s="217"/>
      <c r="K85" s="217"/>
      <c r="L85" s="217"/>
      <c r="M85" s="217"/>
      <c r="N85" s="217"/>
      <c r="O85" s="218"/>
      <c r="P85" s="375">
        <f t="shared" si="3"/>
        <v>0</v>
      </c>
      <c r="Q85" s="219"/>
      <c r="R85" s="220"/>
      <c r="S85" s="220"/>
      <c r="T85" s="220"/>
      <c r="U85" s="220"/>
      <c r="V85" s="220"/>
      <c r="W85" s="220"/>
      <c r="X85" s="220"/>
      <c r="Y85" s="220"/>
      <c r="Z85" s="220"/>
      <c r="AA85" s="220"/>
      <c r="AB85" s="220"/>
      <c r="AC85" s="379">
        <f t="shared" si="4"/>
        <v>0</v>
      </c>
      <c r="AD85" s="217"/>
      <c r="AE85" s="217"/>
      <c r="AF85" s="217"/>
      <c r="AG85" s="217"/>
      <c r="AH85" s="217"/>
      <c r="AI85" s="217"/>
      <c r="AJ85" s="217"/>
      <c r="AK85" s="217"/>
      <c r="AL85" s="217"/>
      <c r="AM85" s="217"/>
      <c r="AN85" s="217"/>
      <c r="AO85" s="217"/>
      <c r="AP85" s="382">
        <f t="shared" si="5"/>
        <v>0</v>
      </c>
    </row>
    <row r="86" spans="2:42">
      <c r="B86" s="1385"/>
      <c r="C86" s="216"/>
      <c r="D86" s="217"/>
      <c r="E86" s="217"/>
      <c r="F86" s="217"/>
      <c r="G86" s="217"/>
      <c r="H86" s="217"/>
      <c r="I86" s="217"/>
      <c r="J86" s="217"/>
      <c r="K86" s="217"/>
      <c r="L86" s="217"/>
      <c r="M86" s="217"/>
      <c r="N86" s="217"/>
      <c r="O86" s="218"/>
      <c r="P86" s="375">
        <f t="shared" si="3"/>
        <v>0</v>
      </c>
      <c r="Q86" s="219"/>
      <c r="R86" s="220"/>
      <c r="S86" s="220"/>
      <c r="T86" s="220"/>
      <c r="U86" s="220"/>
      <c r="V86" s="220"/>
      <c r="W86" s="220"/>
      <c r="X86" s="220"/>
      <c r="Y86" s="220"/>
      <c r="Z86" s="220"/>
      <c r="AA86" s="220"/>
      <c r="AB86" s="220"/>
      <c r="AC86" s="379">
        <f t="shared" si="4"/>
        <v>0</v>
      </c>
      <c r="AD86" s="217"/>
      <c r="AE86" s="217"/>
      <c r="AF86" s="217"/>
      <c r="AG86" s="217"/>
      <c r="AH86" s="217"/>
      <c r="AI86" s="217"/>
      <c r="AJ86" s="217"/>
      <c r="AK86" s="217"/>
      <c r="AL86" s="217"/>
      <c r="AM86" s="217"/>
      <c r="AN86" s="217"/>
      <c r="AO86" s="217"/>
      <c r="AP86" s="382">
        <f t="shared" si="5"/>
        <v>0</v>
      </c>
    </row>
    <row r="87" spans="2:42">
      <c r="B87" s="1385"/>
      <c r="C87" s="221"/>
      <c r="D87" s="217"/>
      <c r="E87" s="217"/>
      <c r="F87" s="217"/>
      <c r="G87" s="217"/>
      <c r="H87" s="217"/>
      <c r="I87" s="217"/>
      <c r="J87" s="217"/>
      <c r="K87" s="217"/>
      <c r="L87" s="217"/>
      <c r="M87" s="217"/>
      <c r="N87" s="217"/>
      <c r="O87" s="218"/>
      <c r="P87" s="375">
        <f t="shared" si="3"/>
        <v>0</v>
      </c>
      <c r="Q87" s="219"/>
      <c r="R87" s="220"/>
      <c r="S87" s="220"/>
      <c r="T87" s="220"/>
      <c r="U87" s="220"/>
      <c r="V87" s="220"/>
      <c r="W87" s="220"/>
      <c r="X87" s="220"/>
      <c r="Y87" s="220"/>
      <c r="Z87" s="220"/>
      <c r="AA87" s="220"/>
      <c r="AB87" s="220"/>
      <c r="AC87" s="379">
        <f t="shared" si="4"/>
        <v>0</v>
      </c>
      <c r="AD87" s="217"/>
      <c r="AE87" s="217"/>
      <c r="AF87" s="217"/>
      <c r="AG87" s="217"/>
      <c r="AH87" s="217"/>
      <c r="AI87" s="217"/>
      <c r="AJ87" s="217"/>
      <c r="AK87" s="217"/>
      <c r="AL87" s="217"/>
      <c r="AM87" s="217"/>
      <c r="AN87" s="217"/>
      <c r="AO87" s="217"/>
      <c r="AP87" s="382">
        <f t="shared" si="5"/>
        <v>0</v>
      </c>
    </row>
    <row r="88" spans="2:42">
      <c r="B88" s="1385"/>
      <c r="C88" s="221"/>
      <c r="D88" s="217"/>
      <c r="E88" s="217"/>
      <c r="F88" s="217"/>
      <c r="G88" s="217"/>
      <c r="H88" s="217"/>
      <c r="I88" s="217"/>
      <c r="J88" s="217"/>
      <c r="K88" s="217"/>
      <c r="L88" s="217"/>
      <c r="M88" s="217"/>
      <c r="N88" s="217"/>
      <c r="O88" s="218"/>
      <c r="P88" s="375">
        <f t="shared" si="3"/>
        <v>0</v>
      </c>
      <c r="Q88" s="219"/>
      <c r="R88" s="220"/>
      <c r="S88" s="220"/>
      <c r="T88" s="220"/>
      <c r="U88" s="220"/>
      <c r="V88" s="220"/>
      <c r="W88" s="220"/>
      <c r="X88" s="220"/>
      <c r="Y88" s="220"/>
      <c r="Z88" s="220"/>
      <c r="AA88" s="220"/>
      <c r="AB88" s="220"/>
      <c r="AC88" s="379">
        <f t="shared" si="4"/>
        <v>0</v>
      </c>
      <c r="AD88" s="217"/>
      <c r="AE88" s="217"/>
      <c r="AF88" s="217"/>
      <c r="AG88" s="217"/>
      <c r="AH88" s="217"/>
      <c r="AI88" s="217"/>
      <c r="AJ88" s="217"/>
      <c r="AK88" s="217"/>
      <c r="AL88" s="217"/>
      <c r="AM88" s="217"/>
      <c r="AN88" s="217"/>
      <c r="AO88" s="217"/>
      <c r="AP88" s="382">
        <f t="shared" si="5"/>
        <v>0</v>
      </c>
    </row>
    <row r="89" spans="2:42">
      <c r="B89" s="1385"/>
      <c r="C89" s="221"/>
      <c r="D89" s="217"/>
      <c r="E89" s="217"/>
      <c r="F89" s="217"/>
      <c r="G89" s="217"/>
      <c r="H89" s="217"/>
      <c r="I89" s="217"/>
      <c r="J89" s="217"/>
      <c r="K89" s="217"/>
      <c r="L89" s="217"/>
      <c r="M89" s="217"/>
      <c r="N89" s="217"/>
      <c r="O89" s="218"/>
      <c r="P89" s="375">
        <f t="shared" si="3"/>
        <v>0</v>
      </c>
      <c r="Q89" s="219"/>
      <c r="R89" s="220"/>
      <c r="S89" s="220"/>
      <c r="T89" s="220"/>
      <c r="U89" s="220"/>
      <c r="V89" s="220"/>
      <c r="W89" s="220"/>
      <c r="X89" s="220"/>
      <c r="Y89" s="220"/>
      <c r="Z89" s="220"/>
      <c r="AA89" s="220"/>
      <c r="AB89" s="220"/>
      <c r="AC89" s="379">
        <f t="shared" si="4"/>
        <v>0</v>
      </c>
      <c r="AD89" s="217"/>
      <c r="AE89" s="217"/>
      <c r="AF89" s="217"/>
      <c r="AG89" s="217"/>
      <c r="AH89" s="217"/>
      <c r="AI89" s="217"/>
      <c r="AJ89" s="217"/>
      <c r="AK89" s="217"/>
      <c r="AL89" s="217"/>
      <c r="AM89" s="217"/>
      <c r="AN89" s="217"/>
      <c r="AO89" s="217"/>
      <c r="AP89" s="382">
        <f t="shared" si="5"/>
        <v>0</v>
      </c>
    </row>
    <row r="90" spans="2:42">
      <c r="B90" s="1385"/>
      <c r="C90" s="221"/>
      <c r="D90" s="217"/>
      <c r="E90" s="217"/>
      <c r="F90" s="217"/>
      <c r="G90" s="217"/>
      <c r="H90" s="217"/>
      <c r="I90" s="217"/>
      <c r="J90" s="217"/>
      <c r="K90" s="217"/>
      <c r="L90" s="217"/>
      <c r="M90" s="217"/>
      <c r="N90" s="217"/>
      <c r="O90" s="218"/>
      <c r="P90" s="375">
        <f t="shared" si="3"/>
        <v>0</v>
      </c>
      <c r="Q90" s="219"/>
      <c r="R90" s="220"/>
      <c r="S90" s="220"/>
      <c r="T90" s="220"/>
      <c r="U90" s="220"/>
      <c r="V90" s="220"/>
      <c r="W90" s="220"/>
      <c r="X90" s="220"/>
      <c r="Y90" s="220"/>
      <c r="Z90" s="220"/>
      <c r="AA90" s="220"/>
      <c r="AB90" s="220"/>
      <c r="AC90" s="379">
        <f t="shared" si="4"/>
        <v>0</v>
      </c>
      <c r="AD90" s="217"/>
      <c r="AE90" s="217"/>
      <c r="AF90" s="217"/>
      <c r="AG90" s="217"/>
      <c r="AH90" s="217"/>
      <c r="AI90" s="217"/>
      <c r="AJ90" s="217"/>
      <c r="AK90" s="217"/>
      <c r="AL90" s="217"/>
      <c r="AM90" s="217"/>
      <c r="AN90" s="217"/>
      <c r="AO90" s="217"/>
      <c r="AP90" s="382">
        <f t="shared" si="5"/>
        <v>0</v>
      </c>
    </row>
    <row r="91" spans="2:42">
      <c r="B91" s="1385"/>
      <c r="C91" s="221"/>
      <c r="D91" s="217"/>
      <c r="E91" s="217"/>
      <c r="F91" s="217"/>
      <c r="G91" s="217"/>
      <c r="H91" s="217"/>
      <c r="I91" s="217"/>
      <c r="J91" s="217"/>
      <c r="K91" s="217"/>
      <c r="L91" s="217"/>
      <c r="M91" s="217"/>
      <c r="N91" s="217"/>
      <c r="O91" s="218"/>
      <c r="P91" s="375">
        <f t="shared" si="3"/>
        <v>0</v>
      </c>
      <c r="Q91" s="219"/>
      <c r="R91" s="220"/>
      <c r="S91" s="220"/>
      <c r="T91" s="220"/>
      <c r="U91" s="220"/>
      <c r="V91" s="220"/>
      <c r="W91" s="220"/>
      <c r="X91" s="220"/>
      <c r="Y91" s="220"/>
      <c r="Z91" s="220"/>
      <c r="AA91" s="220"/>
      <c r="AB91" s="220"/>
      <c r="AC91" s="379">
        <f t="shared" si="4"/>
        <v>0</v>
      </c>
      <c r="AD91" s="217"/>
      <c r="AE91" s="217"/>
      <c r="AF91" s="217"/>
      <c r="AG91" s="217"/>
      <c r="AH91" s="217"/>
      <c r="AI91" s="217"/>
      <c r="AJ91" s="217"/>
      <c r="AK91" s="217"/>
      <c r="AL91" s="217"/>
      <c r="AM91" s="217"/>
      <c r="AN91" s="217"/>
      <c r="AO91" s="217"/>
      <c r="AP91" s="382">
        <f t="shared" si="5"/>
        <v>0</v>
      </c>
    </row>
    <row r="92" spans="2:42">
      <c r="B92" s="231" t="s">
        <v>389</v>
      </c>
      <c r="C92" s="234"/>
      <c r="D92" s="224"/>
      <c r="E92" s="224"/>
      <c r="F92" s="224"/>
      <c r="G92" s="224"/>
      <c r="H92" s="224"/>
      <c r="I92" s="224"/>
      <c r="J92" s="224"/>
      <c r="K92" s="224"/>
      <c r="L92" s="224"/>
      <c r="M92" s="224"/>
      <c r="N92" s="224"/>
      <c r="O92" s="225"/>
      <c r="P92" s="376">
        <f t="shared" si="3"/>
        <v>0</v>
      </c>
      <c r="Q92" s="226"/>
      <c r="R92" s="224"/>
      <c r="S92" s="224"/>
      <c r="T92" s="224"/>
      <c r="U92" s="224"/>
      <c r="V92" s="224"/>
      <c r="W92" s="224"/>
      <c r="X92" s="224"/>
      <c r="Y92" s="224"/>
      <c r="Z92" s="224"/>
      <c r="AA92" s="224"/>
      <c r="AB92" s="224"/>
      <c r="AC92" s="380">
        <f t="shared" si="4"/>
        <v>0</v>
      </c>
      <c r="AD92" s="224"/>
      <c r="AE92" s="224"/>
      <c r="AF92" s="224"/>
      <c r="AG92" s="224"/>
      <c r="AH92" s="224"/>
      <c r="AI92" s="224"/>
      <c r="AJ92" s="224"/>
      <c r="AK92" s="224"/>
      <c r="AL92" s="224"/>
      <c r="AM92" s="224"/>
      <c r="AN92" s="224"/>
      <c r="AO92" s="224"/>
      <c r="AP92" s="380">
        <f t="shared" si="5"/>
        <v>0</v>
      </c>
    </row>
    <row r="93" spans="2:42">
      <c r="B93" s="1385"/>
      <c r="C93" s="221"/>
      <c r="D93" s="217"/>
      <c r="E93" s="217"/>
      <c r="F93" s="217"/>
      <c r="G93" s="217"/>
      <c r="H93" s="217"/>
      <c r="I93" s="217"/>
      <c r="J93" s="217"/>
      <c r="K93" s="217"/>
      <c r="L93" s="217"/>
      <c r="M93" s="217"/>
      <c r="N93" s="217"/>
      <c r="O93" s="218"/>
      <c r="P93" s="375">
        <f t="shared" si="3"/>
        <v>0</v>
      </c>
      <c r="Q93" s="219"/>
      <c r="R93" s="220"/>
      <c r="S93" s="220"/>
      <c r="T93" s="220"/>
      <c r="U93" s="220"/>
      <c r="V93" s="220"/>
      <c r="W93" s="220"/>
      <c r="X93" s="220"/>
      <c r="Y93" s="220"/>
      <c r="Z93" s="220"/>
      <c r="AA93" s="220"/>
      <c r="AB93" s="220"/>
      <c r="AC93" s="379">
        <f t="shared" si="4"/>
        <v>0</v>
      </c>
      <c r="AD93" s="217"/>
      <c r="AE93" s="217"/>
      <c r="AF93" s="217"/>
      <c r="AG93" s="217"/>
      <c r="AH93" s="217"/>
      <c r="AI93" s="217"/>
      <c r="AJ93" s="217"/>
      <c r="AK93" s="217"/>
      <c r="AL93" s="217"/>
      <c r="AM93" s="217"/>
      <c r="AN93" s="217"/>
      <c r="AO93" s="217"/>
      <c r="AP93" s="382">
        <f t="shared" si="5"/>
        <v>0</v>
      </c>
    </row>
    <row r="94" spans="2:42">
      <c r="B94" s="1385"/>
      <c r="C94" s="221"/>
      <c r="D94" s="217"/>
      <c r="E94" s="217"/>
      <c r="F94" s="217"/>
      <c r="G94" s="217"/>
      <c r="H94" s="217"/>
      <c r="I94" s="217"/>
      <c r="J94" s="217"/>
      <c r="K94" s="217"/>
      <c r="L94" s="217"/>
      <c r="M94" s="217"/>
      <c r="N94" s="217"/>
      <c r="O94" s="218"/>
      <c r="P94" s="375">
        <f t="shared" si="3"/>
        <v>0</v>
      </c>
      <c r="Q94" s="219"/>
      <c r="R94" s="220"/>
      <c r="S94" s="220"/>
      <c r="T94" s="220"/>
      <c r="U94" s="220"/>
      <c r="V94" s="220"/>
      <c r="W94" s="220"/>
      <c r="X94" s="220"/>
      <c r="Y94" s="220"/>
      <c r="Z94" s="220"/>
      <c r="AA94" s="220"/>
      <c r="AB94" s="220"/>
      <c r="AC94" s="379">
        <f t="shared" si="4"/>
        <v>0</v>
      </c>
      <c r="AD94" s="217"/>
      <c r="AE94" s="217"/>
      <c r="AF94" s="217"/>
      <c r="AG94" s="217"/>
      <c r="AH94" s="217"/>
      <c r="AI94" s="217"/>
      <c r="AJ94" s="217"/>
      <c r="AK94" s="217"/>
      <c r="AL94" s="217"/>
      <c r="AM94" s="217"/>
      <c r="AN94" s="217"/>
      <c r="AO94" s="217"/>
      <c r="AP94" s="382">
        <f t="shared" si="5"/>
        <v>0</v>
      </c>
    </row>
    <row r="95" spans="2:42">
      <c r="B95" s="1385"/>
      <c r="C95" s="221"/>
      <c r="D95" s="217"/>
      <c r="E95" s="217"/>
      <c r="F95" s="217"/>
      <c r="G95" s="217"/>
      <c r="H95" s="217"/>
      <c r="I95" s="217"/>
      <c r="J95" s="217"/>
      <c r="K95" s="217"/>
      <c r="L95" s="217"/>
      <c r="M95" s="217"/>
      <c r="N95" s="217"/>
      <c r="O95" s="218"/>
      <c r="P95" s="375">
        <f t="shared" si="3"/>
        <v>0</v>
      </c>
      <c r="Q95" s="219"/>
      <c r="R95" s="220"/>
      <c r="S95" s="220"/>
      <c r="T95" s="220"/>
      <c r="U95" s="220"/>
      <c r="V95" s="220"/>
      <c r="W95" s="220"/>
      <c r="X95" s="220"/>
      <c r="Y95" s="220"/>
      <c r="Z95" s="220"/>
      <c r="AA95" s="220"/>
      <c r="AB95" s="220"/>
      <c r="AC95" s="379">
        <f t="shared" si="4"/>
        <v>0</v>
      </c>
      <c r="AD95" s="217"/>
      <c r="AE95" s="217"/>
      <c r="AF95" s="217"/>
      <c r="AG95" s="217"/>
      <c r="AH95" s="217"/>
      <c r="AI95" s="217"/>
      <c r="AJ95" s="217"/>
      <c r="AK95" s="217"/>
      <c r="AL95" s="217"/>
      <c r="AM95" s="217"/>
      <c r="AN95" s="217"/>
      <c r="AO95" s="217"/>
      <c r="AP95" s="382">
        <f t="shared" si="5"/>
        <v>0</v>
      </c>
    </row>
    <row r="96" spans="2:42">
      <c r="B96" s="1385"/>
      <c r="C96" s="221"/>
      <c r="D96" s="217"/>
      <c r="E96" s="217"/>
      <c r="F96" s="217"/>
      <c r="G96" s="217"/>
      <c r="H96" s="217"/>
      <c r="I96" s="217"/>
      <c r="J96" s="217"/>
      <c r="K96" s="217"/>
      <c r="L96" s="217"/>
      <c r="M96" s="217"/>
      <c r="N96" s="217"/>
      <c r="O96" s="218"/>
      <c r="P96" s="375">
        <f t="shared" si="3"/>
        <v>0</v>
      </c>
      <c r="Q96" s="219"/>
      <c r="R96" s="220"/>
      <c r="S96" s="220"/>
      <c r="T96" s="220"/>
      <c r="U96" s="220"/>
      <c r="V96" s="220"/>
      <c r="W96" s="220"/>
      <c r="X96" s="220"/>
      <c r="Y96" s="220"/>
      <c r="Z96" s="220"/>
      <c r="AA96" s="220"/>
      <c r="AB96" s="220"/>
      <c r="AC96" s="379">
        <f t="shared" si="4"/>
        <v>0</v>
      </c>
      <c r="AD96" s="217"/>
      <c r="AE96" s="217"/>
      <c r="AF96" s="217"/>
      <c r="AG96" s="217"/>
      <c r="AH96" s="217"/>
      <c r="AI96" s="217"/>
      <c r="AJ96" s="217"/>
      <c r="AK96" s="217"/>
      <c r="AL96" s="217"/>
      <c r="AM96" s="217"/>
      <c r="AN96" s="217"/>
      <c r="AO96" s="217"/>
      <c r="AP96" s="382">
        <f t="shared" si="5"/>
        <v>0</v>
      </c>
    </row>
    <row r="97" spans="2:42">
      <c r="B97" s="1385"/>
      <c r="C97" s="221"/>
      <c r="D97" s="217"/>
      <c r="E97" s="217"/>
      <c r="F97" s="217"/>
      <c r="G97" s="217"/>
      <c r="H97" s="217"/>
      <c r="I97" s="217"/>
      <c r="J97" s="217"/>
      <c r="K97" s="217"/>
      <c r="L97" s="217"/>
      <c r="M97" s="217"/>
      <c r="N97" s="217"/>
      <c r="O97" s="218"/>
      <c r="P97" s="375">
        <f t="shared" si="3"/>
        <v>0</v>
      </c>
      <c r="Q97" s="219"/>
      <c r="R97" s="220"/>
      <c r="S97" s="220"/>
      <c r="T97" s="220"/>
      <c r="U97" s="220"/>
      <c r="V97" s="220"/>
      <c r="W97" s="220"/>
      <c r="X97" s="220"/>
      <c r="Y97" s="220"/>
      <c r="Z97" s="220"/>
      <c r="AA97" s="220"/>
      <c r="AB97" s="220"/>
      <c r="AC97" s="379">
        <f t="shared" si="4"/>
        <v>0</v>
      </c>
      <c r="AD97" s="217"/>
      <c r="AE97" s="217"/>
      <c r="AF97" s="217"/>
      <c r="AG97" s="217"/>
      <c r="AH97" s="217"/>
      <c r="AI97" s="217"/>
      <c r="AJ97" s="217"/>
      <c r="AK97" s="217"/>
      <c r="AL97" s="217"/>
      <c r="AM97" s="217"/>
      <c r="AN97" s="217"/>
      <c r="AO97" s="217"/>
      <c r="AP97" s="382">
        <f t="shared" si="5"/>
        <v>0</v>
      </c>
    </row>
    <row r="98" spans="2:42">
      <c r="B98" s="1385"/>
      <c r="C98" s="221"/>
      <c r="D98" s="217"/>
      <c r="E98" s="217"/>
      <c r="F98" s="217"/>
      <c r="G98" s="217"/>
      <c r="H98" s="217"/>
      <c r="I98" s="217"/>
      <c r="J98" s="217"/>
      <c r="K98" s="217"/>
      <c r="L98" s="217"/>
      <c r="M98" s="217"/>
      <c r="N98" s="217"/>
      <c r="O98" s="218"/>
      <c r="P98" s="375">
        <f t="shared" si="3"/>
        <v>0</v>
      </c>
      <c r="Q98" s="219"/>
      <c r="R98" s="220"/>
      <c r="S98" s="220"/>
      <c r="T98" s="220"/>
      <c r="U98" s="220"/>
      <c r="V98" s="220"/>
      <c r="W98" s="220"/>
      <c r="X98" s="220"/>
      <c r="Y98" s="220"/>
      <c r="Z98" s="220"/>
      <c r="AA98" s="220"/>
      <c r="AB98" s="220"/>
      <c r="AC98" s="379">
        <f t="shared" si="4"/>
        <v>0</v>
      </c>
      <c r="AD98" s="217"/>
      <c r="AE98" s="217"/>
      <c r="AF98" s="217"/>
      <c r="AG98" s="217"/>
      <c r="AH98" s="217"/>
      <c r="AI98" s="217"/>
      <c r="AJ98" s="217"/>
      <c r="AK98" s="217"/>
      <c r="AL98" s="217"/>
      <c r="AM98" s="217"/>
      <c r="AN98" s="217"/>
      <c r="AO98" s="217"/>
      <c r="AP98" s="382">
        <f t="shared" si="5"/>
        <v>0</v>
      </c>
    </row>
    <row r="99" spans="2:42">
      <c r="B99" s="1385"/>
      <c r="C99" s="221"/>
      <c r="D99" s="217"/>
      <c r="E99" s="217"/>
      <c r="F99" s="217"/>
      <c r="G99" s="217"/>
      <c r="H99" s="217"/>
      <c r="I99" s="217"/>
      <c r="J99" s="217"/>
      <c r="K99" s="217"/>
      <c r="L99" s="217"/>
      <c r="M99" s="217"/>
      <c r="N99" s="217"/>
      <c r="O99" s="218"/>
      <c r="P99" s="375">
        <f t="shared" si="3"/>
        <v>0</v>
      </c>
      <c r="Q99" s="219"/>
      <c r="R99" s="220"/>
      <c r="S99" s="220"/>
      <c r="T99" s="220"/>
      <c r="U99" s="220"/>
      <c r="V99" s="220"/>
      <c r="W99" s="220"/>
      <c r="X99" s="220"/>
      <c r="Y99" s="220"/>
      <c r="Z99" s="220"/>
      <c r="AA99" s="220"/>
      <c r="AB99" s="220"/>
      <c r="AC99" s="379">
        <f t="shared" si="4"/>
        <v>0</v>
      </c>
      <c r="AD99" s="217"/>
      <c r="AE99" s="217"/>
      <c r="AF99" s="217"/>
      <c r="AG99" s="217"/>
      <c r="AH99" s="217"/>
      <c r="AI99" s="217"/>
      <c r="AJ99" s="217"/>
      <c r="AK99" s="217"/>
      <c r="AL99" s="217"/>
      <c r="AM99" s="217"/>
      <c r="AN99" s="217"/>
      <c r="AO99" s="217"/>
      <c r="AP99" s="382">
        <f t="shared" si="5"/>
        <v>0</v>
      </c>
    </row>
    <row r="100" spans="2:42">
      <c r="B100" s="1385"/>
      <c r="C100" s="221"/>
      <c r="D100" s="217"/>
      <c r="E100" s="217"/>
      <c r="F100" s="217"/>
      <c r="G100" s="217"/>
      <c r="H100" s="217"/>
      <c r="I100" s="217"/>
      <c r="J100" s="217"/>
      <c r="K100" s="217"/>
      <c r="L100" s="217"/>
      <c r="M100" s="217"/>
      <c r="N100" s="217"/>
      <c r="O100" s="218"/>
      <c r="P100" s="375">
        <f t="shared" si="3"/>
        <v>0</v>
      </c>
      <c r="Q100" s="219"/>
      <c r="R100" s="220"/>
      <c r="S100" s="220"/>
      <c r="T100" s="220"/>
      <c r="U100" s="220"/>
      <c r="V100" s="220"/>
      <c r="W100" s="220"/>
      <c r="X100" s="220"/>
      <c r="Y100" s="220"/>
      <c r="Z100" s="220"/>
      <c r="AA100" s="220"/>
      <c r="AB100" s="220"/>
      <c r="AC100" s="379">
        <f t="shared" si="4"/>
        <v>0</v>
      </c>
      <c r="AD100" s="217"/>
      <c r="AE100" s="217"/>
      <c r="AF100" s="217"/>
      <c r="AG100" s="217"/>
      <c r="AH100" s="217"/>
      <c r="AI100" s="217"/>
      <c r="AJ100" s="217"/>
      <c r="AK100" s="217"/>
      <c r="AL100" s="217"/>
      <c r="AM100" s="217"/>
      <c r="AN100" s="217"/>
      <c r="AO100" s="217"/>
      <c r="AP100" s="382">
        <f t="shared" si="5"/>
        <v>0</v>
      </c>
    </row>
    <row r="101" spans="2:42">
      <c r="B101" s="1385"/>
      <c r="C101" s="221"/>
      <c r="D101" s="217"/>
      <c r="E101" s="217"/>
      <c r="F101" s="217"/>
      <c r="G101" s="217"/>
      <c r="H101" s="217"/>
      <c r="I101" s="217"/>
      <c r="J101" s="217"/>
      <c r="K101" s="217"/>
      <c r="L101" s="217"/>
      <c r="M101" s="217"/>
      <c r="N101" s="217"/>
      <c r="O101" s="218"/>
      <c r="P101" s="375">
        <f t="shared" si="3"/>
        <v>0</v>
      </c>
      <c r="Q101" s="219"/>
      <c r="R101" s="220"/>
      <c r="S101" s="220"/>
      <c r="T101" s="220"/>
      <c r="U101" s="220"/>
      <c r="V101" s="220"/>
      <c r="W101" s="220"/>
      <c r="X101" s="220"/>
      <c r="Y101" s="220"/>
      <c r="Z101" s="220"/>
      <c r="AA101" s="220"/>
      <c r="AB101" s="220"/>
      <c r="AC101" s="379">
        <f t="shared" si="4"/>
        <v>0</v>
      </c>
      <c r="AD101" s="217"/>
      <c r="AE101" s="217"/>
      <c r="AF101" s="217"/>
      <c r="AG101" s="217"/>
      <c r="AH101" s="217"/>
      <c r="AI101" s="217"/>
      <c r="AJ101" s="217"/>
      <c r="AK101" s="217"/>
      <c r="AL101" s="217"/>
      <c r="AM101" s="217"/>
      <c r="AN101" s="217"/>
      <c r="AO101" s="217"/>
      <c r="AP101" s="382">
        <f t="shared" si="5"/>
        <v>0</v>
      </c>
    </row>
    <row r="102" spans="2:42">
      <c r="B102" s="231" t="s">
        <v>390</v>
      </c>
      <c r="C102" s="234"/>
      <c r="D102" s="224"/>
      <c r="E102" s="224"/>
      <c r="F102" s="224"/>
      <c r="G102" s="224"/>
      <c r="H102" s="224"/>
      <c r="I102" s="224"/>
      <c r="J102" s="224"/>
      <c r="K102" s="224"/>
      <c r="L102" s="224"/>
      <c r="M102" s="224"/>
      <c r="N102" s="224"/>
      <c r="O102" s="225"/>
      <c r="P102" s="376">
        <f t="shared" si="3"/>
        <v>0</v>
      </c>
      <c r="Q102" s="226"/>
      <c r="R102" s="224"/>
      <c r="S102" s="224"/>
      <c r="T102" s="224"/>
      <c r="U102" s="224"/>
      <c r="V102" s="224"/>
      <c r="W102" s="224"/>
      <c r="X102" s="224"/>
      <c r="Y102" s="224"/>
      <c r="Z102" s="224"/>
      <c r="AA102" s="224"/>
      <c r="AB102" s="224"/>
      <c r="AC102" s="380">
        <f t="shared" si="4"/>
        <v>0</v>
      </c>
      <c r="AD102" s="224"/>
      <c r="AE102" s="224"/>
      <c r="AF102" s="224"/>
      <c r="AG102" s="224"/>
      <c r="AH102" s="224"/>
      <c r="AI102" s="224"/>
      <c r="AJ102" s="224"/>
      <c r="AK102" s="224"/>
      <c r="AL102" s="224"/>
      <c r="AM102" s="224"/>
      <c r="AN102" s="224"/>
      <c r="AO102" s="224"/>
      <c r="AP102" s="380">
        <f t="shared" si="5"/>
        <v>0</v>
      </c>
    </row>
    <row r="103" spans="2:42">
      <c r="B103" s="1385"/>
      <c r="C103" s="221"/>
      <c r="D103" s="217"/>
      <c r="E103" s="217"/>
      <c r="F103" s="217"/>
      <c r="G103" s="217"/>
      <c r="H103" s="217"/>
      <c r="I103" s="217"/>
      <c r="J103" s="217"/>
      <c r="K103" s="217"/>
      <c r="L103" s="217"/>
      <c r="M103" s="217"/>
      <c r="N103" s="217"/>
      <c r="O103" s="218"/>
      <c r="P103" s="375">
        <f t="shared" si="3"/>
        <v>0</v>
      </c>
      <c r="Q103" s="219"/>
      <c r="R103" s="220"/>
      <c r="S103" s="220"/>
      <c r="T103" s="220"/>
      <c r="U103" s="220"/>
      <c r="V103" s="220"/>
      <c r="W103" s="220"/>
      <c r="X103" s="220"/>
      <c r="Y103" s="220"/>
      <c r="Z103" s="220"/>
      <c r="AA103" s="220"/>
      <c r="AB103" s="220"/>
      <c r="AC103" s="379">
        <f t="shared" si="4"/>
        <v>0</v>
      </c>
      <c r="AD103" s="217"/>
      <c r="AE103" s="217"/>
      <c r="AF103" s="217"/>
      <c r="AG103" s="217"/>
      <c r="AH103" s="217"/>
      <c r="AI103" s="217"/>
      <c r="AJ103" s="217"/>
      <c r="AK103" s="217"/>
      <c r="AL103" s="217"/>
      <c r="AM103" s="217"/>
      <c r="AN103" s="217"/>
      <c r="AO103" s="217"/>
      <c r="AP103" s="382">
        <f t="shared" si="5"/>
        <v>0</v>
      </c>
    </row>
    <row r="104" spans="2:42">
      <c r="B104" s="1385"/>
      <c r="C104" s="221"/>
      <c r="D104" s="217"/>
      <c r="E104" s="217"/>
      <c r="F104" s="217"/>
      <c r="G104" s="217"/>
      <c r="H104" s="217"/>
      <c r="I104" s="217"/>
      <c r="J104" s="217"/>
      <c r="K104" s="217"/>
      <c r="L104" s="217"/>
      <c r="M104" s="217"/>
      <c r="N104" s="217"/>
      <c r="O104" s="218"/>
      <c r="P104" s="375">
        <f t="shared" si="3"/>
        <v>0</v>
      </c>
      <c r="Q104" s="219"/>
      <c r="R104" s="220"/>
      <c r="S104" s="220"/>
      <c r="T104" s="220"/>
      <c r="U104" s="220"/>
      <c r="V104" s="220"/>
      <c r="W104" s="220"/>
      <c r="X104" s="220"/>
      <c r="Y104" s="220"/>
      <c r="Z104" s="220"/>
      <c r="AA104" s="220"/>
      <c r="AB104" s="220"/>
      <c r="AC104" s="379">
        <f t="shared" si="4"/>
        <v>0</v>
      </c>
      <c r="AD104" s="217"/>
      <c r="AE104" s="217"/>
      <c r="AF104" s="217"/>
      <c r="AG104" s="217"/>
      <c r="AH104" s="217"/>
      <c r="AI104" s="217"/>
      <c r="AJ104" s="217"/>
      <c r="AK104" s="217"/>
      <c r="AL104" s="217"/>
      <c r="AM104" s="217"/>
      <c r="AN104" s="217"/>
      <c r="AO104" s="217"/>
      <c r="AP104" s="382">
        <f t="shared" si="5"/>
        <v>0</v>
      </c>
    </row>
    <row r="105" spans="2:42">
      <c r="B105" s="1385"/>
      <c r="C105" s="221"/>
      <c r="D105" s="217"/>
      <c r="E105" s="217"/>
      <c r="F105" s="217"/>
      <c r="G105" s="217"/>
      <c r="H105" s="217"/>
      <c r="I105" s="217"/>
      <c r="J105" s="217"/>
      <c r="K105" s="217"/>
      <c r="L105" s="217"/>
      <c r="M105" s="217"/>
      <c r="N105" s="217"/>
      <c r="O105" s="218"/>
      <c r="P105" s="375">
        <f t="shared" si="3"/>
        <v>0</v>
      </c>
      <c r="Q105" s="219"/>
      <c r="R105" s="220"/>
      <c r="S105" s="220"/>
      <c r="T105" s="220"/>
      <c r="U105" s="220"/>
      <c r="V105" s="220"/>
      <c r="W105" s="220"/>
      <c r="X105" s="220"/>
      <c r="Y105" s="220"/>
      <c r="Z105" s="220"/>
      <c r="AA105" s="220"/>
      <c r="AB105" s="220"/>
      <c r="AC105" s="379">
        <f t="shared" si="4"/>
        <v>0</v>
      </c>
      <c r="AD105" s="217"/>
      <c r="AE105" s="217"/>
      <c r="AF105" s="217"/>
      <c r="AG105" s="217"/>
      <c r="AH105" s="217"/>
      <c r="AI105" s="217"/>
      <c r="AJ105" s="217"/>
      <c r="AK105" s="217"/>
      <c r="AL105" s="217"/>
      <c r="AM105" s="217"/>
      <c r="AN105" s="217"/>
      <c r="AO105" s="217"/>
      <c r="AP105" s="382">
        <f t="shared" si="5"/>
        <v>0</v>
      </c>
    </row>
    <row r="106" spans="2:42">
      <c r="B106" s="1385"/>
      <c r="C106" s="221"/>
      <c r="D106" s="217"/>
      <c r="E106" s="217"/>
      <c r="F106" s="217"/>
      <c r="G106" s="217"/>
      <c r="H106" s="217"/>
      <c r="I106" s="217"/>
      <c r="J106" s="217"/>
      <c r="K106" s="217"/>
      <c r="L106" s="217"/>
      <c r="M106" s="217"/>
      <c r="N106" s="217"/>
      <c r="O106" s="218"/>
      <c r="P106" s="375">
        <f t="shared" si="3"/>
        <v>0</v>
      </c>
      <c r="Q106" s="219"/>
      <c r="R106" s="220"/>
      <c r="S106" s="220"/>
      <c r="T106" s="220"/>
      <c r="U106" s="220"/>
      <c r="V106" s="220"/>
      <c r="W106" s="220"/>
      <c r="X106" s="220"/>
      <c r="Y106" s="220"/>
      <c r="Z106" s="220"/>
      <c r="AA106" s="220"/>
      <c r="AB106" s="220"/>
      <c r="AC106" s="379">
        <f t="shared" si="4"/>
        <v>0</v>
      </c>
      <c r="AD106" s="217"/>
      <c r="AE106" s="217"/>
      <c r="AF106" s="217"/>
      <c r="AG106" s="217"/>
      <c r="AH106" s="217"/>
      <c r="AI106" s="217"/>
      <c r="AJ106" s="217"/>
      <c r="AK106" s="217"/>
      <c r="AL106" s="217"/>
      <c r="AM106" s="217"/>
      <c r="AN106" s="217"/>
      <c r="AO106" s="217"/>
      <c r="AP106" s="382">
        <f t="shared" si="5"/>
        <v>0</v>
      </c>
    </row>
    <row r="107" spans="2:42">
      <c r="B107" s="1385"/>
      <c r="C107" s="221"/>
      <c r="D107" s="217"/>
      <c r="E107" s="217"/>
      <c r="F107" s="217"/>
      <c r="G107" s="217"/>
      <c r="H107" s="217"/>
      <c r="I107" s="217"/>
      <c r="J107" s="217"/>
      <c r="K107" s="217"/>
      <c r="L107" s="217"/>
      <c r="M107" s="217"/>
      <c r="N107" s="217"/>
      <c r="O107" s="218"/>
      <c r="P107" s="375">
        <f t="shared" si="3"/>
        <v>0</v>
      </c>
      <c r="Q107" s="219"/>
      <c r="R107" s="220"/>
      <c r="S107" s="220"/>
      <c r="T107" s="220"/>
      <c r="U107" s="220"/>
      <c r="V107" s="220"/>
      <c r="W107" s="220"/>
      <c r="X107" s="220"/>
      <c r="Y107" s="220"/>
      <c r="Z107" s="220"/>
      <c r="AA107" s="220"/>
      <c r="AB107" s="220"/>
      <c r="AC107" s="379">
        <f t="shared" si="4"/>
        <v>0</v>
      </c>
      <c r="AD107" s="217"/>
      <c r="AE107" s="217"/>
      <c r="AF107" s="217"/>
      <c r="AG107" s="217"/>
      <c r="AH107" s="217"/>
      <c r="AI107" s="217"/>
      <c r="AJ107" s="217"/>
      <c r="AK107" s="217"/>
      <c r="AL107" s="217"/>
      <c r="AM107" s="217"/>
      <c r="AN107" s="217"/>
      <c r="AO107" s="217"/>
      <c r="AP107" s="382">
        <f t="shared" si="5"/>
        <v>0</v>
      </c>
    </row>
    <row r="108" spans="2:42">
      <c r="B108" s="1385"/>
      <c r="C108" s="221"/>
      <c r="D108" s="217"/>
      <c r="E108" s="217"/>
      <c r="F108" s="217"/>
      <c r="G108" s="217"/>
      <c r="H108" s="217"/>
      <c r="I108" s="217"/>
      <c r="J108" s="217"/>
      <c r="K108" s="217"/>
      <c r="L108" s="217"/>
      <c r="M108" s="217"/>
      <c r="N108" s="217"/>
      <c r="O108" s="218"/>
      <c r="P108" s="375">
        <f t="shared" si="3"/>
        <v>0</v>
      </c>
      <c r="Q108" s="219"/>
      <c r="R108" s="220"/>
      <c r="S108" s="220"/>
      <c r="T108" s="220"/>
      <c r="U108" s="220"/>
      <c r="V108" s="220"/>
      <c r="W108" s="220"/>
      <c r="X108" s="220"/>
      <c r="Y108" s="220"/>
      <c r="Z108" s="220"/>
      <c r="AA108" s="220"/>
      <c r="AB108" s="220"/>
      <c r="AC108" s="379">
        <f t="shared" si="4"/>
        <v>0</v>
      </c>
      <c r="AD108" s="217"/>
      <c r="AE108" s="217"/>
      <c r="AF108" s="217"/>
      <c r="AG108" s="217"/>
      <c r="AH108" s="217"/>
      <c r="AI108" s="217"/>
      <c r="AJ108" s="217"/>
      <c r="AK108" s="217"/>
      <c r="AL108" s="217"/>
      <c r="AM108" s="217"/>
      <c r="AN108" s="217"/>
      <c r="AO108" s="217"/>
      <c r="AP108" s="382">
        <f t="shared" si="5"/>
        <v>0</v>
      </c>
    </row>
    <row r="109" spans="2:42">
      <c r="B109" s="1385"/>
      <c r="C109" s="221"/>
      <c r="D109" s="217"/>
      <c r="E109" s="217"/>
      <c r="F109" s="217"/>
      <c r="G109" s="217"/>
      <c r="H109" s="217"/>
      <c r="I109" s="217"/>
      <c r="J109" s="217"/>
      <c r="K109" s="217"/>
      <c r="L109" s="217"/>
      <c r="M109" s="217"/>
      <c r="N109" s="217"/>
      <c r="O109" s="218"/>
      <c r="P109" s="375">
        <f t="shared" si="3"/>
        <v>0</v>
      </c>
      <c r="Q109" s="219"/>
      <c r="R109" s="220"/>
      <c r="S109" s="220"/>
      <c r="T109" s="220"/>
      <c r="U109" s="220"/>
      <c r="V109" s="220"/>
      <c r="W109" s="220"/>
      <c r="X109" s="220"/>
      <c r="Y109" s="220"/>
      <c r="Z109" s="220"/>
      <c r="AA109" s="220"/>
      <c r="AB109" s="220"/>
      <c r="AC109" s="379">
        <f t="shared" si="4"/>
        <v>0</v>
      </c>
      <c r="AD109" s="217"/>
      <c r="AE109" s="217"/>
      <c r="AF109" s="217"/>
      <c r="AG109" s="217"/>
      <c r="AH109" s="217"/>
      <c r="AI109" s="217"/>
      <c r="AJ109" s="217"/>
      <c r="AK109" s="217"/>
      <c r="AL109" s="217"/>
      <c r="AM109" s="217"/>
      <c r="AN109" s="217"/>
      <c r="AO109" s="217"/>
      <c r="AP109" s="382">
        <f t="shared" si="5"/>
        <v>0</v>
      </c>
    </row>
    <row r="110" spans="2:42">
      <c r="B110" s="1385"/>
      <c r="C110" s="221"/>
      <c r="D110" s="217"/>
      <c r="E110" s="217"/>
      <c r="F110" s="217"/>
      <c r="G110" s="217"/>
      <c r="H110" s="217"/>
      <c r="I110" s="217"/>
      <c r="J110" s="217"/>
      <c r="K110" s="217"/>
      <c r="L110" s="217"/>
      <c r="M110" s="217"/>
      <c r="N110" s="217"/>
      <c r="O110" s="218"/>
      <c r="P110" s="375">
        <f t="shared" si="3"/>
        <v>0</v>
      </c>
      <c r="Q110" s="219"/>
      <c r="R110" s="220"/>
      <c r="S110" s="220"/>
      <c r="T110" s="220"/>
      <c r="U110" s="220"/>
      <c r="V110" s="220"/>
      <c r="W110" s="220"/>
      <c r="X110" s="220"/>
      <c r="Y110" s="220"/>
      <c r="Z110" s="220"/>
      <c r="AA110" s="220"/>
      <c r="AB110" s="220"/>
      <c r="AC110" s="379">
        <f t="shared" si="4"/>
        <v>0</v>
      </c>
      <c r="AD110" s="217"/>
      <c r="AE110" s="217"/>
      <c r="AF110" s="217"/>
      <c r="AG110" s="217"/>
      <c r="AH110" s="217"/>
      <c r="AI110" s="217"/>
      <c r="AJ110" s="217"/>
      <c r="AK110" s="217"/>
      <c r="AL110" s="217"/>
      <c r="AM110" s="217"/>
      <c r="AN110" s="217"/>
      <c r="AO110" s="217"/>
      <c r="AP110" s="382">
        <f t="shared" si="5"/>
        <v>0</v>
      </c>
    </row>
    <row r="111" spans="2:42">
      <c r="B111" s="1385"/>
      <c r="C111" s="221"/>
      <c r="D111" s="217"/>
      <c r="E111" s="217"/>
      <c r="F111" s="217"/>
      <c r="G111" s="217"/>
      <c r="H111" s="217"/>
      <c r="I111" s="217"/>
      <c r="J111" s="217"/>
      <c r="K111" s="217"/>
      <c r="L111" s="217"/>
      <c r="M111" s="217"/>
      <c r="N111" s="217"/>
      <c r="O111" s="218"/>
      <c r="P111" s="375">
        <f t="shared" si="3"/>
        <v>0</v>
      </c>
      <c r="Q111" s="219"/>
      <c r="R111" s="220"/>
      <c r="S111" s="220"/>
      <c r="T111" s="220"/>
      <c r="U111" s="220"/>
      <c r="V111" s="220"/>
      <c r="W111" s="220"/>
      <c r="X111" s="220"/>
      <c r="Y111" s="220"/>
      <c r="Z111" s="220"/>
      <c r="AA111" s="220"/>
      <c r="AB111" s="220"/>
      <c r="AC111" s="379">
        <f t="shared" si="4"/>
        <v>0</v>
      </c>
      <c r="AD111" s="217"/>
      <c r="AE111" s="217"/>
      <c r="AF111" s="217"/>
      <c r="AG111" s="217"/>
      <c r="AH111" s="217"/>
      <c r="AI111" s="217"/>
      <c r="AJ111" s="217"/>
      <c r="AK111" s="217"/>
      <c r="AL111" s="217"/>
      <c r="AM111" s="217"/>
      <c r="AN111" s="217"/>
      <c r="AO111" s="217"/>
      <c r="AP111" s="382">
        <f t="shared" si="5"/>
        <v>0</v>
      </c>
    </row>
    <row r="112" spans="2:42">
      <c r="B112" s="231" t="s">
        <v>391</v>
      </c>
      <c r="C112" s="232"/>
      <c r="D112" s="224"/>
      <c r="E112" s="224"/>
      <c r="F112" s="224"/>
      <c r="G112" s="224"/>
      <c r="H112" s="224"/>
      <c r="I112" s="224"/>
      <c r="J112" s="224"/>
      <c r="K112" s="224"/>
      <c r="L112" s="224"/>
      <c r="M112" s="224"/>
      <c r="N112" s="224"/>
      <c r="O112" s="225"/>
      <c r="P112" s="376">
        <f t="shared" si="3"/>
        <v>0</v>
      </c>
      <c r="Q112" s="226"/>
      <c r="R112" s="224"/>
      <c r="S112" s="224"/>
      <c r="T112" s="224"/>
      <c r="U112" s="224"/>
      <c r="V112" s="224"/>
      <c r="W112" s="224"/>
      <c r="X112" s="224"/>
      <c r="Y112" s="224"/>
      <c r="Z112" s="224"/>
      <c r="AA112" s="224"/>
      <c r="AB112" s="224"/>
      <c r="AC112" s="380">
        <f t="shared" si="4"/>
        <v>0</v>
      </c>
      <c r="AD112" s="224"/>
      <c r="AE112" s="224"/>
      <c r="AF112" s="224"/>
      <c r="AG112" s="224"/>
      <c r="AH112" s="224"/>
      <c r="AI112" s="224"/>
      <c r="AJ112" s="224"/>
      <c r="AK112" s="224"/>
      <c r="AL112" s="224"/>
      <c r="AM112" s="224"/>
      <c r="AN112" s="224"/>
      <c r="AO112" s="224"/>
      <c r="AP112" s="380">
        <f t="shared" si="5"/>
        <v>0</v>
      </c>
    </row>
    <row r="113" spans="2:42">
      <c r="B113" s="1385"/>
      <c r="C113" s="216"/>
      <c r="D113" s="217"/>
      <c r="E113" s="217"/>
      <c r="F113" s="217"/>
      <c r="G113" s="217"/>
      <c r="H113" s="217"/>
      <c r="I113" s="217"/>
      <c r="J113" s="217"/>
      <c r="K113" s="217"/>
      <c r="L113" s="217"/>
      <c r="M113" s="217"/>
      <c r="N113" s="217"/>
      <c r="O113" s="218"/>
      <c r="P113" s="375">
        <f t="shared" si="3"/>
        <v>0</v>
      </c>
      <c r="Q113" s="219"/>
      <c r="R113" s="220"/>
      <c r="S113" s="220"/>
      <c r="T113" s="220"/>
      <c r="U113" s="220"/>
      <c r="V113" s="220"/>
      <c r="W113" s="220"/>
      <c r="X113" s="220"/>
      <c r="Y113" s="220"/>
      <c r="Z113" s="220"/>
      <c r="AA113" s="220"/>
      <c r="AB113" s="220"/>
      <c r="AC113" s="379">
        <f t="shared" si="4"/>
        <v>0</v>
      </c>
      <c r="AD113" s="217"/>
      <c r="AE113" s="217"/>
      <c r="AF113" s="217"/>
      <c r="AG113" s="217"/>
      <c r="AH113" s="217"/>
      <c r="AI113" s="217"/>
      <c r="AJ113" s="217"/>
      <c r="AK113" s="217"/>
      <c r="AL113" s="217"/>
      <c r="AM113" s="217"/>
      <c r="AN113" s="217"/>
      <c r="AO113" s="217"/>
      <c r="AP113" s="382">
        <f t="shared" si="5"/>
        <v>0</v>
      </c>
    </row>
    <row r="114" spans="2:42">
      <c r="B114" s="1385"/>
      <c r="C114" s="216"/>
      <c r="D114" s="217"/>
      <c r="E114" s="217"/>
      <c r="F114" s="217"/>
      <c r="G114" s="217"/>
      <c r="H114" s="217"/>
      <c r="I114" s="217"/>
      <c r="J114" s="217"/>
      <c r="K114" s="217"/>
      <c r="L114" s="217"/>
      <c r="M114" s="217"/>
      <c r="N114" s="217"/>
      <c r="O114" s="218"/>
      <c r="P114" s="375">
        <f t="shared" si="3"/>
        <v>0</v>
      </c>
      <c r="Q114" s="219"/>
      <c r="R114" s="220"/>
      <c r="S114" s="220"/>
      <c r="T114" s="220"/>
      <c r="U114" s="220"/>
      <c r="V114" s="220"/>
      <c r="W114" s="220"/>
      <c r="X114" s="220"/>
      <c r="Y114" s="220"/>
      <c r="Z114" s="220"/>
      <c r="AA114" s="220"/>
      <c r="AB114" s="220"/>
      <c r="AC114" s="379">
        <f t="shared" si="4"/>
        <v>0</v>
      </c>
      <c r="AD114" s="217"/>
      <c r="AE114" s="217"/>
      <c r="AF114" s="217"/>
      <c r="AG114" s="217"/>
      <c r="AH114" s="217"/>
      <c r="AI114" s="217"/>
      <c r="AJ114" s="217"/>
      <c r="AK114" s="217"/>
      <c r="AL114" s="217"/>
      <c r="AM114" s="217"/>
      <c r="AN114" s="217"/>
      <c r="AO114" s="217"/>
      <c r="AP114" s="382">
        <f t="shared" si="5"/>
        <v>0</v>
      </c>
    </row>
    <row r="115" spans="2:42">
      <c r="B115" s="1385"/>
      <c r="C115" s="216"/>
      <c r="D115" s="217"/>
      <c r="E115" s="217"/>
      <c r="F115" s="217"/>
      <c r="G115" s="217"/>
      <c r="H115" s="217"/>
      <c r="I115" s="217"/>
      <c r="J115" s="217"/>
      <c r="K115" s="217"/>
      <c r="L115" s="217"/>
      <c r="M115" s="217"/>
      <c r="N115" s="217"/>
      <c r="O115" s="218"/>
      <c r="P115" s="375">
        <f t="shared" si="3"/>
        <v>0</v>
      </c>
      <c r="Q115" s="219"/>
      <c r="R115" s="220"/>
      <c r="S115" s="220"/>
      <c r="T115" s="220"/>
      <c r="U115" s="220"/>
      <c r="V115" s="220"/>
      <c r="W115" s="220"/>
      <c r="X115" s="220"/>
      <c r="Y115" s="220"/>
      <c r="Z115" s="220"/>
      <c r="AA115" s="220"/>
      <c r="AB115" s="220"/>
      <c r="AC115" s="379">
        <f t="shared" si="4"/>
        <v>0</v>
      </c>
      <c r="AD115" s="217"/>
      <c r="AE115" s="217"/>
      <c r="AF115" s="217"/>
      <c r="AG115" s="217"/>
      <c r="AH115" s="217"/>
      <c r="AI115" s="217"/>
      <c r="AJ115" s="217"/>
      <c r="AK115" s="217"/>
      <c r="AL115" s="217"/>
      <c r="AM115" s="217"/>
      <c r="AN115" s="217"/>
      <c r="AO115" s="217"/>
      <c r="AP115" s="382">
        <f t="shared" si="5"/>
        <v>0</v>
      </c>
    </row>
    <row r="116" spans="2:42">
      <c r="B116" s="1385"/>
      <c r="C116" s="221"/>
      <c r="D116" s="217"/>
      <c r="E116" s="217"/>
      <c r="F116" s="217"/>
      <c r="G116" s="217"/>
      <c r="H116" s="217"/>
      <c r="I116" s="217"/>
      <c r="J116" s="217"/>
      <c r="K116" s="217"/>
      <c r="L116" s="217"/>
      <c r="M116" s="217"/>
      <c r="N116" s="217"/>
      <c r="O116" s="218"/>
      <c r="P116" s="375">
        <f t="shared" si="3"/>
        <v>0</v>
      </c>
      <c r="Q116" s="219"/>
      <c r="R116" s="220"/>
      <c r="S116" s="220"/>
      <c r="T116" s="220"/>
      <c r="U116" s="220"/>
      <c r="V116" s="220"/>
      <c r="W116" s="220"/>
      <c r="X116" s="220"/>
      <c r="Y116" s="220"/>
      <c r="Z116" s="220"/>
      <c r="AA116" s="220"/>
      <c r="AB116" s="220"/>
      <c r="AC116" s="379">
        <f t="shared" si="4"/>
        <v>0</v>
      </c>
      <c r="AD116" s="217"/>
      <c r="AE116" s="217"/>
      <c r="AF116" s="217"/>
      <c r="AG116" s="217"/>
      <c r="AH116" s="217"/>
      <c r="AI116" s="217"/>
      <c r="AJ116" s="217"/>
      <c r="AK116" s="217"/>
      <c r="AL116" s="217"/>
      <c r="AM116" s="217"/>
      <c r="AN116" s="217"/>
      <c r="AO116" s="217"/>
      <c r="AP116" s="382">
        <f t="shared" si="5"/>
        <v>0</v>
      </c>
    </row>
    <row r="117" spans="2:42">
      <c r="B117" s="1385"/>
      <c r="C117" s="221"/>
      <c r="D117" s="217"/>
      <c r="E117" s="217"/>
      <c r="F117" s="217"/>
      <c r="G117" s="217"/>
      <c r="H117" s="217"/>
      <c r="I117" s="217"/>
      <c r="J117" s="217"/>
      <c r="K117" s="217"/>
      <c r="L117" s="217"/>
      <c r="M117" s="217"/>
      <c r="N117" s="217"/>
      <c r="O117" s="218"/>
      <c r="P117" s="375">
        <f t="shared" si="3"/>
        <v>0</v>
      </c>
      <c r="Q117" s="219"/>
      <c r="R117" s="220"/>
      <c r="S117" s="220"/>
      <c r="T117" s="220"/>
      <c r="U117" s="220"/>
      <c r="V117" s="220"/>
      <c r="W117" s="220"/>
      <c r="X117" s="220"/>
      <c r="Y117" s="220"/>
      <c r="Z117" s="220"/>
      <c r="AA117" s="220"/>
      <c r="AB117" s="220"/>
      <c r="AC117" s="379">
        <f t="shared" si="4"/>
        <v>0</v>
      </c>
      <c r="AD117" s="217"/>
      <c r="AE117" s="217"/>
      <c r="AF117" s="217"/>
      <c r="AG117" s="217"/>
      <c r="AH117" s="217"/>
      <c r="AI117" s="217"/>
      <c r="AJ117" s="217"/>
      <c r="AK117" s="217"/>
      <c r="AL117" s="217"/>
      <c r="AM117" s="217"/>
      <c r="AN117" s="217"/>
      <c r="AO117" s="217"/>
      <c r="AP117" s="382">
        <f t="shared" si="5"/>
        <v>0</v>
      </c>
    </row>
    <row r="118" spans="2:42">
      <c r="B118" s="1385"/>
      <c r="C118" s="221"/>
      <c r="D118" s="217"/>
      <c r="E118" s="217"/>
      <c r="F118" s="217"/>
      <c r="G118" s="217"/>
      <c r="H118" s="217"/>
      <c r="I118" s="217"/>
      <c r="J118" s="217"/>
      <c r="K118" s="217"/>
      <c r="L118" s="217"/>
      <c r="M118" s="217"/>
      <c r="N118" s="217"/>
      <c r="O118" s="218"/>
      <c r="P118" s="375">
        <f t="shared" si="3"/>
        <v>0</v>
      </c>
      <c r="Q118" s="219"/>
      <c r="R118" s="220"/>
      <c r="S118" s="220"/>
      <c r="T118" s="220"/>
      <c r="U118" s="220"/>
      <c r="V118" s="220"/>
      <c r="W118" s="220"/>
      <c r="X118" s="220"/>
      <c r="Y118" s="220"/>
      <c r="Z118" s="220"/>
      <c r="AA118" s="220"/>
      <c r="AB118" s="220"/>
      <c r="AC118" s="379">
        <f t="shared" si="4"/>
        <v>0</v>
      </c>
      <c r="AD118" s="217"/>
      <c r="AE118" s="217"/>
      <c r="AF118" s="217"/>
      <c r="AG118" s="217"/>
      <c r="AH118" s="217"/>
      <c r="AI118" s="217"/>
      <c r="AJ118" s="217"/>
      <c r="AK118" s="217"/>
      <c r="AL118" s="217"/>
      <c r="AM118" s="217"/>
      <c r="AN118" s="217"/>
      <c r="AO118" s="217"/>
      <c r="AP118" s="382">
        <f t="shared" si="5"/>
        <v>0</v>
      </c>
    </row>
    <row r="119" spans="2:42">
      <c r="B119" s="1385"/>
      <c r="C119" s="221"/>
      <c r="D119" s="217"/>
      <c r="E119" s="217"/>
      <c r="F119" s="217"/>
      <c r="G119" s="217"/>
      <c r="H119" s="217"/>
      <c r="I119" s="217"/>
      <c r="J119" s="217"/>
      <c r="K119" s="217"/>
      <c r="L119" s="217"/>
      <c r="M119" s="217"/>
      <c r="N119" s="217"/>
      <c r="O119" s="218"/>
      <c r="P119" s="375">
        <f t="shared" si="3"/>
        <v>0</v>
      </c>
      <c r="Q119" s="219"/>
      <c r="R119" s="220"/>
      <c r="S119" s="220"/>
      <c r="T119" s="220"/>
      <c r="U119" s="220"/>
      <c r="V119" s="220"/>
      <c r="W119" s="220"/>
      <c r="X119" s="220"/>
      <c r="Y119" s="220"/>
      <c r="Z119" s="220"/>
      <c r="AA119" s="220"/>
      <c r="AB119" s="220"/>
      <c r="AC119" s="379">
        <f t="shared" si="4"/>
        <v>0</v>
      </c>
      <c r="AD119" s="217"/>
      <c r="AE119" s="217"/>
      <c r="AF119" s="217"/>
      <c r="AG119" s="217"/>
      <c r="AH119" s="217"/>
      <c r="AI119" s="217"/>
      <c r="AJ119" s="217"/>
      <c r="AK119" s="217"/>
      <c r="AL119" s="217"/>
      <c r="AM119" s="217"/>
      <c r="AN119" s="217"/>
      <c r="AO119" s="217"/>
      <c r="AP119" s="382">
        <f t="shared" si="5"/>
        <v>0</v>
      </c>
    </row>
    <row r="120" spans="2:42">
      <c r="B120" s="1385"/>
      <c r="C120" s="221"/>
      <c r="D120" s="217"/>
      <c r="E120" s="217"/>
      <c r="F120" s="217"/>
      <c r="G120" s="217"/>
      <c r="H120" s="217"/>
      <c r="I120" s="217"/>
      <c r="J120" s="217"/>
      <c r="K120" s="217"/>
      <c r="L120" s="217"/>
      <c r="M120" s="217"/>
      <c r="N120" s="217"/>
      <c r="O120" s="218"/>
      <c r="P120" s="375">
        <f t="shared" si="3"/>
        <v>0</v>
      </c>
      <c r="Q120" s="219"/>
      <c r="R120" s="220"/>
      <c r="S120" s="220"/>
      <c r="T120" s="220"/>
      <c r="U120" s="220"/>
      <c r="V120" s="220"/>
      <c r="W120" s="220"/>
      <c r="X120" s="220"/>
      <c r="Y120" s="220"/>
      <c r="Z120" s="220"/>
      <c r="AA120" s="220"/>
      <c r="AB120" s="220"/>
      <c r="AC120" s="379">
        <f t="shared" si="4"/>
        <v>0</v>
      </c>
      <c r="AD120" s="217"/>
      <c r="AE120" s="217"/>
      <c r="AF120" s="217"/>
      <c r="AG120" s="217"/>
      <c r="AH120" s="217"/>
      <c r="AI120" s="217"/>
      <c r="AJ120" s="217"/>
      <c r="AK120" s="217"/>
      <c r="AL120" s="217"/>
      <c r="AM120" s="217"/>
      <c r="AN120" s="217"/>
      <c r="AO120" s="217"/>
      <c r="AP120" s="382">
        <f t="shared" si="5"/>
        <v>0</v>
      </c>
    </row>
    <row r="121" spans="2:42">
      <c r="B121" s="1385"/>
      <c r="C121" s="221"/>
      <c r="D121" s="217"/>
      <c r="E121" s="217"/>
      <c r="F121" s="217"/>
      <c r="G121" s="217"/>
      <c r="H121" s="217"/>
      <c r="I121" s="217"/>
      <c r="J121" s="217"/>
      <c r="K121" s="217"/>
      <c r="L121" s="217"/>
      <c r="M121" s="217"/>
      <c r="N121" s="217"/>
      <c r="O121" s="218"/>
      <c r="P121" s="375">
        <f t="shared" si="3"/>
        <v>0</v>
      </c>
      <c r="Q121" s="219"/>
      <c r="R121" s="220"/>
      <c r="S121" s="220"/>
      <c r="T121" s="220"/>
      <c r="U121" s="220"/>
      <c r="V121" s="220"/>
      <c r="W121" s="220"/>
      <c r="X121" s="220"/>
      <c r="Y121" s="220"/>
      <c r="Z121" s="220"/>
      <c r="AA121" s="220"/>
      <c r="AB121" s="220"/>
      <c r="AC121" s="379">
        <f t="shared" si="4"/>
        <v>0</v>
      </c>
      <c r="AD121" s="217"/>
      <c r="AE121" s="217"/>
      <c r="AF121" s="217"/>
      <c r="AG121" s="217"/>
      <c r="AH121" s="217"/>
      <c r="AI121" s="217"/>
      <c r="AJ121" s="217"/>
      <c r="AK121" s="217"/>
      <c r="AL121" s="217"/>
      <c r="AM121" s="217"/>
      <c r="AN121" s="217"/>
      <c r="AO121" s="217"/>
      <c r="AP121" s="382">
        <f t="shared" si="5"/>
        <v>0</v>
      </c>
    </row>
    <row r="122" spans="2:42">
      <c r="B122" s="231" t="s">
        <v>392</v>
      </c>
      <c r="C122" s="233"/>
      <c r="D122" s="224"/>
      <c r="E122" s="224"/>
      <c r="F122" s="224"/>
      <c r="G122" s="224"/>
      <c r="H122" s="224"/>
      <c r="I122" s="224"/>
      <c r="J122" s="224"/>
      <c r="K122" s="224"/>
      <c r="L122" s="224"/>
      <c r="M122" s="224"/>
      <c r="N122" s="224"/>
      <c r="O122" s="225"/>
      <c r="P122" s="376">
        <f t="shared" si="3"/>
        <v>0</v>
      </c>
      <c r="Q122" s="226"/>
      <c r="R122" s="224"/>
      <c r="S122" s="224"/>
      <c r="T122" s="224"/>
      <c r="U122" s="224"/>
      <c r="V122" s="224"/>
      <c r="W122" s="224"/>
      <c r="X122" s="224"/>
      <c r="Y122" s="224"/>
      <c r="Z122" s="224"/>
      <c r="AA122" s="224"/>
      <c r="AB122" s="224"/>
      <c r="AC122" s="380">
        <f t="shared" si="4"/>
        <v>0</v>
      </c>
      <c r="AD122" s="224"/>
      <c r="AE122" s="224"/>
      <c r="AF122" s="224"/>
      <c r="AG122" s="224"/>
      <c r="AH122" s="224"/>
      <c r="AI122" s="224"/>
      <c r="AJ122" s="224"/>
      <c r="AK122" s="224"/>
      <c r="AL122" s="224"/>
      <c r="AM122" s="224"/>
      <c r="AN122" s="224"/>
      <c r="AO122" s="224"/>
      <c r="AP122" s="380">
        <f t="shared" si="5"/>
        <v>0</v>
      </c>
    </row>
    <row r="123" spans="2:42">
      <c r="B123" s="1385"/>
      <c r="C123" s="216"/>
      <c r="D123" s="217"/>
      <c r="E123" s="217"/>
      <c r="F123" s="217"/>
      <c r="G123" s="217"/>
      <c r="H123" s="217"/>
      <c r="I123" s="217"/>
      <c r="J123" s="217"/>
      <c r="K123" s="217"/>
      <c r="L123" s="217"/>
      <c r="M123" s="217"/>
      <c r="N123" s="217"/>
      <c r="O123" s="218"/>
      <c r="P123" s="375">
        <f t="shared" si="3"/>
        <v>0</v>
      </c>
      <c r="Q123" s="219"/>
      <c r="R123" s="220"/>
      <c r="S123" s="220"/>
      <c r="T123" s="220"/>
      <c r="U123" s="220"/>
      <c r="V123" s="220"/>
      <c r="W123" s="220"/>
      <c r="X123" s="220"/>
      <c r="Y123" s="220"/>
      <c r="Z123" s="220"/>
      <c r="AA123" s="220"/>
      <c r="AB123" s="220"/>
      <c r="AC123" s="379">
        <f t="shared" si="4"/>
        <v>0</v>
      </c>
      <c r="AD123" s="217"/>
      <c r="AE123" s="217"/>
      <c r="AF123" s="217"/>
      <c r="AG123" s="217"/>
      <c r="AH123" s="217"/>
      <c r="AI123" s="217"/>
      <c r="AJ123" s="217"/>
      <c r="AK123" s="217"/>
      <c r="AL123" s="217"/>
      <c r="AM123" s="217"/>
      <c r="AN123" s="217"/>
      <c r="AO123" s="217"/>
      <c r="AP123" s="382">
        <f t="shared" si="5"/>
        <v>0</v>
      </c>
    </row>
    <row r="124" spans="2:42">
      <c r="B124" s="1385"/>
      <c r="C124" s="216"/>
      <c r="D124" s="217"/>
      <c r="E124" s="217"/>
      <c r="F124" s="217"/>
      <c r="G124" s="217"/>
      <c r="H124" s="217"/>
      <c r="I124" s="217"/>
      <c r="J124" s="217"/>
      <c r="K124" s="217"/>
      <c r="L124" s="217"/>
      <c r="M124" s="217"/>
      <c r="N124" s="217"/>
      <c r="O124" s="218"/>
      <c r="P124" s="375">
        <f t="shared" si="3"/>
        <v>0</v>
      </c>
      <c r="Q124" s="219"/>
      <c r="R124" s="220"/>
      <c r="S124" s="220"/>
      <c r="T124" s="220"/>
      <c r="U124" s="220"/>
      <c r="V124" s="220"/>
      <c r="W124" s="220"/>
      <c r="X124" s="220"/>
      <c r="Y124" s="220"/>
      <c r="Z124" s="220"/>
      <c r="AA124" s="220"/>
      <c r="AB124" s="220"/>
      <c r="AC124" s="379">
        <f t="shared" si="4"/>
        <v>0</v>
      </c>
      <c r="AD124" s="217"/>
      <c r="AE124" s="217"/>
      <c r="AF124" s="217"/>
      <c r="AG124" s="217"/>
      <c r="AH124" s="217"/>
      <c r="AI124" s="217"/>
      <c r="AJ124" s="217"/>
      <c r="AK124" s="217"/>
      <c r="AL124" s="217"/>
      <c r="AM124" s="217"/>
      <c r="AN124" s="217"/>
      <c r="AO124" s="217"/>
      <c r="AP124" s="382">
        <f t="shared" si="5"/>
        <v>0</v>
      </c>
    </row>
    <row r="125" spans="2:42">
      <c r="B125" s="1385"/>
      <c r="C125" s="221"/>
      <c r="D125" s="217"/>
      <c r="E125" s="217"/>
      <c r="F125" s="217"/>
      <c r="G125" s="217"/>
      <c r="H125" s="217"/>
      <c r="I125" s="217"/>
      <c r="J125" s="217"/>
      <c r="K125" s="217"/>
      <c r="L125" s="217"/>
      <c r="M125" s="217"/>
      <c r="N125" s="217"/>
      <c r="O125" s="218"/>
      <c r="P125" s="375">
        <f t="shared" si="3"/>
        <v>0</v>
      </c>
      <c r="Q125" s="219"/>
      <c r="R125" s="220"/>
      <c r="S125" s="220"/>
      <c r="T125" s="220"/>
      <c r="U125" s="220"/>
      <c r="V125" s="220"/>
      <c r="W125" s="220"/>
      <c r="X125" s="220"/>
      <c r="Y125" s="220"/>
      <c r="Z125" s="220"/>
      <c r="AA125" s="220"/>
      <c r="AB125" s="220"/>
      <c r="AC125" s="379">
        <f t="shared" si="4"/>
        <v>0</v>
      </c>
      <c r="AD125" s="217"/>
      <c r="AE125" s="217"/>
      <c r="AF125" s="217"/>
      <c r="AG125" s="217"/>
      <c r="AH125" s="217"/>
      <c r="AI125" s="217"/>
      <c r="AJ125" s="217"/>
      <c r="AK125" s="217"/>
      <c r="AL125" s="217"/>
      <c r="AM125" s="217"/>
      <c r="AN125" s="217"/>
      <c r="AO125" s="217"/>
      <c r="AP125" s="382">
        <f t="shared" si="5"/>
        <v>0</v>
      </c>
    </row>
    <row r="126" spans="2:42">
      <c r="B126" s="1385"/>
      <c r="C126" s="221"/>
      <c r="D126" s="217"/>
      <c r="E126" s="217"/>
      <c r="F126" s="217"/>
      <c r="G126" s="217"/>
      <c r="H126" s="217"/>
      <c r="I126" s="217"/>
      <c r="J126" s="217"/>
      <c r="K126" s="217"/>
      <c r="L126" s="217"/>
      <c r="M126" s="217"/>
      <c r="N126" s="217"/>
      <c r="O126" s="218"/>
      <c r="P126" s="375">
        <f t="shared" si="3"/>
        <v>0</v>
      </c>
      <c r="Q126" s="219"/>
      <c r="R126" s="220"/>
      <c r="S126" s="220"/>
      <c r="T126" s="220"/>
      <c r="U126" s="220"/>
      <c r="V126" s="220"/>
      <c r="W126" s="220"/>
      <c r="X126" s="220"/>
      <c r="Y126" s="220"/>
      <c r="Z126" s="220"/>
      <c r="AA126" s="220"/>
      <c r="AB126" s="220"/>
      <c r="AC126" s="379">
        <f t="shared" si="4"/>
        <v>0</v>
      </c>
      <c r="AD126" s="217"/>
      <c r="AE126" s="217"/>
      <c r="AF126" s="217"/>
      <c r="AG126" s="217"/>
      <c r="AH126" s="217"/>
      <c r="AI126" s="217"/>
      <c r="AJ126" s="217"/>
      <c r="AK126" s="217"/>
      <c r="AL126" s="217"/>
      <c r="AM126" s="217"/>
      <c r="AN126" s="217"/>
      <c r="AO126" s="217"/>
      <c r="AP126" s="382">
        <f t="shared" si="5"/>
        <v>0</v>
      </c>
    </row>
    <row r="127" spans="2:42">
      <c r="B127" s="1385"/>
      <c r="C127" s="221"/>
      <c r="D127" s="217"/>
      <c r="E127" s="217"/>
      <c r="F127" s="217"/>
      <c r="G127" s="217"/>
      <c r="H127" s="217"/>
      <c r="I127" s="217"/>
      <c r="J127" s="217"/>
      <c r="K127" s="217"/>
      <c r="L127" s="217"/>
      <c r="M127" s="217"/>
      <c r="N127" s="217"/>
      <c r="O127" s="218"/>
      <c r="P127" s="375">
        <f t="shared" si="3"/>
        <v>0</v>
      </c>
      <c r="Q127" s="219"/>
      <c r="R127" s="220"/>
      <c r="S127" s="220"/>
      <c r="T127" s="220"/>
      <c r="U127" s="220"/>
      <c r="V127" s="220"/>
      <c r="W127" s="220"/>
      <c r="X127" s="220"/>
      <c r="Y127" s="220"/>
      <c r="Z127" s="220"/>
      <c r="AA127" s="220"/>
      <c r="AB127" s="220"/>
      <c r="AC127" s="379">
        <f t="shared" si="4"/>
        <v>0</v>
      </c>
      <c r="AD127" s="217"/>
      <c r="AE127" s="217"/>
      <c r="AF127" s="217"/>
      <c r="AG127" s="217"/>
      <c r="AH127" s="217"/>
      <c r="AI127" s="217"/>
      <c r="AJ127" s="217"/>
      <c r="AK127" s="217"/>
      <c r="AL127" s="217"/>
      <c r="AM127" s="217"/>
      <c r="AN127" s="217"/>
      <c r="AO127" s="217"/>
      <c r="AP127" s="382">
        <f t="shared" si="5"/>
        <v>0</v>
      </c>
    </row>
    <row r="128" spans="2:42">
      <c r="B128" s="1385"/>
      <c r="C128" s="221"/>
      <c r="D128" s="217"/>
      <c r="E128" s="217"/>
      <c r="F128" s="217"/>
      <c r="G128" s="217"/>
      <c r="H128" s="217"/>
      <c r="I128" s="217"/>
      <c r="J128" s="217"/>
      <c r="K128" s="217"/>
      <c r="L128" s="217"/>
      <c r="M128" s="217"/>
      <c r="N128" s="217"/>
      <c r="O128" s="218"/>
      <c r="P128" s="375">
        <f t="shared" si="3"/>
        <v>0</v>
      </c>
      <c r="Q128" s="219"/>
      <c r="R128" s="220"/>
      <c r="S128" s="220"/>
      <c r="T128" s="220"/>
      <c r="U128" s="220"/>
      <c r="V128" s="220"/>
      <c r="W128" s="220"/>
      <c r="X128" s="220"/>
      <c r="Y128" s="220"/>
      <c r="Z128" s="220"/>
      <c r="AA128" s="220"/>
      <c r="AB128" s="220"/>
      <c r="AC128" s="379">
        <f t="shared" si="4"/>
        <v>0</v>
      </c>
      <c r="AD128" s="217"/>
      <c r="AE128" s="217"/>
      <c r="AF128" s="217"/>
      <c r="AG128" s="217"/>
      <c r="AH128" s="217"/>
      <c r="AI128" s="217"/>
      <c r="AJ128" s="217"/>
      <c r="AK128" s="217"/>
      <c r="AL128" s="217"/>
      <c r="AM128" s="217"/>
      <c r="AN128" s="217"/>
      <c r="AO128" s="217"/>
      <c r="AP128" s="382">
        <f t="shared" si="5"/>
        <v>0</v>
      </c>
    </row>
    <row r="129" spans="2:42">
      <c r="B129" s="1385"/>
      <c r="C129" s="221"/>
      <c r="D129" s="217"/>
      <c r="E129" s="217"/>
      <c r="F129" s="217"/>
      <c r="G129" s="217"/>
      <c r="H129" s="217"/>
      <c r="I129" s="217"/>
      <c r="J129" s="217"/>
      <c r="K129" s="217"/>
      <c r="L129" s="217"/>
      <c r="M129" s="217"/>
      <c r="N129" s="217"/>
      <c r="O129" s="218"/>
      <c r="P129" s="375">
        <f t="shared" si="3"/>
        <v>0</v>
      </c>
      <c r="Q129" s="219"/>
      <c r="R129" s="220"/>
      <c r="S129" s="220"/>
      <c r="T129" s="220"/>
      <c r="U129" s="220"/>
      <c r="V129" s="220"/>
      <c r="W129" s="220"/>
      <c r="X129" s="220"/>
      <c r="Y129" s="220"/>
      <c r="Z129" s="220"/>
      <c r="AA129" s="220"/>
      <c r="AB129" s="220"/>
      <c r="AC129" s="379">
        <f t="shared" si="4"/>
        <v>0</v>
      </c>
      <c r="AD129" s="217"/>
      <c r="AE129" s="217"/>
      <c r="AF129" s="217"/>
      <c r="AG129" s="217"/>
      <c r="AH129" s="217"/>
      <c r="AI129" s="217"/>
      <c r="AJ129" s="217"/>
      <c r="AK129" s="217"/>
      <c r="AL129" s="217"/>
      <c r="AM129" s="217"/>
      <c r="AN129" s="217"/>
      <c r="AO129" s="217"/>
      <c r="AP129" s="382">
        <f t="shared" si="5"/>
        <v>0</v>
      </c>
    </row>
    <row r="130" spans="2:42">
      <c r="B130" s="1385"/>
      <c r="C130" s="221"/>
      <c r="D130" s="217"/>
      <c r="E130" s="217"/>
      <c r="F130" s="217"/>
      <c r="G130" s="217"/>
      <c r="H130" s="217"/>
      <c r="I130" s="217"/>
      <c r="J130" s="217"/>
      <c r="K130" s="217"/>
      <c r="L130" s="217"/>
      <c r="M130" s="217"/>
      <c r="N130" s="217"/>
      <c r="O130" s="218"/>
      <c r="P130" s="375">
        <f t="shared" si="3"/>
        <v>0</v>
      </c>
      <c r="Q130" s="219"/>
      <c r="R130" s="220"/>
      <c r="S130" s="220"/>
      <c r="T130" s="220"/>
      <c r="U130" s="220"/>
      <c r="V130" s="220"/>
      <c r="W130" s="220"/>
      <c r="X130" s="220"/>
      <c r="Y130" s="220"/>
      <c r="Z130" s="220"/>
      <c r="AA130" s="220"/>
      <c r="AB130" s="220"/>
      <c r="AC130" s="379">
        <f t="shared" si="4"/>
        <v>0</v>
      </c>
      <c r="AD130" s="217"/>
      <c r="AE130" s="217"/>
      <c r="AF130" s="217"/>
      <c r="AG130" s="217"/>
      <c r="AH130" s="217"/>
      <c r="AI130" s="217"/>
      <c r="AJ130" s="217"/>
      <c r="AK130" s="217"/>
      <c r="AL130" s="217"/>
      <c r="AM130" s="217"/>
      <c r="AN130" s="217"/>
      <c r="AO130" s="217"/>
      <c r="AP130" s="382">
        <f t="shared" si="5"/>
        <v>0</v>
      </c>
    </row>
    <row r="131" spans="2:42">
      <c r="B131" s="1385"/>
      <c r="C131" s="221"/>
      <c r="D131" s="217"/>
      <c r="E131" s="217"/>
      <c r="F131" s="217"/>
      <c r="G131" s="217"/>
      <c r="H131" s="217"/>
      <c r="I131" s="217"/>
      <c r="J131" s="217"/>
      <c r="K131" s="217"/>
      <c r="L131" s="217"/>
      <c r="M131" s="217"/>
      <c r="N131" s="217"/>
      <c r="O131" s="218"/>
      <c r="P131" s="375">
        <f t="shared" si="3"/>
        <v>0</v>
      </c>
      <c r="Q131" s="219"/>
      <c r="R131" s="220"/>
      <c r="S131" s="220"/>
      <c r="T131" s="220"/>
      <c r="U131" s="220"/>
      <c r="V131" s="220"/>
      <c r="W131" s="220"/>
      <c r="X131" s="220"/>
      <c r="Y131" s="220"/>
      <c r="Z131" s="220"/>
      <c r="AA131" s="220"/>
      <c r="AB131" s="220"/>
      <c r="AC131" s="379">
        <f t="shared" si="4"/>
        <v>0</v>
      </c>
      <c r="AD131" s="217"/>
      <c r="AE131" s="217"/>
      <c r="AF131" s="217"/>
      <c r="AG131" s="217"/>
      <c r="AH131" s="217"/>
      <c r="AI131" s="217"/>
      <c r="AJ131" s="217"/>
      <c r="AK131" s="217"/>
      <c r="AL131" s="217"/>
      <c r="AM131" s="217"/>
      <c r="AN131" s="217"/>
      <c r="AO131" s="217"/>
      <c r="AP131" s="382">
        <f t="shared" si="5"/>
        <v>0</v>
      </c>
    </row>
    <row r="132" spans="2:42">
      <c r="B132" s="231" t="s">
        <v>393</v>
      </c>
      <c r="C132" s="233"/>
      <c r="D132" s="224"/>
      <c r="E132" s="224"/>
      <c r="F132" s="224"/>
      <c r="G132" s="224"/>
      <c r="H132" s="224"/>
      <c r="I132" s="224"/>
      <c r="J132" s="224"/>
      <c r="K132" s="224"/>
      <c r="L132" s="224"/>
      <c r="M132" s="224"/>
      <c r="N132" s="224"/>
      <c r="O132" s="225"/>
      <c r="P132" s="376">
        <f t="shared" si="3"/>
        <v>0</v>
      </c>
      <c r="Q132" s="226"/>
      <c r="R132" s="224"/>
      <c r="S132" s="224"/>
      <c r="T132" s="224"/>
      <c r="U132" s="224"/>
      <c r="V132" s="224"/>
      <c r="W132" s="224"/>
      <c r="X132" s="224"/>
      <c r="Y132" s="224"/>
      <c r="Z132" s="224"/>
      <c r="AA132" s="224"/>
      <c r="AB132" s="224"/>
      <c r="AC132" s="380">
        <f t="shared" si="4"/>
        <v>0</v>
      </c>
      <c r="AD132" s="224"/>
      <c r="AE132" s="224"/>
      <c r="AF132" s="224"/>
      <c r="AG132" s="224"/>
      <c r="AH132" s="224"/>
      <c r="AI132" s="224"/>
      <c r="AJ132" s="224"/>
      <c r="AK132" s="224"/>
      <c r="AL132" s="224"/>
      <c r="AM132" s="224"/>
      <c r="AN132" s="224"/>
      <c r="AO132" s="224"/>
      <c r="AP132" s="380">
        <f t="shared" si="5"/>
        <v>0</v>
      </c>
    </row>
    <row r="133" spans="2:42">
      <c r="B133" s="1385"/>
      <c r="C133" s="216"/>
      <c r="D133" s="217"/>
      <c r="E133" s="217"/>
      <c r="F133" s="217"/>
      <c r="G133" s="217"/>
      <c r="H133" s="217"/>
      <c r="I133" s="217"/>
      <c r="J133" s="217"/>
      <c r="K133" s="217"/>
      <c r="L133" s="217"/>
      <c r="M133" s="217"/>
      <c r="N133" s="217"/>
      <c r="O133" s="218"/>
      <c r="P133" s="375">
        <f t="shared" si="3"/>
        <v>0</v>
      </c>
      <c r="Q133" s="219"/>
      <c r="R133" s="220"/>
      <c r="S133" s="220"/>
      <c r="T133" s="220"/>
      <c r="U133" s="220"/>
      <c r="V133" s="220"/>
      <c r="W133" s="220"/>
      <c r="X133" s="220"/>
      <c r="Y133" s="220"/>
      <c r="Z133" s="220"/>
      <c r="AA133" s="220"/>
      <c r="AB133" s="220"/>
      <c r="AC133" s="379">
        <f t="shared" si="4"/>
        <v>0</v>
      </c>
      <c r="AD133" s="217"/>
      <c r="AE133" s="217"/>
      <c r="AF133" s="217"/>
      <c r="AG133" s="217"/>
      <c r="AH133" s="217"/>
      <c r="AI133" s="217"/>
      <c r="AJ133" s="217"/>
      <c r="AK133" s="217"/>
      <c r="AL133" s="217"/>
      <c r="AM133" s="217"/>
      <c r="AN133" s="217"/>
      <c r="AO133" s="217"/>
      <c r="AP133" s="382">
        <f t="shared" si="5"/>
        <v>0</v>
      </c>
    </row>
    <row r="134" spans="2:42">
      <c r="B134" s="1385"/>
      <c r="C134" s="216"/>
      <c r="D134" s="217"/>
      <c r="E134" s="217"/>
      <c r="F134" s="217"/>
      <c r="G134" s="217"/>
      <c r="H134" s="217"/>
      <c r="I134" s="217"/>
      <c r="J134" s="217"/>
      <c r="K134" s="217"/>
      <c r="L134" s="217"/>
      <c r="M134" s="217"/>
      <c r="N134" s="217"/>
      <c r="O134" s="218"/>
      <c r="P134" s="375">
        <f t="shared" si="3"/>
        <v>0</v>
      </c>
      <c r="Q134" s="219"/>
      <c r="R134" s="220"/>
      <c r="S134" s="220"/>
      <c r="T134" s="220"/>
      <c r="U134" s="220"/>
      <c r="V134" s="220"/>
      <c r="W134" s="220"/>
      <c r="X134" s="220"/>
      <c r="Y134" s="220"/>
      <c r="Z134" s="220"/>
      <c r="AA134" s="220"/>
      <c r="AB134" s="220"/>
      <c r="AC134" s="379">
        <f t="shared" si="4"/>
        <v>0</v>
      </c>
      <c r="AD134" s="217"/>
      <c r="AE134" s="217"/>
      <c r="AF134" s="217"/>
      <c r="AG134" s="217"/>
      <c r="AH134" s="217"/>
      <c r="AI134" s="217"/>
      <c r="AJ134" s="217"/>
      <c r="AK134" s="217"/>
      <c r="AL134" s="217"/>
      <c r="AM134" s="217"/>
      <c r="AN134" s="217"/>
      <c r="AO134" s="217"/>
      <c r="AP134" s="382">
        <f t="shared" si="5"/>
        <v>0</v>
      </c>
    </row>
    <row r="135" spans="2:42">
      <c r="B135" s="1385"/>
      <c r="C135" s="216"/>
      <c r="D135" s="217"/>
      <c r="E135" s="217"/>
      <c r="F135" s="217"/>
      <c r="G135" s="217"/>
      <c r="H135" s="217"/>
      <c r="I135" s="217"/>
      <c r="J135" s="217"/>
      <c r="K135" s="217"/>
      <c r="L135" s="217"/>
      <c r="M135" s="217"/>
      <c r="N135" s="217"/>
      <c r="O135" s="218"/>
      <c r="P135" s="375">
        <f t="shared" si="3"/>
        <v>0</v>
      </c>
      <c r="Q135" s="219"/>
      <c r="R135" s="220"/>
      <c r="S135" s="220"/>
      <c r="T135" s="220"/>
      <c r="U135" s="220"/>
      <c r="V135" s="220"/>
      <c r="W135" s="220"/>
      <c r="X135" s="220"/>
      <c r="Y135" s="220"/>
      <c r="Z135" s="220"/>
      <c r="AA135" s="220"/>
      <c r="AB135" s="220"/>
      <c r="AC135" s="379">
        <f t="shared" si="4"/>
        <v>0</v>
      </c>
      <c r="AD135" s="217"/>
      <c r="AE135" s="217"/>
      <c r="AF135" s="217"/>
      <c r="AG135" s="217"/>
      <c r="AH135" s="217"/>
      <c r="AI135" s="217"/>
      <c r="AJ135" s="217"/>
      <c r="AK135" s="217"/>
      <c r="AL135" s="217"/>
      <c r="AM135" s="217"/>
      <c r="AN135" s="217"/>
      <c r="AO135" s="217"/>
      <c r="AP135" s="382">
        <f t="shared" si="5"/>
        <v>0</v>
      </c>
    </row>
    <row r="136" spans="2:42">
      <c r="B136" s="1385"/>
      <c r="C136" s="216"/>
      <c r="D136" s="217"/>
      <c r="E136" s="217"/>
      <c r="F136" s="217"/>
      <c r="G136" s="217"/>
      <c r="H136" s="217"/>
      <c r="I136" s="217"/>
      <c r="J136" s="217"/>
      <c r="K136" s="217"/>
      <c r="L136" s="217"/>
      <c r="M136" s="217"/>
      <c r="N136" s="217"/>
      <c r="O136" s="218"/>
      <c r="P136" s="375">
        <f t="shared" si="3"/>
        <v>0</v>
      </c>
      <c r="Q136" s="219"/>
      <c r="R136" s="220"/>
      <c r="S136" s="220"/>
      <c r="T136" s="220"/>
      <c r="U136" s="220"/>
      <c r="V136" s="220"/>
      <c r="W136" s="220"/>
      <c r="X136" s="220"/>
      <c r="Y136" s="220"/>
      <c r="Z136" s="220"/>
      <c r="AA136" s="220"/>
      <c r="AB136" s="220"/>
      <c r="AC136" s="379">
        <f t="shared" si="4"/>
        <v>0</v>
      </c>
      <c r="AD136" s="217"/>
      <c r="AE136" s="217"/>
      <c r="AF136" s="217"/>
      <c r="AG136" s="217"/>
      <c r="AH136" s="217"/>
      <c r="AI136" s="217"/>
      <c r="AJ136" s="217"/>
      <c r="AK136" s="217"/>
      <c r="AL136" s="217"/>
      <c r="AM136" s="217"/>
      <c r="AN136" s="217"/>
      <c r="AO136" s="217"/>
      <c r="AP136" s="382">
        <f t="shared" si="5"/>
        <v>0</v>
      </c>
    </row>
    <row r="137" spans="2:42">
      <c r="B137" s="1385"/>
      <c r="C137" s="221"/>
      <c r="D137" s="217"/>
      <c r="E137" s="217"/>
      <c r="F137" s="217"/>
      <c r="G137" s="217"/>
      <c r="H137" s="217"/>
      <c r="I137" s="217"/>
      <c r="J137" s="217"/>
      <c r="K137" s="217"/>
      <c r="L137" s="217"/>
      <c r="M137" s="217"/>
      <c r="N137" s="217"/>
      <c r="O137" s="218"/>
      <c r="P137" s="375">
        <f t="shared" si="3"/>
        <v>0</v>
      </c>
      <c r="Q137" s="219"/>
      <c r="R137" s="220"/>
      <c r="S137" s="220"/>
      <c r="T137" s="220"/>
      <c r="U137" s="220"/>
      <c r="V137" s="220"/>
      <c r="W137" s="220"/>
      <c r="X137" s="220"/>
      <c r="Y137" s="220"/>
      <c r="Z137" s="220"/>
      <c r="AA137" s="220"/>
      <c r="AB137" s="220"/>
      <c r="AC137" s="379">
        <f t="shared" si="4"/>
        <v>0</v>
      </c>
      <c r="AD137" s="217"/>
      <c r="AE137" s="217"/>
      <c r="AF137" s="217"/>
      <c r="AG137" s="217"/>
      <c r="AH137" s="217"/>
      <c r="AI137" s="217"/>
      <c r="AJ137" s="217"/>
      <c r="AK137" s="217"/>
      <c r="AL137" s="217"/>
      <c r="AM137" s="217"/>
      <c r="AN137" s="217"/>
      <c r="AO137" s="217"/>
      <c r="AP137" s="382">
        <f t="shared" si="5"/>
        <v>0</v>
      </c>
    </row>
    <row r="138" spans="2:42">
      <c r="B138" s="1385"/>
      <c r="C138" s="221"/>
      <c r="D138" s="217"/>
      <c r="E138" s="217"/>
      <c r="F138" s="217"/>
      <c r="G138" s="217"/>
      <c r="H138" s="217"/>
      <c r="I138" s="217"/>
      <c r="J138" s="217"/>
      <c r="K138" s="217"/>
      <c r="L138" s="217"/>
      <c r="M138" s="217"/>
      <c r="N138" s="217"/>
      <c r="O138" s="218"/>
      <c r="P138" s="375">
        <f t="shared" si="3"/>
        <v>0</v>
      </c>
      <c r="Q138" s="219"/>
      <c r="R138" s="220"/>
      <c r="S138" s="220"/>
      <c r="T138" s="220"/>
      <c r="U138" s="220"/>
      <c r="V138" s="220"/>
      <c r="W138" s="220"/>
      <c r="X138" s="220"/>
      <c r="Y138" s="220"/>
      <c r="Z138" s="220"/>
      <c r="AA138" s="220"/>
      <c r="AB138" s="220"/>
      <c r="AC138" s="379">
        <f t="shared" si="4"/>
        <v>0</v>
      </c>
      <c r="AD138" s="217"/>
      <c r="AE138" s="217"/>
      <c r="AF138" s="217"/>
      <c r="AG138" s="217"/>
      <c r="AH138" s="217"/>
      <c r="AI138" s="217"/>
      <c r="AJ138" s="217"/>
      <c r="AK138" s="217"/>
      <c r="AL138" s="217"/>
      <c r="AM138" s="217"/>
      <c r="AN138" s="217"/>
      <c r="AO138" s="217"/>
      <c r="AP138" s="382">
        <f t="shared" si="5"/>
        <v>0</v>
      </c>
    </row>
    <row r="139" spans="2:42">
      <c r="B139" s="1385"/>
      <c r="C139" s="221"/>
      <c r="D139" s="217"/>
      <c r="E139" s="217"/>
      <c r="F139" s="217"/>
      <c r="G139" s="217"/>
      <c r="H139" s="217"/>
      <c r="I139" s="217"/>
      <c r="J139" s="217"/>
      <c r="K139" s="217"/>
      <c r="L139" s="217"/>
      <c r="M139" s="217"/>
      <c r="N139" s="217"/>
      <c r="O139" s="218"/>
      <c r="P139" s="375">
        <f t="shared" si="3"/>
        <v>0</v>
      </c>
      <c r="Q139" s="219"/>
      <c r="R139" s="220"/>
      <c r="S139" s="220"/>
      <c r="T139" s="220"/>
      <c r="U139" s="220"/>
      <c r="V139" s="220"/>
      <c r="W139" s="220"/>
      <c r="X139" s="220"/>
      <c r="Y139" s="220"/>
      <c r="Z139" s="220"/>
      <c r="AA139" s="220"/>
      <c r="AB139" s="220"/>
      <c r="AC139" s="379">
        <f t="shared" si="4"/>
        <v>0</v>
      </c>
      <c r="AD139" s="217"/>
      <c r="AE139" s="217"/>
      <c r="AF139" s="217"/>
      <c r="AG139" s="217"/>
      <c r="AH139" s="217"/>
      <c r="AI139" s="217"/>
      <c r="AJ139" s="217"/>
      <c r="AK139" s="217"/>
      <c r="AL139" s="217"/>
      <c r="AM139" s="217"/>
      <c r="AN139" s="217"/>
      <c r="AO139" s="217"/>
      <c r="AP139" s="382">
        <f t="shared" si="5"/>
        <v>0</v>
      </c>
    </row>
    <row r="140" spans="2:42">
      <c r="B140" s="1385"/>
      <c r="C140" s="221"/>
      <c r="D140" s="217"/>
      <c r="E140" s="217"/>
      <c r="F140" s="217"/>
      <c r="G140" s="217"/>
      <c r="H140" s="217"/>
      <c r="I140" s="217"/>
      <c r="J140" s="217"/>
      <c r="K140" s="217"/>
      <c r="L140" s="217"/>
      <c r="M140" s="217"/>
      <c r="N140" s="217"/>
      <c r="O140" s="218"/>
      <c r="P140" s="375">
        <f t="shared" si="3"/>
        <v>0</v>
      </c>
      <c r="Q140" s="219"/>
      <c r="R140" s="220"/>
      <c r="S140" s="220"/>
      <c r="T140" s="220"/>
      <c r="U140" s="220"/>
      <c r="V140" s="220"/>
      <c r="W140" s="220"/>
      <c r="X140" s="220"/>
      <c r="Y140" s="220"/>
      <c r="Z140" s="220"/>
      <c r="AA140" s="220"/>
      <c r="AB140" s="220"/>
      <c r="AC140" s="379">
        <f t="shared" si="4"/>
        <v>0</v>
      </c>
      <c r="AD140" s="217"/>
      <c r="AE140" s="217"/>
      <c r="AF140" s="217"/>
      <c r="AG140" s="217"/>
      <c r="AH140" s="217"/>
      <c r="AI140" s="217"/>
      <c r="AJ140" s="217"/>
      <c r="AK140" s="217"/>
      <c r="AL140" s="217"/>
      <c r="AM140" s="217"/>
      <c r="AN140" s="217"/>
      <c r="AO140" s="217"/>
      <c r="AP140" s="382">
        <f t="shared" si="5"/>
        <v>0</v>
      </c>
    </row>
    <row r="141" spans="2:42">
      <c r="B141" s="1385"/>
      <c r="C141" s="221"/>
      <c r="D141" s="217"/>
      <c r="E141" s="217"/>
      <c r="F141" s="217"/>
      <c r="G141" s="217"/>
      <c r="H141" s="217"/>
      <c r="I141" s="217"/>
      <c r="J141" s="217"/>
      <c r="K141" s="217"/>
      <c r="L141" s="217"/>
      <c r="M141" s="217"/>
      <c r="N141" s="217"/>
      <c r="O141" s="218"/>
      <c r="P141" s="375">
        <f t="shared" ref="P141:P161" si="6">SUM(D141:O141)</f>
        <v>0</v>
      </c>
      <c r="Q141" s="219"/>
      <c r="R141" s="220"/>
      <c r="S141" s="220"/>
      <c r="T141" s="220"/>
      <c r="U141" s="220"/>
      <c r="V141" s="220"/>
      <c r="W141" s="220"/>
      <c r="X141" s="220"/>
      <c r="Y141" s="220"/>
      <c r="Z141" s="220"/>
      <c r="AA141" s="220"/>
      <c r="AB141" s="220"/>
      <c r="AC141" s="379">
        <f t="shared" ref="AC141:AC161" si="7">SUM(Q141:AB141)</f>
        <v>0</v>
      </c>
      <c r="AD141" s="217"/>
      <c r="AE141" s="217"/>
      <c r="AF141" s="217"/>
      <c r="AG141" s="217"/>
      <c r="AH141" s="217"/>
      <c r="AI141" s="217"/>
      <c r="AJ141" s="217"/>
      <c r="AK141" s="217"/>
      <c r="AL141" s="217"/>
      <c r="AM141" s="217"/>
      <c r="AN141" s="217"/>
      <c r="AO141" s="217"/>
      <c r="AP141" s="382">
        <f t="shared" ref="AP141:AP161" si="8">SUM(AD141:AO141)</f>
        <v>0</v>
      </c>
    </row>
    <row r="142" spans="2:42">
      <c r="B142" s="231" t="s">
        <v>394</v>
      </c>
      <c r="C142" s="234"/>
      <c r="D142" s="224"/>
      <c r="E142" s="224"/>
      <c r="F142" s="224"/>
      <c r="G142" s="224"/>
      <c r="H142" s="224"/>
      <c r="I142" s="224"/>
      <c r="J142" s="224"/>
      <c r="K142" s="224"/>
      <c r="L142" s="224"/>
      <c r="M142" s="224"/>
      <c r="N142" s="224"/>
      <c r="O142" s="225"/>
      <c r="P142" s="376">
        <f t="shared" si="6"/>
        <v>0</v>
      </c>
      <c r="Q142" s="226"/>
      <c r="R142" s="224"/>
      <c r="S142" s="224"/>
      <c r="T142" s="224"/>
      <c r="U142" s="224"/>
      <c r="V142" s="224"/>
      <c r="W142" s="224"/>
      <c r="X142" s="224"/>
      <c r="Y142" s="224"/>
      <c r="Z142" s="224"/>
      <c r="AA142" s="224"/>
      <c r="AB142" s="224"/>
      <c r="AC142" s="380">
        <f t="shared" si="7"/>
        <v>0</v>
      </c>
      <c r="AD142" s="224"/>
      <c r="AE142" s="224"/>
      <c r="AF142" s="224"/>
      <c r="AG142" s="224"/>
      <c r="AH142" s="224"/>
      <c r="AI142" s="224"/>
      <c r="AJ142" s="224"/>
      <c r="AK142" s="224"/>
      <c r="AL142" s="224"/>
      <c r="AM142" s="224"/>
      <c r="AN142" s="224"/>
      <c r="AO142" s="224"/>
      <c r="AP142" s="380">
        <f t="shared" si="8"/>
        <v>0</v>
      </c>
    </row>
    <row r="143" spans="2:42">
      <c r="B143" s="1385"/>
      <c r="C143" s="221"/>
      <c r="D143" s="217"/>
      <c r="E143" s="217"/>
      <c r="F143" s="217"/>
      <c r="G143" s="217"/>
      <c r="H143" s="217"/>
      <c r="I143" s="217"/>
      <c r="J143" s="217"/>
      <c r="K143" s="217"/>
      <c r="L143" s="217"/>
      <c r="M143" s="217"/>
      <c r="N143" s="217"/>
      <c r="O143" s="218"/>
      <c r="P143" s="375">
        <f t="shared" si="6"/>
        <v>0</v>
      </c>
      <c r="Q143" s="219"/>
      <c r="R143" s="220"/>
      <c r="S143" s="220"/>
      <c r="T143" s="220"/>
      <c r="U143" s="220"/>
      <c r="V143" s="220"/>
      <c r="W143" s="220"/>
      <c r="X143" s="220"/>
      <c r="Y143" s="220"/>
      <c r="Z143" s="220"/>
      <c r="AA143" s="220"/>
      <c r="AB143" s="220"/>
      <c r="AC143" s="379">
        <f t="shared" si="7"/>
        <v>0</v>
      </c>
      <c r="AD143" s="217"/>
      <c r="AE143" s="217"/>
      <c r="AF143" s="217"/>
      <c r="AG143" s="217"/>
      <c r="AH143" s="217"/>
      <c r="AI143" s="217"/>
      <c r="AJ143" s="217"/>
      <c r="AK143" s="217"/>
      <c r="AL143" s="217"/>
      <c r="AM143" s="217"/>
      <c r="AN143" s="217"/>
      <c r="AO143" s="217"/>
      <c r="AP143" s="382">
        <f t="shared" si="8"/>
        <v>0</v>
      </c>
    </row>
    <row r="144" spans="2:42">
      <c r="B144" s="1385"/>
      <c r="C144" s="221"/>
      <c r="D144" s="217"/>
      <c r="E144" s="217"/>
      <c r="F144" s="217"/>
      <c r="G144" s="217"/>
      <c r="H144" s="217"/>
      <c r="I144" s="217"/>
      <c r="J144" s="217"/>
      <c r="K144" s="217"/>
      <c r="L144" s="217"/>
      <c r="M144" s="217"/>
      <c r="N144" s="217"/>
      <c r="O144" s="218"/>
      <c r="P144" s="375">
        <f t="shared" si="6"/>
        <v>0</v>
      </c>
      <c r="Q144" s="219"/>
      <c r="R144" s="220"/>
      <c r="S144" s="220"/>
      <c r="T144" s="220"/>
      <c r="U144" s="220"/>
      <c r="V144" s="220"/>
      <c r="W144" s="220"/>
      <c r="X144" s="220"/>
      <c r="Y144" s="220"/>
      <c r="Z144" s="220"/>
      <c r="AA144" s="220"/>
      <c r="AB144" s="220"/>
      <c r="AC144" s="379">
        <f t="shared" si="7"/>
        <v>0</v>
      </c>
      <c r="AD144" s="217"/>
      <c r="AE144" s="217"/>
      <c r="AF144" s="217"/>
      <c r="AG144" s="217"/>
      <c r="AH144" s="217"/>
      <c r="AI144" s="217"/>
      <c r="AJ144" s="217"/>
      <c r="AK144" s="217"/>
      <c r="AL144" s="217"/>
      <c r="AM144" s="217"/>
      <c r="AN144" s="217"/>
      <c r="AO144" s="217"/>
      <c r="AP144" s="382">
        <f t="shared" si="8"/>
        <v>0</v>
      </c>
    </row>
    <row r="145" spans="2:42">
      <c r="B145" s="1385"/>
      <c r="C145" s="221"/>
      <c r="D145" s="217"/>
      <c r="E145" s="217"/>
      <c r="F145" s="217"/>
      <c r="G145" s="217"/>
      <c r="H145" s="217"/>
      <c r="I145" s="217"/>
      <c r="J145" s="217"/>
      <c r="K145" s="217"/>
      <c r="L145" s="217"/>
      <c r="M145" s="217"/>
      <c r="N145" s="217"/>
      <c r="O145" s="218"/>
      <c r="P145" s="375">
        <f t="shared" si="6"/>
        <v>0</v>
      </c>
      <c r="Q145" s="219"/>
      <c r="R145" s="220"/>
      <c r="S145" s="220"/>
      <c r="T145" s="220"/>
      <c r="U145" s="220"/>
      <c r="V145" s="220"/>
      <c r="W145" s="220"/>
      <c r="X145" s="220"/>
      <c r="Y145" s="220"/>
      <c r="Z145" s="220"/>
      <c r="AA145" s="220"/>
      <c r="AB145" s="220"/>
      <c r="AC145" s="379">
        <f t="shared" si="7"/>
        <v>0</v>
      </c>
      <c r="AD145" s="217"/>
      <c r="AE145" s="217"/>
      <c r="AF145" s="217"/>
      <c r="AG145" s="217"/>
      <c r="AH145" s="217"/>
      <c r="AI145" s="217"/>
      <c r="AJ145" s="217"/>
      <c r="AK145" s="217"/>
      <c r="AL145" s="217"/>
      <c r="AM145" s="217"/>
      <c r="AN145" s="217"/>
      <c r="AO145" s="217"/>
      <c r="AP145" s="382">
        <f t="shared" si="8"/>
        <v>0</v>
      </c>
    </row>
    <row r="146" spans="2:42">
      <c r="B146" s="1385"/>
      <c r="C146" s="221"/>
      <c r="D146" s="217"/>
      <c r="E146" s="217"/>
      <c r="F146" s="217"/>
      <c r="G146" s="217"/>
      <c r="H146" s="217"/>
      <c r="I146" s="217"/>
      <c r="J146" s="217"/>
      <c r="K146" s="217"/>
      <c r="L146" s="217"/>
      <c r="M146" s="217"/>
      <c r="N146" s="217"/>
      <c r="O146" s="218"/>
      <c r="P146" s="375">
        <f t="shared" si="6"/>
        <v>0</v>
      </c>
      <c r="Q146" s="219"/>
      <c r="R146" s="220"/>
      <c r="S146" s="220"/>
      <c r="T146" s="220"/>
      <c r="U146" s="220"/>
      <c r="V146" s="220"/>
      <c r="W146" s="220"/>
      <c r="X146" s="220"/>
      <c r="Y146" s="220"/>
      <c r="Z146" s="220"/>
      <c r="AA146" s="220"/>
      <c r="AB146" s="220"/>
      <c r="AC146" s="379">
        <f t="shared" si="7"/>
        <v>0</v>
      </c>
      <c r="AD146" s="217"/>
      <c r="AE146" s="217"/>
      <c r="AF146" s="217"/>
      <c r="AG146" s="217"/>
      <c r="AH146" s="217"/>
      <c r="AI146" s="217"/>
      <c r="AJ146" s="217"/>
      <c r="AK146" s="217"/>
      <c r="AL146" s="217"/>
      <c r="AM146" s="217"/>
      <c r="AN146" s="217"/>
      <c r="AO146" s="217"/>
      <c r="AP146" s="382">
        <f t="shared" si="8"/>
        <v>0</v>
      </c>
    </row>
    <row r="147" spans="2:42">
      <c r="B147" s="1385"/>
      <c r="C147" s="221"/>
      <c r="D147" s="217"/>
      <c r="E147" s="217"/>
      <c r="F147" s="217"/>
      <c r="G147" s="217"/>
      <c r="H147" s="217"/>
      <c r="I147" s="217"/>
      <c r="J147" s="217"/>
      <c r="K147" s="217"/>
      <c r="L147" s="217"/>
      <c r="M147" s="217"/>
      <c r="N147" s="217"/>
      <c r="O147" s="218"/>
      <c r="P147" s="375">
        <f t="shared" si="6"/>
        <v>0</v>
      </c>
      <c r="Q147" s="219"/>
      <c r="R147" s="220"/>
      <c r="S147" s="220"/>
      <c r="T147" s="220"/>
      <c r="U147" s="220"/>
      <c r="V147" s="220"/>
      <c r="W147" s="220"/>
      <c r="X147" s="220"/>
      <c r="Y147" s="220"/>
      <c r="Z147" s="220"/>
      <c r="AA147" s="220"/>
      <c r="AB147" s="220"/>
      <c r="AC147" s="379">
        <f t="shared" si="7"/>
        <v>0</v>
      </c>
      <c r="AD147" s="217"/>
      <c r="AE147" s="217"/>
      <c r="AF147" s="217"/>
      <c r="AG147" s="217"/>
      <c r="AH147" s="217"/>
      <c r="AI147" s="217"/>
      <c r="AJ147" s="217"/>
      <c r="AK147" s="217"/>
      <c r="AL147" s="217"/>
      <c r="AM147" s="217"/>
      <c r="AN147" s="217"/>
      <c r="AO147" s="217"/>
      <c r="AP147" s="382">
        <f t="shared" si="8"/>
        <v>0</v>
      </c>
    </row>
    <row r="148" spans="2:42">
      <c r="B148" s="1385"/>
      <c r="C148" s="221"/>
      <c r="D148" s="217"/>
      <c r="E148" s="217"/>
      <c r="F148" s="217"/>
      <c r="G148" s="217"/>
      <c r="H148" s="217"/>
      <c r="I148" s="217"/>
      <c r="J148" s="217"/>
      <c r="K148" s="217"/>
      <c r="L148" s="217"/>
      <c r="M148" s="217"/>
      <c r="N148" s="217"/>
      <c r="O148" s="218"/>
      <c r="P148" s="375">
        <f t="shared" si="6"/>
        <v>0</v>
      </c>
      <c r="Q148" s="219"/>
      <c r="R148" s="220"/>
      <c r="S148" s="220"/>
      <c r="T148" s="220"/>
      <c r="U148" s="220"/>
      <c r="V148" s="220"/>
      <c r="W148" s="220"/>
      <c r="X148" s="220"/>
      <c r="Y148" s="220"/>
      <c r="Z148" s="220"/>
      <c r="AA148" s="220"/>
      <c r="AB148" s="220"/>
      <c r="AC148" s="379">
        <f t="shared" si="7"/>
        <v>0</v>
      </c>
      <c r="AD148" s="217"/>
      <c r="AE148" s="217"/>
      <c r="AF148" s="217"/>
      <c r="AG148" s="217"/>
      <c r="AH148" s="217"/>
      <c r="AI148" s="217"/>
      <c r="AJ148" s="217"/>
      <c r="AK148" s="217"/>
      <c r="AL148" s="217"/>
      <c r="AM148" s="217"/>
      <c r="AN148" s="217"/>
      <c r="AO148" s="217"/>
      <c r="AP148" s="382">
        <f t="shared" si="8"/>
        <v>0</v>
      </c>
    </row>
    <row r="149" spans="2:42">
      <c r="B149" s="1385"/>
      <c r="C149" s="221"/>
      <c r="D149" s="217"/>
      <c r="E149" s="217"/>
      <c r="F149" s="217"/>
      <c r="G149" s="217"/>
      <c r="H149" s="217"/>
      <c r="I149" s="217"/>
      <c r="J149" s="217"/>
      <c r="K149" s="217"/>
      <c r="L149" s="217"/>
      <c r="M149" s="217"/>
      <c r="N149" s="217"/>
      <c r="O149" s="218"/>
      <c r="P149" s="375">
        <f t="shared" si="6"/>
        <v>0</v>
      </c>
      <c r="Q149" s="219"/>
      <c r="R149" s="220"/>
      <c r="S149" s="220"/>
      <c r="T149" s="220"/>
      <c r="U149" s="220"/>
      <c r="V149" s="220"/>
      <c r="W149" s="220"/>
      <c r="X149" s="220"/>
      <c r="Y149" s="220"/>
      <c r="Z149" s="220"/>
      <c r="AA149" s="220"/>
      <c r="AB149" s="220"/>
      <c r="AC149" s="379">
        <f t="shared" si="7"/>
        <v>0</v>
      </c>
      <c r="AD149" s="217"/>
      <c r="AE149" s="217"/>
      <c r="AF149" s="217"/>
      <c r="AG149" s="217"/>
      <c r="AH149" s="217"/>
      <c r="AI149" s="217"/>
      <c r="AJ149" s="217"/>
      <c r="AK149" s="217"/>
      <c r="AL149" s="217"/>
      <c r="AM149" s="217"/>
      <c r="AN149" s="217"/>
      <c r="AO149" s="217"/>
      <c r="AP149" s="382">
        <f t="shared" si="8"/>
        <v>0</v>
      </c>
    </row>
    <row r="150" spans="2:42">
      <c r="B150" s="1385"/>
      <c r="C150" s="221"/>
      <c r="D150" s="217"/>
      <c r="E150" s="217"/>
      <c r="F150" s="217"/>
      <c r="G150" s="217"/>
      <c r="H150" s="217"/>
      <c r="I150" s="217"/>
      <c r="J150" s="217"/>
      <c r="K150" s="217"/>
      <c r="L150" s="217"/>
      <c r="M150" s="217"/>
      <c r="N150" s="217"/>
      <c r="O150" s="218"/>
      <c r="P150" s="375">
        <f t="shared" si="6"/>
        <v>0</v>
      </c>
      <c r="Q150" s="219"/>
      <c r="R150" s="220"/>
      <c r="S150" s="220"/>
      <c r="T150" s="220"/>
      <c r="U150" s="220"/>
      <c r="V150" s="220"/>
      <c r="W150" s="220"/>
      <c r="X150" s="220"/>
      <c r="Y150" s="220"/>
      <c r="Z150" s="220"/>
      <c r="AA150" s="220"/>
      <c r="AB150" s="220"/>
      <c r="AC150" s="379">
        <f t="shared" si="7"/>
        <v>0</v>
      </c>
      <c r="AD150" s="217"/>
      <c r="AE150" s="217"/>
      <c r="AF150" s="217"/>
      <c r="AG150" s="217"/>
      <c r="AH150" s="217"/>
      <c r="AI150" s="217"/>
      <c r="AJ150" s="217"/>
      <c r="AK150" s="217"/>
      <c r="AL150" s="217"/>
      <c r="AM150" s="217"/>
      <c r="AN150" s="217"/>
      <c r="AO150" s="217"/>
      <c r="AP150" s="382">
        <f t="shared" si="8"/>
        <v>0</v>
      </c>
    </row>
    <row r="151" spans="2:42">
      <c r="B151" s="1385"/>
      <c r="C151" s="221"/>
      <c r="D151" s="217"/>
      <c r="E151" s="217"/>
      <c r="F151" s="217"/>
      <c r="G151" s="217"/>
      <c r="H151" s="217"/>
      <c r="I151" s="217"/>
      <c r="J151" s="217"/>
      <c r="K151" s="217"/>
      <c r="L151" s="217"/>
      <c r="M151" s="217"/>
      <c r="N151" s="217"/>
      <c r="O151" s="218"/>
      <c r="P151" s="375">
        <f t="shared" si="6"/>
        <v>0</v>
      </c>
      <c r="Q151" s="219"/>
      <c r="R151" s="220"/>
      <c r="S151" s="220"/>
      <c r="T151" s="220"/>
      <c r="U151" s="220"/>
      <c r="V151" s="220"/>
      <c r="W151" s="220"/>
      <c r="X151" s="220"/>
      <c r="Y151" s="220"/>
      <c r="Z151" s="220"/>
      <c r="AA151" s="220"/>
      <c r="AB151" s="220"/>
      <c r="AC151" s="379">
        <f t="shared" si="7"/>
        <v>0</v>
      </c>
      <c r="AD151" s="217"/>
      <c r="AE151" s="217"/>
      <c r="AF151" s="217"/>
      <c r="AG151" s="217"/>
      <c r="AH151" s="217"/>
      <c r="AI151" s="217"/>
      <c r="AJ151" s="217"/>
      <c r="AK151" s="217"/>
      <c r="AL151" s="217"/>
      <c r="AM151" s="217"/>
      <c r="AN151" s="217"/>
      <c r="AO151" s="217"/>
      <c r="AP151" s="382">
        <f t="shared" si="8"/>
        <v>0</v>
      </c>
    </row>
    <row r="152" spans="2:42">
      <c r="B152" s="231" t="s">
        <v>395</v>
      </c>
      <c r="C152" s="234"/>
      <c r="D152" s="224"/>
      <c r="E152" s="224"/>
      <c r="F152" s="224"/>
      <c r="G152" s="224"/>
      <c r="H152" s="224"/>
      <c r="I152" s="224"/>
      <c r="J152" s="224"/>
      <c r="K152" s="224"/>
      <c r="L152" s="224"/>
      <c r="M152" s="224"/>
      <c r="N152" s="224"/>
      <c r="O152" s="225"/>
      <c r="P152" s="376">
        <f t="shared" si="6"/>
        <v>0</v>
      </c>
      <c r="Q152" s="226"/>
      <c r="R152" s="224"/>
      <c r="S152" s="224"/>
      <c r="T152" s="224"/>
      <c r="U152" s="224"/>
      <c r="V152" s="224"/>
      <c r="W152" s="224"/>
      <c r="X152" s="224"/>
      <c r="Y152" s="224"/>
      <c r="Z152" s="224"/>
      <c r="AA152" s="224"/>
      <c r="AB152" s="224"/>
      <c r="AC152" s="380">
        <f t="shared" si="7"/>
        <v>0</v>
      </c>
      <c r="AD152" s="224"/>
      <c r="AE152" s="224"/>
      <c r="AF152" s="224"/>
      <c r="AG152" s="224"/>
      <c r="AH152" s="224"/>
      <c r="AI152" s="224"/>
      <c r="AJ152" s="224"/>
      <c r="AK152" s="224"/>
      <c r="AL152" s="224"/>
      <c r="AM152" s="224"/>
      <c r="AN152" s="224"/>
      <c r="AO152" s="224"/>
      <c r="AP152" s="380">
        <f t="shared" si="8"/>
        <v>0</v>
      </c>
    </row>
    <row r="153" spans="2:42">
      <c r="B153" s="1385"/>
      <c r="C153" s="221"/>
      <c r="D153" s="217"/>
      <c r="E153" s="217"/>
      <c r="F153" s="217"/>
      <c r="G153" s="217"/>
      <c r="H153" s="217"/>
      <c r="I153" s="217"/>
      <c r="J153" s="217"/>
      <c r="K153" s="217"/>
      <c r="L153" s="217"/>
      <c r="M153" s="217"/>
      <c r="N153" s="217"/>
      <c r="O153" s="218"/>
      <c r="P153" s="375">
        <f t="shared" si="6"/>
        <v>0</v>
      </c>
      <c r="Q153" s="219"/>
      <c r="R153" s="220"/>
      <c r="S153" s="220"/>
      <c r="T153" s="220"/>
      <c r="U153" s="220"/>
      <c r="V153" s="220"/>
      <c r="W153" s="220"/>
      <c r="X153" s="220"/>
      <c r="Y153" s="220"/>
      <c r="Z153" s="220"/>
      <c r="AA153" s="220"/>
      <c r="AB153" s="220"/>
      <c r="AC153" s="379">
        <f t="shared" si="7"/>
        <v>0</v>
      </c>
      <c r="AD153" s="217"/>
      <c r="AE153" s="217"/>
      <c r="AF153" s="217"/>
      <c r="AG153" s="217"/>
      <c r="AH153" s="217"/>
      <c r="AI153" s="217"/>
      <c r="AJ153" s="217"/>
      <c r="AK153" s="217"/>
      <c r="AL153" s="217"/>
      <c r="AM153" s="217"/>
      <c r="AN153" s="217"/>
      <c r="AO153" s="217"/>
      <c r="AP153" s="382">
        <f t="shared" si="8"/>
        <v>0</v>
      </c>
    </row>
    <row r="154" spans="2:42">
      <c r="B154" s="1385"/>
      <c r="C154" s="221"/>
      <c r="D154" s="217"/>
      <c r="E154" s="217"/>
      <c r="F154" s="217"/>
      <c r="G154" s="217"/>
      <c r="H154" s="217"/>
      <c r="I154" s="217"/>
      <c r="J154" s="217"/>
      <c r="K154" s="217"/>
      <c r="L154" s="217"/>
      <c r="M154" s="217"/>
      <c r="N154" s="217"/>
      <c r="O154" s="218"/>
      <c r="P154" s="375">
        <f t="shared" si="6"/>
        <v>0</v>
      </c>
      <c r="Q154" s="219"/>
      <c r="R154" s="220"/>
      <c r="S154" s="220"/>
      <c r="T154" s="220"/>
      <c r="U154" s="220"/>
      <c r="V154" s="220"/>
      <c r="W154" s="220"/>
      <c r="X154" s="220"/>
      <c r="Y154" s="220"/>
      <c r="Z154" s="220"/>
      <c r="AA154" s="220"/>
      <c r="AB154" s="220"/>
      <c r="AC154" s="379">
        <f t="shared" si="7"/>
        <v>0</v>
      </c>
      <c r="AD154" s="217"/>
      <c r="AE154" s="217"/>
      <c r="AF154" s="217"/>
      <c r="AG154" s="217"/>
      <c r="AH154" s="217"/>
      <c r="AI154" s="217"/>
      <c r="AJ154" s="217"/>
      <c r="AK154" s="217"/>
      <c r="AL154" s="217"/>
      <c r="AM154" s="217"/>
      <c r="AN154" s="217"/>
      <c r="AO154" s="217"/>
      <c r="AP154" s="382">
        <f t="shared" si="8"/>
        <v>0</v>
      </c>
    </row>
    <row r="155" spans="2:42">
      <c r="B155" s="1385"/>
      <c r="C155" s="221"/>
      <c r="D155" s="217"/>
      <c r="E155" s="217"/>
      <c r="F155" s="217"/>
      <c r="G155" s="217"/>
      <c r="H155" s="217"/>
      <c r="I155" s="217"/>
      <c r="J155" s="217"/>
      <c r="K155" s="217"/>
      <c r="L155" s="217"/>
      <c r="M155" s="217"/>
      <c r="N155" s="217"/>
      <c r="O155" s="218"/>
      <c r="P155" s="375">
        <f t="shared" si="6"/>
        <v>0</v>
      </c>
      <c r="Q155" s="219"/>
      <c r="R155" s="220"/>
      <c r="S155" s="220"/>
      <c r="T155" s="220"/>
      <c r="U155" s="220"/>
      <c r="V155" s="220"/>
      <c r="W155" s="220"/>
      <c r="X155" s="220"/>
      <c r="Y155" s="220"/>
      <c r="Z155" s="220"/>
      <c r="AA155" s="220"/>
      <c r="AB155" s="220"/>
      <c r="AC155" s="379">
        <f t="shared" si="7"/>
        <v>0</v>
      </c>
      <c r="AD155" s="217"/>
      <c r="AE155" s="217"/>
      <c r="AF155" s="217"/>
      <c r="AG155" s="217"/>
      <c r="AH155" s="217"/>
      <c r="AI155" s="217"/>
      <c r="AJ155" s="217"/>
      <c r="AK155" s="217"/>
      <c r="AL155" s="217"/>
      <c r="AM155" s="217"/>
      <c r="AN155" s="217"/>
      <c r="AO155" s="217"/>
      <c r="AP155" s="382">
        <f t="shared" si="8"/>
        <v>0</v>
      </c>
    </row>
    <row r="156" spans="2:42">
      <c r="B156" s="1385"/>
      <c r="C156" s="221"/>
      <c r="D156" s="217"/>
      <c r="E156" s="217"/>
      <c r="F156" s="217"/>
      <c r="G156" s="217"/>
      <c r="H156" s="217"/>
      <c r="I156" s="217"/>
      <c r="J156" s="217"/>
      <c r="K156" s="217"/>
      <c r="L156" s="217"/>
      <c r="M156" s="217"/>
      <c r="N156" s="217"/>
      <c r="O156" s="218"/>
      <c r="P156" s="375">
        <f t="shared" si="6"/>
        <v>0</v>
      </c>
      <c r="Q156" s="219"/>
      <c r="R156" s="220"/>
      <c r="S156" s="220"/>
      <c r="T156" s="220"/>
      <c r="U156" s="220"/>
      <c r="V156" s="220"/>
      <c r="W156" s="220"/>
      <c r="X156" s="220"/>
      <c r="Y156" s="220"/>
      <c r="Z156" s="220"/>
      <c r="AA156" s="220"/>
      <c r="AB156" s="220"/>
      <c r="AC156" s="379">
        <f t="shared" si="7"/>
        <v>0</v>
      </c>
      <c r="AD156" s="217"/>
      <c r="AE156" s="217"/>
      <c r="AF156" s="217"/>
      <c r="AG156" s="217"/>
      <c r="AH156" s="217"/>
      <c r="AI156" s="217"/>
      <c r="AJ156" s="217"/>
      <c r="AK156" s="217"/>
      <c r="AL156" s="217"/>
      <c r="AM156" s="217"/>
      <c r="AN156" s="217"/>
      <c r="AO156" s="217"/>
      <c r="AP156" s="382">
        <f t="shared" si="8"/>
        <v>0</v>
      </c>
    </row>
    <row r="157" spans="2:42">
      <c r="B157" s="1385"/>
      <c r="C157" s="221"/>
      <c r="D157" s="217"/>
      <c r="E157" s="217"/>
      <c r="F157" s="217"/>
      <c r="G157" s="217"/>
      <c r="H157" s="217"/>
      <c r="I157" s="217"/>
      <c r="J157" s="217"/>
      <c r="K157" s="217"/>
      <c r="L157" s="217"/>
      <c r="M157" s="217"/>
      <c r="N157" s="217"/>
      <c r="O157" s="218"/>
      <c r="P157" s="375">
        <f t="shared" si="6"/>
        <v>0</v>
      </c>
      <c r="Q157" s="219"/>
      <c r="R157" s="220"/>
      <c r="S157" s="220"/>
      <c r="T157" s="220"/>
      <c r="U157" s="220"/>
      <c r="V157" s="220"/>
      <c r="W157" s="220"/>
      <c r="X157" s="220"/>
      <c r="Y157" s="220"/>
      <c r="Z157" s="220"/>
      <c r="AA157" s="220"/>
      <c r="AB157" s="220"/>
      <c r="AC157" s="379">
        <f t="shared" si="7"/>
        <v>0</v>
      </c>
      <c r="AD157" s="217"/>
      <c r="AE157" s="217"/>
      <c r="AF157" s="217"/>
      <c r="AG157" s="217"/>
      <c r="AH157" s="217"/>
      <c r="AI157" s="217"/>
      <c r="AJ157" s="217"/>
      <c r="AK157" s="217"/>
      <c r="AL157" s="217"/>
      <c r="AM157" s="217"/>
      <c r="AN157" s="217"/>
      <c r="AO157" s="217"/>
      <c r="AP157" s="382">
        <f t="shared" si="8"/>
        <v>0</v>
      </c>
    </row>
    <row r="158" spans="2:42">
      <c r="B158" s="1385"/>
      <c r="C158" s="221"/>
      <c r="D158" s="217"/>
      <c r="E158" s="217"/>
      <c r="F158" s="217"/>
      <c r="G158" s="217"/>
      <c r="H158" s="217"/>
      <c r="I158" s="217"/>
      <c r="J158" s="217"/>
      <c r="K158" s="217"/>
      <c r="L158" s="217"/>
      <c r="M158" s="217"/>
      <c r="N158" s="217"/>
      <c r="O158" s="218"/>
      <c r="P158" s="375">
        <f t="shared" si="6"/>
        <v>0</v>
      </c>
      <c r="Q158" s="219"/>
      <c r="R158" s="220"/>
      <c r="S158" s="220"/>
      <c r="T158" s="220"/>
      <c r="U158" s="220"/>
      <c r="V158" s="220"/>
      <c r="W158" s="220"/>
      <c r="X158" s="220"/>
      <c r="Y158" s="220"/>
      <c r="Z158" s="220"/>
      <c r="AA158" s="220"/>
      <c r="AB158" s="220"/>
      <c r="AC158" s="379">
        <f t="shared" si="7"/>
        <v>0</v>
      </c>
      <c r="AD158" s="217"/>
      <c r="AE158" s="217"/>
      <c r="AF158" s="217"/>
      <c r="AG158" s="217"/>
      <c r="AH158" s="217"/>
      <c r="AI158" s="217"/>
      <c r="AJ158" s="217"/>
      <c r="AK158" s="217"/>
      <c r="AL158" s="217"/>
      <c r="AM158" s="217"/>
      <c r="AN158" s="217"/>
      <c r="AO158" s="217"/>
      <c r="AP158" s="382">
        <f t="shared" si="8"/>
        <v>0</v>
      </c>
    </row>
    <row r="159" spans="2:42">
      <c r="B159" s="1385"/>
      <c r="C159" s="221"/>
      <c r="D159" s="217"/>
      <c r="E159" s="217"/>
      <c r="F159" s="217"/>
      <c r="G159" s="217"/>
      <c r="H159" s="217"/>
      <c r="I159" s="217"/>
      <c r="J159" s="217"/>
      <c r="K159" s="217"/>
      <c r="L159" s="217"/>
      <c r="M159" s="217"/>
      <c r="N159" s="217"/>
      <c r="O159" s="218"/>
      <c r="P159" s="375">
        <f t="shared" si="6"/>
        <v>0</v>
      </c>
      <c r="Q159" s="219"/>
      <c r="R159" s="220"/>
      <c r="S159" s="220"/>
      <c r="T159" s="220"/>
      <c r="U159" s="220"/>
      <c r="V159" s="220"/>
      <c r="W159" s="220"/>
      <c r="X159" s="220"/>
      <c r="Y159" s="220"/>
      <c r="Z159" s="220"/>
      <c r="AA159" s="220"/>
      <c r="AB159" s="220"/>
      <c r="AC159" s="379">
        <f t="shared" si="7"/>
        <v>0</v>
      </c>
      <c r="AD159" s="217"/>
      <c r="AE159" s="217"/>
      <c r="AF159" s="217"/>
      <c r="AG159" s="217"/>
      <c r="AH159" s="217"/>
      <c r="AI159" s="217"/>
      <c r="AJ159" s="217"/>
      <c r="AK159" s="217"/>
      <c r="AL159" s="217"/>
      <c r="AM159" s="217"/>
      <c r="AN159" s="217"/>
      <c r="AO159" s="217"/>
      <c r="AP159" s="382">
        <f t="shared" si="8"/>
        <v>0</v>
      </c>
    </row>
    <row r="160" spans="2:42">
      <c r="B160" s="1385"/>
      <c r="C160" s="221"/>
      <c r="D160" s="217"/>
      <c r="E160" s="217"/>
      <c r="F160" s="217"/>
      <c r="G160" s="217"/>
      <c r="H160" s="217"/>
      <c r="I160" s="217"/>
      <c r="J160" s="217"/>
      <c r="K160" s="217"/>
      <c r="L160" s="217"/>
      <c r="M160" s="217"/>
      <c r="N160" s="217"/>
      <c r="O160" s="217"/>
      <c r="P160" s="375">
        <f t="shared" si="6"/>
        <v>0</v>
      </c>
      <c r="Q160" s="220"/>
      <c r="R160" s="220"/>
      <c r="S160" s="220"/>
      <c r="T160" s="220"/>
      <c r="U160" s="220"/>
      <c r="V160" s="220"/>
      <c r="W160" s="220"/>
      <c r="X160" s="220"/>
      <c r="Y160" s="220"/>
      <c r="Z160" s="220"/>
      <c r="AA160" s="220"/>
      <c r="AB160" s="220"/>
      <c r="AC160" s="379">
        <f t="shared" si="7"/>
        <v>0</v>
      </c>
      <c r="AD160" s="217"/>
      <c r="AE160" s="217"/>
      <c r="AF160" s="217"/>
      <c r="AG160" s="217"/>
      <c r="AH160" s="217"/>
      <c r="AI160" s="217"/>
      <c r="AJ160" s="217"/>
      <c r="AK160" s="217"/>
      <c r="AL160" s="217"/>
      <c r="AM160" s="217"/>
      <c r="AN160" s="217"/>
      <c r="AO160" s="217"/>
      <c r="AP160" s="382">
        <f t="shared" si="8"/>
        <v>0</v>
      </c>
    </row>
    <row r="161" spans="2:42">
      <c r="B161" s="1385"/>
      <c r="C161" s="221"/>
      <c r="D161" s="217"/>
      <c r="E161" s="217"/>
      <c r="F161" s="217"/>
      <c r="G161" s="217"/>
      <c r="H161" s="217"/>
      <c r="I161" s="217"/>
      <c r="J161" s="217"/>
      <c r="K161" s="217"/>
      <c r="L161" s="217"/>
      <c r="M161" s="217"/>
      <c r="N161" s="217"/>
      <c r="O161" s="217"/>
      <c r="P161" s="375">
        <f t="shared" si="6"/>
        <v>0</v>
      </c>
      <c r="Q161" s="220"/>
      <c r="R161" s="220"/>
      <c r="S161" s="220"/>
      <c r="T161" s="220"/>
      <c r="U161" s="220"/>
      <c r="V161" s="220"/>
      <c r="W161" s="220"/>
      <c r="X161" s="220"/>
      <c r="Y161" s="220"/>
      <c r="Z161" s="220"/>
      <c r="AA161" s="220"/>
      <c r="AB161" s="220"/>
      <c r="AC161" s="379">
        <f t="shared" si="7"/>
        <v>0</v>
      </c>
      <c r="AD161" s="217"/>
      <c r="AE161" s="217"/>
      <c r="AF161" s="217"/>
      <c r="AG161" s="217"/>
      <c r="AH161" s="217"/>
      <c r="AI161" s="217"/>
      <c r="AJ161" s="217"/>
      <c r="AK161" s="217"/>
      <c r="AL161" s="217"/>
      <c r="AM161" s="217"/>
      <c r="AN161" s="217"/>
      <c r="AO161" s="217"/>
      <c r="AP161" s="382">
        <f t="shared" si="8"/>
        <v>0</v>
      </c>
    </row>
  </sheetData>
  <sheetProtection algorithmName="SHA-512" hashValue="20PRftVEkHBgaEya56ZUCp8GXy44hTspBb5pHYyZsForEyHA6Zn57o1kaod7vdxjzDnfFgS5xCDwpw8rCmRJZQ==" saltValue="rV3i4nV8h2k2G+YbaMhf8Q==" spinCount="100000" sheet="1" selectLockedCells="1"/>
  <mergeCells count="25">
    <mergeCell ref="B133:B141"/>
    <mergeCell ref="B143:B151"/>
    <mergeCell ref="B153:B161"/>
    <mergeCell ref="B73:B81"/>
    <mergeCell ref="B83:B91"/>
    <mergeCell ref="B93:B101"/>
    <mergeCell ref="B103:B111"/>
    <mergeCell ref="B113:B121"/>
    <mergeCell ref="B123:B131"/>
    <mergeCell ref="B63:B71"/>
    <mergeCell ref="AS8:BA9"/>
    <mergeCell ref="B10:C10"/>
    <mergeCell ref="D10:O10"/>
    <mergeCell ref="P10:P11"/>
    <mergeCell ref="Q10:AB10"/>
    <mergeCell ref="AC10:AC11"/>
    <mergeCell ref="AD10:AO10"/>
    <mergeCell ref="AP10:AP11"/>
    <mergeCell ref="AS10:BE11"/>
    <mergeCell ref="B11:C11"/>
    <mergeCell ref="B13:B21"/>
    <mergeCell ref="B23:B31"/>
    <mergeCell ref="B33:B41"/>
    <mergeCell ref="B43:B51"/>
    <mergeCell ref="B53:B61"/>
  </mergeCells>
  <phoneticPr fontId="1"/>
  <conditionalFormatting sqref="D13:O21 AD13:AO21 Q13:AB21">
    <cfRule type="cellIs" dxfId="19" priority="18" operator="greaterThan">
      <formula>0</formula>
    </cfRule>
  </conditionalFormatting>
  <conditionalFormatting sqref="D23:O23 AD23:AO23 Q23:AB23">
    <cfRule type="cellIs" dxfId="18" priority="17" operator="greaterThan">
      <formula>0</formula>
    </cfRule>
  </conditionalFormatting>
  <conditionalFormatting sqref="D53:O61 AD53:AO61 Q53:AB61">
    <cfRule type="cellIs" dxfId="17" priority="13" operator="greaterThan">
      <formula>0</formula>
    </cfRule>
  </conditionalFormatting>
  <conditionalFormatting sqref="D24:O31 AD24:AO31 Q24:AB31">
    <cfRule type="cellIs" dxfId="16" priority="16" operator="greaterThan">
      <formula>0</formula>
    </cfRule>
  </conditionalFormatting>
  <conditionalFormatting sqref="D33:O41 AD33:AO41 Q33:AB41">
    <cfRule type="cellIs" dxfId="15" priority="15" operator="greaterThan">
      <formula>0</formula>
    </cfRule>
  </conditionalFormatting>
  <conditionalFormatting sqref="D43:O51 AD43:AO51 Q43:AB51">
    <cfRule type="cellIs" dxfId="14" priority="14" operator="greaterThan">
      <formula>0</formula>
    </cfRule>
  </conditionalFormatting>
  <conditionalFormatting sqref="D63:O71 AD63:AO71 Q63:AB71">
    <cfRule type="cellIs" dxfId="13" priority="12" operator="greaterThan">
      <formula>0</formula>
    </cfRule>
  </conditionalFormatting>
  <conditionalFormatting sqref="D73:O73 AD73:AO73 Q73:AB73">
    <cfRule type="cellIs" dxfId="12" priority="11" operator="greaterThan">
      <formula>0</formula>
    </cfRule>
  </conditionalFormatting>
  <conditionalFormatting sqref="D103:O111 AD103:AO111 Q103:AB111">
    <cfRule type="cellIs" dxfId="11" priority="7" operator="greaterThan">
      <formula>0</formula>
    </cfRule>
  </conditionalFormatting>
  <conditionalFormatting sqref="D74:O81 AD74:AO81 Q74:AB81">
    <cfRule type="cellIs" dxfId="10" priority="10" operator="greaterThan">
      <formula>0</formula>
    </cfRule>
  </conditionalFormatting>
  <conditionalFormatting sqref="D83:O91 AD83:AO91 Q83:AB91">
    <cfRule type="cellIs" dxfId="9" priority="9" operator="greaterThan">
      <formula>0</formula>
    </cfRule>
  </conditionalFormatting>
  <conditionalFormatting sqref="D93:O101 AD93:AO101 Q93:AB101">
    <cfRule type="cellIs" dxfId="8" priority="8" operator="greaterThan">
      <formula>0</formula>
    </cfRule>
  </conditionalFormatting>
  <conditionalFormatting sqref="D113:O121 AD113:AO121 Q113:AB121">
    <cfRule type="cellIs" dxfId="7" priority="6" operator="greaterThan">
      <formula>0</formula>
    </cfRule>
  </conditionalFormatting>
  <conditionalFormatting sqref="D123:O123 AD123:AO123 Q123:AB123">
    <cfRule type="cellIs" dxfId="6" priority="5" operator="greaterThan">
      <formula>0</formula>
    </cfRule>
  </conditionalFormatting>
  <conditionalFormatting sqref="D153:O161 AD153:AO161 Q153:AB161">
    <cfRule type="cellIs" dxfId="5" priority="1" operator="greaterThan">
      <formula>0</formula>
    </cfRule>
  </conditionalFormatting>
  <conditionalFormatting sqref="D124:O131 AD124:AO131 Q124:AB131">
    <cfRule type="cellIs" dxfId="4" priority="4" operator="greaterThan">
      <formula>0</formula>
    </cfRule>
  </conditionalFormatting>
  <conditionalFormatting sqref="D133:O141 AD133:AO141 Q133:AB141">
    <cfRule type="cellIs" dxfId="3" priority="3" operator="greaterThan">
      <formula>0</formula>
    </cfRule>
  </conditionalFormatting>
  <conditionalFormatting sqref="D143:O151 AD143:AO151 Q143:AB151">
    <cfRule type="cellIs" dxfId="2" priority="2" operator="greaterThan">
      <formula>0</formula>
    </cfRule>
  </conditionalFormatting>
  <dataValidations count="1">
    <dataValidation imeMode="disabled" allowBlank="1" showInputMessage="1" showErrorMessage="1" sqref="D12:O161 Q12:AB161 AD12:AO161" xr:uid="{00000000-0002-0000-0900-000000000000}"/>
  </dataValidations>
  <hyperlinks>
    <hyperlink ref="C3" location="事業実施スケジュール!AS9" display="記載例はこちら" xr:uid="{00000000-0004-0000-0900-000000000000}"/>
    <hyperlink ref="AQ8" location="事業実施スケジュール!C3" display="要望書へ戻る" xr:uid="{00000000-0004-0000-0900-000001000000}"/>
  </hyperlinks>
  <pageMargins left="0.7" right="0.7" top="0.75" bottom="0.75" header="0.3" footer="0.3"/>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Z100"/>
  <sheetViews>
    <sheetView workbookViewId="0">
      <selection activeCell="B11" sqref="B11:C16"/>
    </sheetView>
  </sheetViews>
  <sheetFormatPr defaultColWidth="8.875" defaultRowHeight="13.35" customHeight="1"/>
  <cols>
    <col min="1" max="1" width="3.375" style="14" customWidth="1"/>
    <col min="2" max="2" width="8.375" style="14" customWidth="1"/>
    <col min="3" max="3" width="11.125" style="14" customWidth="1"/>
    <col min="4" max="4" width="40.375" style="14" customWidth="1"/>
    <col min="5" max="5" width="15.125" style="14" customWidth="1"/>
    <col min="6" max="6" width="3.5" style="14" customWidth="1"/>
    <col min="7" max="7" width="9" style="14" customWidth="1"/>
    <col min="8" max="8" width="2.875" style="14" customWidth="1"/>
    <col min="9" max="9" width="7.625" style="15" customWidth="1"/>
    <col min="10" max="10" width="31.5" style="15" customWidth="1"/>
    <col min="11" max="14" width="5.625" style="15" customWidth="1"/>
    <col min="15" max="16384" width="8.875" style="14"/>
  </cols>
  <sheetData>
    <row r="1" spans="1:26" ht="23.25" customHeight="1">
      <c r="A1" s="37" t="s">
        <v>173</v>
      </c>
      <c r="B1" s="36"/>
      <c r="C1" s="34"/>
      <c r="D1" s="34"/>
      <c r="E1" s="34"/>
      <c r="F1" s="34"/>
      <c r="G1" s="34"/>
      <c r="H1" s="34"/>
      <c r="O1" s="16"/>
      <c r="P1" s="16"/>
      <c r="Q1" s="16"/>
      <c r="R1" s="16"/>
      <c r="S1" s="16"/>
      <c r="T1" s="16"/>
      <c r="U1" s="16"/>
      <c r="V1" s="16"/>
      <c r="W1" s="16"/>
      <c r="X1" s="16"/>
      <c r="Y1" s="16"/>
      <c r="Z1" s="16"/>
    </row>
    <row r="2" spans="1:26" ht="23.25" customHeight="1">
      <c r="A2" s="36"/>
      <c r="B2" s="35" t="s">
        <v>172</v>
      </c>
      <c r="C2" s="34"/>
      <c r="D2" s="34"/>
      <c r="E2" s="34"/>
      <c r="F2" s="34"/>
      <c r="G2" s="34"/>
      <c r="H2" s="34"/>
      <c r="O2" s="16"/>
      <c r="P2" s="16"/>
      <c r="Q2" s="16"/>
      <c r="R2" s="16"/>
      <c r="S2" s="16"/>
      <c r="T2" s="16"/>
      <c r="U2" s="16"/>
      <c r="V2" s="16"/>
      <c r="W2" s="16"/>
      <c r="X2" s="16"/>
      <c r="Y2" s="16"/>
      <c r="Z2" s="16"/>
    </row>
    <row r="3" spans="1:26" ht="11.25" customHeight="1">
      <c r="O3" s="16"/>
      <c r="P3" s="16"/>
      <c r="Q3" s="16"/>
      <c r="R3" s="16"/>
      <c r="S3" s="16"/>
      <c r="T3" s="16"/>
      <c r="U3" s="16"/>
      <c r="V3" s="16"/>
      <c r="W3" s="16"/>
      <c r="X3" s="16"/>
      <c r="Y3" s="16"/>
      <c r="Z3" s="16"/>
    </row>
    <row r="4" spans="1:26" ht="17.25">
      <c r="B4" s="33"/>
      <c r="O4" s="16"/>
      <c r="P4" s="16"/>
      <c r="Q4" s="16"/>
      <c r="R4" s="16"/>
      <c r="S4" s="16"/>
      <c r="T4" s="16"/>
      <c r="U4" s="16"/>
      <c r="V4" s="16"/>
      <c r="W4" s="16"/>
      <c r="X4" s="16"/>
      <c r="Y4" s="16"/>
      <c r="Z4" s="16"/>
    </row>
    <row r="5" spans="1:26" ht="21">
      <c r="B5" s="1414" t="s">
        <v>171</v>
      </c>
      <c r="C5" s="1415"/>
      <c r="D5" s="1415"/>
      <c r="E5" s="1415"/>
      <c r="F5" s="1415"/>
      <c r="G5" s="1415"/>
      <c r="O5" s="16"/>
      <c r="P5" s="16"/>
      <c r="Q5" s="16"/>
      <c r="R5" s="16"/>
      <c r="S5" s="16"/>
      <c r="T5" s="16"/>
      <c r="U5" s="16"/>
      <c r="V5" s="16"/>
      <c r="W5" s="16"/>
      <c r="X5" s="16"/>
      <c r="Y5" s="16"/>
      <c r="Z5" s="16"/>
    </row>
    <row r="6" spans="1:26" ht="21" customHeight="1">
      <c r="B6" s="1416" t="s">
        <v>474</v>
      </c>
      <c r="C6" s="1416"/>
      <c r="D6" s="1416"/>
      <c r="E6" s="1416"/>
      <c r="F6" s="1416"/>
      <c r="G6" s="1416"/>
      <c r="O6" s="16"/>
      <c r="P6" s="16"/>
      <c r="Q6" s="16"/>
      <c r="R6" s="16"/>
      <c r="S6" s="16"/>
      <c r="T6" s="16"/>
      <c r="U6" s="16"/>
      <c r="V6" s="16"/>
      <c r="W6" s="16"/>
      <c r="X6" s="16"/>
      <c r="Y6" s="16"/>
      <c r="Z6" s="16"/>
    </row>
    <row r="7" spans="1:26" ht="17.25" customHeight="1">
      <c r="O7" s="16"/>
      <c r="P7" s="16"/>
      <c r="Q7" s="16"/>
      <c r="R7" s="16"/>
      <c r="S7" s="16"/>
      <c r="T7" s="16"/>
      <c r="U7" s="16"/>
      <c r="V7" s="16"/>
      <c r="W7" s="16"/>
      <c r="X7" s="16"/>
      <c r="Y7" s="16"/>
      <c r="Z7" s="16"/>
    </row>
    <row r="8" spans="1:26" ht="13.5">
      <c r="B8" s="32" t="s">
        <v>170</v>
      </c>
      <c r="C8" s="1417">
        <f>IF('要望額調書（1年目）'!F2="","",'要望額調書（1年目）'!F2)</f>
        <v>0</v>
      </c>
      <c r="D8" s="1417"/>
      <c r="E8" s="31"/>
      <c r="O8" s="16"/>
      <c r="P8" s="16"/>
      <c r="Q8" s="16"/>
      <c r="R8" s="16"/>
      <c r="S8" s="16"/>
      <c r="T8" s="16"/>
      <c r="U8" s="16"/>
      <c r="V8" s="16"/>
      <c r="W8" s="16"/>
      <c r="X8" s="16"/>
      <c r="Y8" s="16"/>
      <c r="Z8" s="16"/>
    </row>
    <row r="9" spans="1:26" ht="14.25" thickBot="1">
      <c r="E9" s="30"/>
      <c r="O9" s="16"/>
      <c r="P9" s="16"/>
      <c r="Q9" s="16"/>
      <c r="R9" s="16"/>
      <c r="S9" s="16"/>
      <c r="T9" s="16"/>
      <c r="U9" s="16"/>
      <c r="V9" s="16"/>
      <c r="W9" s="16"/>
      <c r="X9" s="16"/>
      <c r="Y9" s="16"/>
      <c r="Z9" s="16"/>
    </row>
    <row r="10" spans="1:26" ht="15.75" customHeight="1" thickBot="1">
      <c r="B10" s="1418" t="s">
        <v>169</v>
      </c>
      <c r="C10" s="1419"/>
      <c r="D10" s="40" t="s">
        <v>168</v>
      </c>
      <c r="E10" s="1419" t="s">
        <v>167</v>
      </c>
      <c r="F10" s="1419"/>
      <c r="G10" s="29" t="s">
        <v>166</v>
      </c>
      <c r="O10" s="16"/>
      <c r="P10" s="16"/>
      <c r="Q10" s="16"/>
      <c r="R10" s="16"/>
      <c r="S10" s="16"/>
      <c r="T10" s="16"/>
      <c r="U10" s="16"/>
      <c r="V10" s="16"/>
      <c r="W10" s="16"/>
      <c r="X10" s="16"/>
      <c r="Y10" s="16"/>
      <c r="Z10" s="16"/>
    </row>
    <row r="11" spans="1:26" ht="13.5">
      <c r="B11" s="1399"/>
      <c r="C11" s="1400"/>
      <c r="D11" s="28" t="s">
        <v>165</v>
      </c>
      <c r="E11" s="1401"/>
      <c r="F11" s="1402" t="s">
        <v>164</v>
      </c>
      <c r="G11" s="1403"/>
      <c r="J11" s="1398"/>
      <c r="O11" s="16"/>
      <c r="P11" s="16"/>
      <c r="Q11" s="16"/>
      <c r="R11" s="16"/>
      <c r="S11" s="16"/>
      <c r="T11" s="16"/>
      <c r="U11" s="16"/>
      <c r="V11" s="16"/>
      <c r="W11" s="16"/>
      <c r="X11" s="16"/>
      <c r="Y11" s="16"/>
      <c r="Z11" s="16"/>
    </row>
    <row r="12" spans="1:26" ht="69" customHeight="1">
      <c r="B12" s="1399"/>
      <c r="C12" s="1400"/>
      <c r="D12" s="25"/>
      <c r="E12" s="1401"/>
      <c r="F12" s="1402"/>
      <c r="G12" s="1403"/>
      <c r="J12" s="1398"/>
      <c r="O12" s="16"/>
      <c r="P12" s="16"/>
      <c r="Q12" s="16"/>
      <c r="R12" s="16"/>
      <c r="S12" s="16"/>
      <c r="T12" s="16"/>
      <c r="U12" s="16"/>
      <c r="V12" s="16"/>
      <c r="W12" s="16"/>
      <c r="X12" s="16"/>
      <c r="Y12" s="16"/>
      <c r="Z12" s="16"/>
    </row>
    <row r="13" spans="1:26" ht="15" customHeight="1">
      <c r="B13" s="1399"/>
      <c r="C13" s="1400"/>
      <c r="D13" s="28" t="s">
        <v>163</v>
      </c>
      <c r="E13" s="1401"/>
      <c r="F13" s="1402"/>
      <c r="G13" s="1403"/>
      <c r="J13" s="1398"/>
      <c r="O13" s="16"/>
      <c r="P13" s="16"/>
      <c r="Q13" s="16"/>
      <c r="R13" s="16"/>
      <c r="S13" s="16"/>
      <c r="T13" s="16"/>
      <c r="U13" s="16"/>
      <c r="V13" s="16"/>
      <c r="W13" s="16"/>
      <c r="X13" s="16"/>
      <c r="Y13" s="16"/>
      <c r="Z13" s="16"/>
    </row>
    <row r="14" spans="1:26" ht="69" customHeight="1">
      <c r="B14" s="1399"/>
      <c r="C14" s="1400"/>
      <c r="D14" s="25"/>
      <c r="E14" s="1401"/>
      <c r="F14" s="1402"/>
      <c r="G14" s="1403"/>
      <c r="J14" s="1398"/>
      <c r="O14" s="16"/>
      <c r="P14" s="16"/>
      <c r="Q14" s="16"/>
      <c r="R14" s="16"/>
      <c r="S14" s="16"/>
      <c r="T14" s="16"/>
      <c r="U14" s="16"/>
      <c r="V14" s="16"/>
      <c r="W14" s="16"/>
      <c r="X14" s="16"/>
      <c r="Y14" s="16"/>
      <c r="Z14" s="16"/>
    </row>
    <row r="15" spans="1:26" ht="15" customHeight="1">
      <c r="B15" s="1399"/>
      <c r="C15" s="1400"/>
      <c r="D15" s="28" t="s">
        <v>162</v>
      </c>
      <c r="E15" s="1401"/>
      <c r="F15" s="1402"/>
      <c r="G15" s="1403"/>
      <c r="J15" s="1398"/>
      <c r="O15" s="16"/>
      <c r="P15" s="16"/>
      <c r="Q15" s="16"/>
      <c r="R15" s="16"/>
      <c r="S15" s="16"/>
      <c r="T15" s="16"/>
      <c r="U15" s="16"/>
      <c r="V15" s="16"/>
      <c r="W15" s="16"/>
      <c r="X15" s="16"/>
      <c r="Y15" s="16"/>
      <c r="Z15" s="16"/>
    </row>
    <row r="16" spans="1:26" ht="22.5" customHeight="1" thickBot="1">
      <c r="B16" s="1399"/>
      <c r="C16" s="1400"/>
      <c r="D16" s="27"/>
      <c r="E16" s="1401"/>
      <c r="F16" s="1402"/>
      <c r="G16" s="1403"/>
      <c r="J16" s="1398"/>
      <c r="O16" s="16"/>
      <c r="P16" s="16"/>
      <c r="Q16" s="16"/>
      <c r="R16" s="16"/>
      <c r="S16" s="16"/>
      <c r="T16" s="16"/>
      <c r="U16" s="16"/>
      <c r="V16" s="16"/>
      <c r="W16" s="16"/>
      <c r="X16" s="16"/>
      <c r="Y16" s="16"/>
      <c r="Z16" s="16"/>
    </row>
    <row r="17" spans="1:26" ht="13.5">
      <c r="B17" s="1404"/>
      <c r="C17" s="1405"/>
      <c r="D17" s="26" t="s">
        <v>165</v>
      </c>
      <c r="E17" s="1408"/>
      <c r="F17" s="1410" t="s">
        <v>164</v>
      </c>
      <c r="G17" s="1412"/>
      <c r="J17" s="1398"/>
      <c r="O17" s="16"/>
      <c r="P17" s="16"/>
      <c r="Q17" s="16"/>
      <c r="R17" s="16"/>
      <c r="S17" s="16"/>
      <c r="T17" s="16"/>
      <c r="U17" s="16"/>
      <c r="V17" s="16"/>
      <c r="W17" s="16"/>
      <c r="X17" s="16"/>
      <c r="Y17" s="16"/>
      <c r="Z17" s="16"/>
    </row>
    <row r="18" spans="1:26" ht="69" customHeight="1">
      <c r="B18" s="1399"/>
      <c r="C18" s="1400"/>
      <c r="D18" s="25"/>
      <c r="E18" s="1401"/>
      <c r="F18" s="1402"/>
      <c r="G18" s="1403"/>
      <c r="J18" s="1398"/>
      <c r="O18" s="16"/>
      <c r="P18" s="16"/>
      <c r="Q18" s="16"/>
      <c r="R18" s="16"/>
      <c r="S18" s="16"/>
      <c r="T18" s="16"/>
      <c r="U18" s="16"/>
      <c r="V18" s="16"/>
      <c r="W18" s="16"/>
      <c r="X18" s="16"/>
      <c r="Y18" s="16"/>
      <c r="Z18" s="16"/>
    </row>
    <row r="19" spans="1:26" ht="15" customHeight="1">
      <c r="B19" s="1399"/>
      <c r="C19" s="1400"/>
      <c r="D19" s="24" t="s">
        <v>163</v>
      </c>
      <c r="E19" s="1401"/>
      <c r="F19" s="1402"/>
      <c r="G19" s="1403"/>
      <c r="J19" s="1398"/>
      <c r="O19" s="16"/>
      <c r="P19" s="16"/>
      <c r="Q19" s="16"/>
      <c r="R19" s="16"/>
      <c r="S19" s="16"/>
      <c r="T19" s="16"/>
      <c r="U19" s="16"/>
      <c r="V19" s="16"/>
      <c r="W19" s="16"/>
      <c r="X19" s="16"/>
      <c r="Y19" s="16"/>
      <c r="Z19" s="16"/>
    </row>
    <row r="20" spans="1:26" ht="69" customHeight="1">
      <c r="B20" s="1399"/>
      <c r="C20" s="1400"/>
      <c r="D20" s="25"/>
      <c r="E20" s="1401"/>
      <c r="F20" s="1402"/>
      <c r="G20" s="1403"/>
      <c r="J20" s="1398"/>
      <c r="O20" s="16"/>
      <c r="P20" s="16"/>
      <c r="Q20" s="16"/>
      <c r="R20" s="16"/>
      <c r="S20" s="16"/>
      <c r="T20" s="16"/>
      <c r="U20" s="16"/>
      <c r="V20" s="16"/>
      <c r="W20" s="16"/>
      <c r="X20" s="16"/>
      <c r="Y20" s="16"/>
      <c r="Z20" s="16"/>
    </row>
    <row r="21" spans="1:26" ht="15" customHeight="1">
      <c r="B21" s="1399"/>
      <c r="C21" s="1400"/>
      <c r="D21" s="24" t="s">
        <v>162</v>
      </c>
      <c r="E21" s="1401"/>
      <c r="F21" s="1402"/>
      <c r="G21" s="1403"/>
      <c r="J21" s="1398"/>
      <c r="O21" s="16"/>
      <c r="P21" s="16"/>
      <c r="Q21" s="16"/>
      <c r="R21" s="16"/>
      <c r="S21" s="16"/>
      <c r="T21" s="16"/>
      <c r="U21" s="16"/>
      <c r="V21" s="16"/>
      <c r="W21" s="16"/>
      <c r="X21" s="16"/>
      <c r="Y21" s="16"/>
      <c r="Z21" s="16"/>
    </row>
    <row r="22" spans="1:26" ht="22.5" customHeight="1" thickBot="1">
      <c r="B22" s="1406"/>
      <c r="C22" s="1407"/>
      <c r="D22" s="27"/>
      <c r="E22" s="1409"/>
      <c r="F22" s="1411"/>
      <c r="G22" s="1413"/>
      <c r="J22" s="1398"/>
      <c r="O22" s="16"/>
      <c r="P22" s="16"/>
      <c r="Q22" s="16"/>
      <c r="R22" s="16"/>
      <c r="S22" s="16"/>
      <c r="T22" s="16"/>
      <c r="U22" s="16"/>
      <c r="V22" s="16"/>
      <c r="W22" s="16"/>
      <c r="X22" s="16"/>
      <c r="Y22" s="16"/>
      <c r="Z22" s="16"/>
    </row>
    <row r="23" spans="1:26" ht="13.5">
      <c r="B23" s="1404"/>
      <c r="C23" s="1405"/>
      <c r="D23" s="26" t="s">
        <v>165</v>
      </c>
      <c r="E23" s="1408"/>
      <c r="F23" s="1410" t="s">
        <v>164</v>
      </c>
      <c r="G23" s="1412"/>
      <c r="J23" s="1398"/>
      <c r="O23" s="16"/>
      <c r="P23" s="16"/>
      <c r="Q23" s="16"/>
      <c r="R23" s="16"/>
      <c r="S23" s="16"/>
      <c r="T23" s="16"/>
      <c r="U23" s="16"/>
      <c r="V23" s="16"/>
      <c r="W23" s="16"/>
      <c r="X23" s="16"/>
      <c r="Y23" s="16"/>
      <c r="Z23" s="16"/>
    </row>
    <row r="24" spans="1:26" ht="69" customHeight="1">
      <c r="B24" s="1399"/>
      <c r="C24" s="1400"/>
      <c r="D24" s="25"/>
      <c r="E24" s="1401"/>
      <c r="F24" s="1402"/>
      <c r="G24" s="1403"/>
      <c r="J24" s="1398"/>
      <c r="O24" s="16"/>
      <c r="P24" s="16"/>
      <c r="Q24" s="16"/>
      <c r="R24" s="16"/>
      <c r="S24" s="16"/>
      <c r="T24" s="16"/>
      <c r="U24" s="16"/>
      <c r="V24" s="16"/>
      <c r="W24" s="16"/>
      <c r="X24" s="16"/>
      <c r="Y24" s="16"/>
      <c r="Z24" s="16"/>
    </row>
    <row r="25" spans="1:26" ht="15" customHeight="1">
      <c r="B25" s="1399"/>
      <c r="C25" s="1400"/>
      <c r="D25" s="24" t="s">
        <v>163</v>
      </c>
      <c r="E25" s="1401"/>
      <c r="F25" s="1402"/>
      <c r="G25" s="1403"/>
      <c r="J25" s="1398"/>
      <c r="O25" s="16"/>
      <c r="P25" s="16"/>
      <c r="Q25" s="16"/>
      <c r="R25" s="16"/>
      <c r="S25" s="16"/>
      <c r="T25" s="16"/>
      <c r="U25" s="16"/>
      <c r="V25" s="16"/>
      <c r="W25" s="16"/>
      <c r="X25" s="16"/>
      <c r="Y25" s="16"/>
      <c r="Z25" s="16"/>
    </row>
    <row r="26" spans="1:26" ht="69" customHeight="1">
      <c r="B26" s="1399"/>
      <c r="C26" s="1400"/>
      <c r="D26" s="25"/>
      <c r="E26" s="1401"/>
      <c r="F26" s="1402"/>
      <c r="G26" s="1403"/>
      <c r="J26" s="1398"/>
      <c r="O26" s="16"/>
      <c r="P26" s="16"/>
      <c r="Q26" s="16"/>
      <c r="R26" s="16"/>
      <c r="S26" s="16"/>
      <c r="T26" s="16"/>
      <c r="U26" s="16"/>
      <c r="V26" s="16"/>
      <c r="W26" s="16"/>
      <c r="X26" s="16"/>
      <c r="Y26" s="16"/>
      <c r="Z26" s="16"/>
    </row>
    <row r="27" spans="1:26" ht="15" customHeight="1">
      <c r="B27" s="1399"/>
      <c r="C27" s="1400"/>
      <c r="D27" s="24" t="s">
        <v>162</v>
      </c>
      <c r="E27" s="1401"/>
      <c r="F27" s="1402"/>
      <c r="G27" s="1403"/>
      <c r="J27" s="1398"/>
      <c r="O27" s="16"/>
      <c r="P27" s="16"/>
      <c r="Q27" s="16"/>
      <c r="R27" s="16"/>
      <c r="S27" s="16"/>
      <c r="T27" s="16"/>
      <c r="U27" s="16"/>
      <c r="V27" s="16"/>
      <c r="W27" s="16"/>
      <c r="X27" s="16"/>
      <c r="Y27" s="16"/>
      <c r="Z27" s="16"/>
    </row>
    <row r="28" spans="1:26" ht="22.5" customHeight="1" thickBot="1">
      <c r="B28" s="1406"/>
      <c r="C28" s="1407"/>
      <c r="D28" s="23"/>
      <c r="E28" s="1409"/>
      <c r="F28" s="1411"/>
      <c r="G28" s="1413"/>
      <c r="J28" s="1398"/>
      <c r="O28" s="16"/>
      <c r="P28" s="16"/>
      <c r="Q28" s="16"/>
      <c r="R28" s="16"/>
      <c r="S28" s="16"/>
      <c r="T28" s="16"/>
      <c r="U28" s="16"/>
      <c r="V28" s="16"/>
      <c r="W28" s="16"/>
      <c r="X28" s="16"/>
      <c r="Y28" s="16"/>
      <c r="Z28" s="16"/>
    </row>
    <row r="29" spans="1:26" ht="21.75" customHeight="1">
      <c r="B29" s="22" t="s">
        <v>161</v>
      </c>
      <c r="C29" s="22"/>
      <c r="D29" s="21"/>
      <c r="E29" s="20"/>
      <c r="F29" s="19"/>
      <c r="G29" s="18"/>
      <c r="O29" s="16"/>
      <c r="P29" s="16"/>
      <c r="Q29" s="16"/>
      <c r="R29" s="16"/>
      <c r="S29" s="16"/>
      <c r="T29" s="16"/>
      <c r="U29" s="16"/>
      <c r="V29" s="16"/>
      <c r="W29" s="16"/>
      <c r="X29" s="16"/>
      <c r="Y29" s="16"/>
      <c r="Z29" s="16"/>
    </row>
    <row r="30" spans="1:26" ht="22.5" customHeight="1">
      <c r="B30" s="14" t="s">
        <v>160</v>
      </c>
      <c r="O30" s="16"/>
      <c r="P30" s="16"/>
      <c r="Q30" s="16"/>
      <c r="R30" s="16"/>
      <c r="S30" s="16"/>
      <c r="T30" s="16"/>
      <c r="U30" s="16"/>
      <c r="V30" s="16"/>
      <c r="W30" s="16"/>
      <c r="X30" s="16"/>
      <c r="Y30" s="16"/>
      <c r="Z30" s="16"/>
    </row>
    <row r="31" spans="1:26" ht="13.5">
      <c r="A31" s="17"/>
      <c r="B31" s="17"/>
      <c r="C31" s="17"/>
      <c r="D31" s="17"/>
      <c r="E31" s="17"/>
      <c r="F31" s="17"/>
      <c r="G31" s="17"/>
      <c r="H31" s="17"/>
      <c r="O31" s="16"/>
      <c r="P31" s="16"/>
      <c r="Q31" s="16"/>
      <c r="R31" s="16"/>
      <c r="S31" s="16"/>
      <c r="T31" s="16"/>
      <c r="U31" s="16"/>
      <c r="V31" s="16"/>
      <c r="W31" s="16"/>
      <c r="X31" s="16"/>
      <c r="Y31" s="16"/>
      <c r="Z31" s="16"/>
    </row>
    <row r="32" spans="1:26" ht="13.5">
      <c r="A32" s="17"/>
      <c r="B32" s="17"/>
      <c r="C32" s="17"/>
      <c r="D32" s="17"/>
      <c r="E32" s="17"/>
      <c r="F32" s="17"/>
      <c r="G32" s="17"/>
      <c r="H32" s="17"/>
      <c r="O32" s="16"/>
      <c r="P32" s="16"/>
      <c r="Q32" s="16"/>
      <c r="R32" s="16"/>
      <c r="S32" s="16"/>
      <c r="T32" s="16"/>
      <c r="U32" s="16"/>
      <c r="V32" s="16"/>
      <c r="W32" s="16"/>
      <c r="X32" s="16"/>
      <c r="Y32" s="16"/>
      <c r="Z32" s="16"/>
    </row>
    <row r="33" spans="1:26" ht="13.5">
      <c r="A33" s="17"/>
      <c r="B33" s="17"/>
      <c r="C33" s="17"/>
      <c r="D33" s="17"/>
      <c r="E33" s="17"/>
      <c r="F33" s="17"/>
      <c r="G33" s="17"/>
      <c r="H33" s="17"/>
      <c r="O33" s="16"/>
      <c r="P33" s="16"/>
      <c r="Q33" s="16"/>
      <c r="R33" s="16"/>
      <c r="S33" s="16"/>
      <c r="T33" s="16"/>
      <c r="U33" s="16"/>
      <c r="V33" s="16"/>
      <c r="W33" s="16"/>
      <c r="X33" s="16"/>
      <c r="Y33" s="16"/>
      <c r="Z33" s="16"/>
    </row>
    <row r="34" spans="1:26" ht="13.5">
      <c r="A34" s="17"/>
      <c r="B34" s="17"/>
      <c r="C34" s="17"/>
      <c r="D34" s="17"/>
      <c r="E34" s="17"/>
      <c r="F34" s="17"/>
      <c r="G34" s="17"/>
      <c r="H34" s="17"/>
      <c r="O34" s="16"/>
      <c r="P34" s="16"/>
      <c r="Q34" s="16"/>
      <c r="R34" s="16"/>
      <c r="S34" s="16"/>
      <c r="T34" s="16"/>
      <c r="U34" s="16"/>
      <c r="V34" s="16"/>
      <c r="W34" s="16"/>
      <c r="X34" s="16"/>
      <c r="Y34" s="16"/>
      <c r="Z34" s="16"/>
    </row>
    <row r="35" spans="1:26" ht="13.5">
      <c r="A35" s="17"/>
      <c r="B35" s="17"/>
      <c r="C35" s="17"/>
      <c r="D35" s="17"/>
      <c r="E35" s="17"/>
      <c r="F35" s="17"/>
      <c r="G35" s="17"/>
      <c r="H35" s="17"/>
      <c r="O35" s="16"/>
      <c r="P35" s="16"/>
      <c r="Q35" s="16"/>
      <c r="R35" s="16"/>
      <c r="S35" s="16"/>
      <c r="T35" s="16"/>
      <c r="U35" s="16"/>
      <c r="V35" s="16"/>
      <c r="W35" s="16"/>
      <c r="X35" s="16"/>
      <c r="Y35" s="16"/>
      <c r="Z35" s="16"/>
    </row>
    <row r="36" spans="1:26" ht="13.5">
      <c r="A36" s="17"/>
      <c r="B36" s="17"/>
      <c r="C36" s="17"/>
      <c r="D36" s="17"/>
      <c r="E36" s="17"/>
      <c r="F36" s="17"/>
      <c r="G36" s="17"/>
      <c r="H36" s="17"/>
      <c r="O36" s="16"/>
      <c r="P36" s="16"/>
      <c r="Q36" s="16"/>
      <c r="R36" s="16"/>
      <c r="S36" s="16"/>
      <c r="T36" s="16"/>
      <c r="U36" s="16"/>
      <c r="V36" s="16"/>
      <c r="W36" s="16"/>
      <c r="X36" s="16"/>
      <c r="Y36" s="16"/>
      <c r="Z36" s="16"/>
    </row>
    <row r="37" spans="1:26" ht="13.5">
      <c r="A37" s="17"/>
      <c r="B37" s="17"/>
      <c r="C37" s="17"/>
      <c r="D37" s="17"/>
      <c r="E37" s="17"/>
      <c r="F37" s="17"/>
      <c r="G37" s="17"/>
      <c r="H37" s="17"/>
      <c r="O37" s="16"/>
      <c r="P37" s="16"/>
      <c r="Q37" s="16"/>
      <c r="R37" s="16"/>
      <c r="S37" s="16"/>
      <c r="T37" s="16"/>
      <c r="U37" s="16"/>
      <c r="V37" s="16"/>
      <c r="W37" s="16"/>
      <c r="X37" s="16"/>
      <c r="Y37" s="16"/>
      <c r="Z37" s="16"/>
    </row>
    <row r="38" spans="1:26" ht="13.5">
      <c r="A38" s="17"/>
      <c r="B38" s="17"/>
      <c r="C38" s="17"/>
      <c r="D38" s="17"/>
      <c r="E38" s="17"/>
      <c r="F38" s="17"/>
      <c r="G38" s="17"/>
      <c r="H38" s="17"/>
      <c r="O38" s="16"/>
      <c r="P38" s="16"/>
      <c r="Q38" s="16"/>
      <c r="R38" s="16"/>
      <c r="S38" s="16"/>
      <c r="T38" s="16"/>
      <c r="U38" s="16"/>
      <c r="V38" s="16"/>
      <c r="W38" s="16"/>
      <c r="X38" s="16"/>
      <c r="Y38" s="16"/>
      <c r="Z38" s="16"/>
    </row>
    <row r="39" spans="1:26" ht="13.5">
      <c r="A39" s="17"/>
      <c r="B39" s="17"/>
      <c r="C39" s="17"/>
      <c r="D39" s="17"/>
      <c r="E39" s="17"/>
      <c r="F39" s="17"/>
      <c r="G39" s="17"/>
      <c r="H39" s="17"/>
      <c r="O39" s="16"/>
      <c r="P39" s="16"/>
      <c r="Q39" s="16"/>
      <c r="R39" s="16"/>
      <c r="S39" s="16"/>
      <c r="T39" s="16"/>
      <c r="U39" s="16"/>
      <c r="V39" s="16"/>
      <c r="W39" s="16"/>
      <c r="X39" s="16"/>
      <c r="Y39" s="16"/>
      <c r="Z39" s="16"/>
    </row>
    <row r="40" spans="1:26" ht="13.5">
      <c r="A40" s="17"/>
      <c r="B40" s="17"/>
      <c r="C40" s="17"/>
      <c r="D40" s="17"/>
      <c r="E40" s="17"/>
      <c r="F40" s="17"/>
      <c r="G40" s="17"/>
      <c r="H40" s="17"/>
      <c r="O40" s="16"/>
      <c r="P40" s="16"/>
      <c r="Q40" s="16"/>
      <c r="R40" s="16"/>
      <c r="S40" s="16"/>
      <c r="T40" s="16"/>
      <c r="U40" s="16"/>
      <c r="V40" s="16"/>
      <c r="W40" s="16"/>
      <c r="X40" s="16"/>
      <c r="Y40" s="16"/>
      <c r="Z40" s="16"/>
    </row>
    <row r="41" spans="1:26" ht="13.5">
      <c r="A41" s="17"/>
      <c r="B41" s="17"/>
      <c r="C41" s="17"/>
      <c r="D41" s="17"/>
      <c r="E41" s="17"/>
      <c r="F41" s="17"/>
      <c r="G41" s="17"/>
      <c r="H41" s="17"/>
      <c r="O41" s="16"/>
      <c r="P41" s="16"/>
      <c r="Q41" s="16"/>
      <c r="R41" s="16"/>
      <c r="S41" s="16"/>
      <c r="T41" s="16"/>
      <c r="U41" s="16"/>
      <c r="V41" s="16"/>
      <c r="W41" s="16"/>
      <c r="X41" s="16"/>
      <c r="Y41" s="16"/>
      <c r="Z41" s="16"/>
    </row>
    <row r="42" spans="1:26" ht="13.5">
      <c r="A42" s="17"/>
      <c r="B42" s="17"/>
      <c r="C42" s="17"/>
      <c r="D42" s="17"/>
      <c r="E42" s="17"/>
      <c r="F42" s="17"/>
      <c r="G42" s="17"/>
      <c r="H42" s="17"/>
      <c r="O42" s="16"/>
      <c r="P42" s="16"/>
      <c r="Q42" s="16"/>
      <c r="R42" s="16"/>
      <c r="S42" s="16"/>
      <c r="T42" s="16"/>
      <c r="U42" s="16"/>
      <c r="V42" s="16"/>
      <c r="W42" s="16"/>
      <c r="X42" s="16"/>
      <c r="Y42" s="16"/>
      <c r="Z42" s="16"/>
    </row>
    <row r="43" spans="1:26" ht="13.5">
      <c r="A43" s="17"/>
      <c r="B43" s="17"/>
      <c r="C43" s="17"/>
      <c r="D43" s="17"/>
      <c r="E43" s="17"/>
      <c r="F43" s="17"/>
      <c r="G43" s="17"/>
      <c r="H43" s="17"/>
      <c r="O43" s="16"/>
      <c r="P43" s="16"/>
      <c r="Q43" s="16"/>
      <c r="R43" s="16"/>
      <c r="S43" s="16"/>
      <c r="T43" s="16"/>
      <c r="U43" s="16"/>
      <c r="V43" s="16"/>
      <c r="W43" s="16"/>
      <c r="X43" s="16"/>
      <c r="Y43" s="16"/>
      <c r="Z43" s="16"/>
    </row>
    <row r="44" spans="1:26" ht="13.5">
      <c r="A44" s="17"/>
      <c r="B44" s="17"/>
      <c r="C44" s="17"/>
      <c r="D44" s="17"/>
      <c r="E44" s="17"/>
      <c r="F44" s="17"/>
      <c r="G44" s="17"/>
      <c r="H44" s="17"/>
      <c r="O44" s="16"/>
      <c r="P44" s="16"/>
      <c r="Q44" s="16"/>
      <c r="R44" s="16"/>
      <c r="S44" s="16"/>
      <c r="T44" s="16"/>
      <c r="U44" s="16"/>
      <c r="V44" s="16"/>
      <c r="W44" s="16"/>
      <c r="X44" s="16"/>
      <c r="Y44" s="16"/>
      <c r="Z44" s="16"/>
    </row>
    <row r="45" spans="1:26" ht="13.5">
      <c r="A45" s="17"/>
      <c r="B45" s="17"/>
      <c r="C45" s="17"/>
      <c r="D45" s="17"/>
      <c r="E45" s="17"/>
      <c r="F45" s="17"/>
      <c r="G45" s="17"/>
      <c r="H45" s="17"/>
      <c r="O45" s="16"/>
      <c r="P45" s="16"/>
      <c r="Q45" s="16"/>
      <c r="R45" s="16"/>
      <c r="S45" s="16"/>
      <c r="T45" s="16"/>
      <c r="U45" s="16"/>
      <c r="V45" s="16"/>
      <c r="W45" s="16"/>
      <c r="X45" s="16"/>
      <c r="Y45" s="16"/>
      <c r="Z45" s="16"/>
    </row>
    <row r="46" spans="1:26" ht="13.5">
      <c r="A46" s="17"/>
      <c r="B46" s="17"/>
      <c r="C46" s="17"/>
      <c r="D46" s="17"/>
      <c r="E46" s="17"/>
      <c r="F46" s="17"/>
      <c r="G46" s="17"/>
      <c r="H46" s="17"/>
      <c r="O46" s="16"/>
      <c r="P46" s="16"/>
      <c r="Q46" s="16"/>
      <c r="R46" s="16"/>
      <c r="S46" s="16"/>
      <c r="T46" s="16"/>
      <c r="U46" s="16"/>
      <c r="V46" s="16"/>
      <c r="W46" s="16"/>
      <c r="X46" s="16"/>
      <c r="Y46" s="16"/>
      <c r="Z46" s="16"/>
    </row>
    <row r="47" spans="1:26" ht="13.5">
      <c r="A47" s="17"/>
      <c r="B47" s="17"/>
      <c r="C47" s="17"/>
      <c r="D47" s="17"/>
      <c r="E47" s="17"/>
      <c r="F47" s="17"/>
      <c r="G47" s="17"/>
      <c r="H47" s="17"/>
      <c r="O47" s="16"/>
      <c r="P47" s="16"/>
      <c r="Q47" s="16"/>
      <c r="R47" s="16"/>
      <c r="S47" s="16"/>
      <c r="T47" s="16"/>
      <c r="U47" s="16"/>
      <c r="V47" s="16"/>
      <c r="W47" s="16"/>
      <c r="X47" s="16"/>
      <c r="Y47" s="16"/>
      <c r="Z47" s="16"/>
    </row>
    <row r="48" spans="1:26" ht="13.5">
      <c r="A48" s="17"/>
      <c r="B48" s="17"/>
      <c r="C48" s="17"/>
      <c r="D48" s="17"/>
      <c r="E48" s="17"/>
      <c r="F48" s="17"/>
      <c r="G48" s="17"/>
      <c r="H48" s="17"/>
      <c r="O48" s="16"/>
      <c r="P48" s="16"/>
      <c r="Q48" s="16"/>
      <c r="R48" s="16"/>
      <c r="S48" s="16"/>
      <c r="T48" s="16"/>
      <c r="U48" s="16"/>
      <c r="V48" s="16"/>
      <c r="W48" s="16"/>
      <c r="X48" s="16"/>
      <c r="Y48" s="16"/>
      <c r="Z48" s="16"/>
    </row>
    <row r="49" spans="1:26" ht="13.5">
      <c r="A49" s="17"/>
      <c r="B49" s="17"/>
      <c r="C49" s="17"/>
      <c r="D49" s="17"/>
      <c r="E49" s="17"/>
      <c r="F49" s="17"/>
      <c r="G49" s="17"/>
      <c r="H49" s="17"/>
      <c r="O49" s="16"/>
      <c r="P49" s="16"/>
      <c r="Q49" s="16"/>
      <c r="R49" s="16"/>
      <c r="S49" s="16"/>
      <c r="T49" s="16"/>
      <c r="U49" s="16"/>
      <c r="V49" s="16"/>
      <c r="W49" s="16"/>
      <c r="X49" s="16"/>
      <c r="Y49" s="16"/>
      <c r="Z49" s="16"/>
    </row>
    <row r="50" spans="1:26" ht="13.5">
      <c r="A50" s="17"/>
      <c r="B50" s="17"/>
      <c r="C50" s="17"/>
      <c r="D50" s="17"/>
      <c r="E50" s="17"/>
      <c r="F50" s="17"/>
      <c r="G50" s="17"/>
      <c r="H50" s="17"/>
      <c r="O50" s="16"/>
      <c r="P50" s="16"/>
      <c r="Q50" s="16"/>
      <c r="R50" s="16"/>
      <c r="S50" s="16"/>
      <c r="T50" s="16"/>
      <c r="U50" s="16"/>
      <c r="V50" s="16"/>
      <c r="W50" s="16"/>
      <c r="X50" s="16"/>
      <c r="Y50" s="16"/>
      <c r="Z50" s="16"/>
    </row>
    <row r="51" spans="1:26" ht="13.5">
      <c r="A51" s="17"/>
      <c r="B51" s="17"/>
      <c r="C51" s="17"/>
      <c r="D51" s="17"/>
      <c r="E51" s="17"/>
      <c r="F51" s="17"/>
      <c r="G51" s="17"/>
      <c r="H51" s="17"/>
      <c r="O51" s="16"/>
      <c r="P51" s="16"/>
      <c r="Q51" s="16"/>
      <c r="R51" s="16"/>
      <c r="S51" s="16"/>
      <c r="T51" s="16"/>
      <c r="U51" s="16"/>
      <c r="V51" s="16"/>
      <c r="W51" s="16"/>
      <c r="X51" s="16"/>
      <c r="Y51" s="16"/>
      <c r="Z51" s="16"/>
    </row>
    <row r="52" spans="1:26" ht="13.5">
      <c r="A52" s="17"/>
      <c r="B52" s="17"/>
      <c r="C52" s="17"/>
      <c r="D52" s="17"/>
      <c r="E52" s="17"/>
      <c r="F52" s="17"/>
      <c r="G52" s="17"/>
      <c r="H52" s="17"/>
      <c r="O52" s="16"/>
      <c r="P52" s="16"/>
      <c r="Q52" s="16"/>
      <c r="R52" s="16"/>
      <c r="S52" s="16"/>
      <c r="T52" s="16"/>
      <c r="U52" s="16"/>
      <c r="V52" s="16"/>
      <c r="W52" s="16"/>
      <c r="X52" s="16"/>
      <c r="Y52" s="16"/>
      <c r="Z52" s="16"/>
    </row>
    <row r="53" spans="1:26" ht="13.5">
      <c r="A53" s="17"/>
      <c r="B53" s="17"/>
      <c r="C53" s="17"/>
      <c r="D53" s="17"/>
      <c r="E53" s="17"/>
      <c r="F53" s="17"/>
      <c r="G53" s="17"/>
      <c r="H53" s="17"/>
      <c r="O53" s="16"/>
      <c r="P53" s="16"/>
      <c r="Q53" s="16"/>
      <c r="R53" s="16"/>
      <c r="S53" s="16"/>
      <c r="T53" s="16"/>
      <c r="U53" s="16"/>
      <c r="V53" s="16"/>
      <c r="W53" s="16"/>
      <c r="X53" s="16"/>
      <c r="Y53" s="16"/>
      <c r="Z53" s="16"/>
    </row>
    <row r="54" spans="1:26" ht="13.5">
      <c r="A54" s="17"/>
      <c r="B54" s="17"/>
      <c r="C54" s="17"/>
      <c r="D54" s="17"/>
      <c r="E54" s="17"/>
      <c r="F54" s="17"/>
      <c r="G54" s="17"/>
      <c r="H54" s="17"/>
      <c r="O54" s="16"/>
      <c r="P54" s="16"/>
      <c r="Q54" s="16"/>
      <c r="R54" s="16"/>
      <c r="S54" s="16"/>
      <c r="T54" s="16"/>
      <c r="U54" s="16"/>
      <c r="V54" s="16"/>
      <c r="W54" s="16"/>
      <c r="X54" s="16"/>
      <c r="Y54" s="16"/>
      <c r="Z54" s="16"/>
    </row>
    <row r="55" spans="1:26" ht="13.5">
      <c r="A55" s="17"/>
      <c r="B55" s="17"/>
      <c r="C55" s="17"/>
      <c r="D55" s="17"/>
      <c r="E55" s="17"/>
      <c r="F55" s="17"/>
      <c r="G55" s="17"/>
      <c r="H55" s="17"/>
      <c r="O55" s="16"/>
      <c r="P55" s="16"/>
      <c r="Q55" s="16"/>
      <c r="R55" s="16"/>
      <c r="S55" s="16"/>
      <c r="T55" s="16"/>
      <c r="U55" s="16"/>
      <c r="V55" s="16"/>
      <c r="W55" s="16"/>
      <c r="X55" s="16"/>
      <c r="Y55" s="16"/>
      <c r="Z55" s="16"/>
    </row>
    <row r="56" spans="1:26" ht="13.5">
      <c r="A56" s="17"/>
      <c r="B56" s="17"/>
      <c r="C56" s="17"/>
      <c r="D56" s="17"/>
      <c r="E56" s="17"/>
      <c r="F56" s="17"/>
      <c r="G56" s="17"/>
      <c r="H56" s="17"/>
      <c r="O56" s="16"/>
      <c r="P56" s="16"/>
      <c r="Q56" s="16"/>
      <c r="R56" s="16"/>
      <c r="S56" s="16"/>
      <c r="T56" s="16"/>
      <c r="U56" s="16"/>
      <c r="V56" s="16"/>
      <c r="W56" s="16"/>
      <c r="X56" s="16"/>
      <c r="Y56" s="16"/>
      <c r="Z56" s="16"/>
    </row>
    <row r="57" spans="1:26" ht="13.5">
      <c r="A57" s="17"/>
      <c r="B57" s="17"/>
      <c r="C57" s="17"/>
      <c r="D57" s="17"/>
      <c r="E57" s="17"/>
      <c r="F57" s="17"/>
      <c r="G57" s="17"/>
      <c r="H57" s="17"/>
      <c r="O57" s="16"/>
      <c r="P57" s="16"/>
      <c r="Q57" s="16"/>
      <c r="R57" s="16"/>
      <c r="S57" s="16"/>
      <c r="T57" s="16"/>
      <c r="U57" s="16"/>
      <c r="V57" s="16"/>
      <c r="W57" s="16"/>
      <c r="X57" s="16"/>
      <c r="Y57" s="16"/>
      <c r="Z57" s="16"/>
    </row>
    <row r="58" spans="1:26" ht="13.5">
      <c r="A58" s="17"/>
      <c r="B58" s="17"/>
      <c r="C58" s="17"/>
      <c r="D58" s="17"/>
      <c r="E58" s="17"/>
      <c r="F58" s="17"/>
      <c r="G58" s="17"/>
      <c r="H58" s="17"/>
      <c r="O58" s="16"/>
      <c r="P58" s="16"/>
      <c r="Q58" s="16"/>
      <c r="R58" s="16"/>
      <c r="S58" s="16"/>
      <c r="T58" s="16"/>
      <c r="U58" s="16"/>
      <c r="V58" s="16"/>
      <c r="W58" s="16"/>
      <c r="X58" s="16"/>
      <c r="Y58" s="16"/>
      <c r="Z58" s="16"/>
    </row>
    <row r="59" spans="1:26" ht="13.5">
      <c r="A59" s="17"/>
      <c r="B59" s="17"/>
      <c r="C59" s="17"/>
      <c r="D59" s="17"/>
      <c r="E59" s="17"/>
      <c r="F59" s="17"/>
      <c r="G59" s="17"/>
      <c r="H59" s="17"/>
      <c r="O59" s="16"/>
      <c r="P59" s="16"/>
      <c r="Q59" s="16"/>
      <c r="R59" s="16"/>
      <c r="S59" s="16"/>
      <c r="T59" s="16"/>
      <c r="U59" s="16"/>
      <c r="V59" s="16"/>
      <c r="W59" s="16"/>
      <c r="X59" s="16"/>
      <c r="Y59" s="16"/>
      <c r="Z59" s="16"/>
    </row>
    <row r="60" spans="1:26" ht="13.5">
      <c r="A60" s="17"/>
      <c r="B60" s="17"/>
      <c r="C60" s="17"/>
      <c r="D60" s="17"/>
      <c r="E60" s="17"/>
      <c r="F60" s="17"/>
      <c r="G60" s="17"/>
      <c r="H60" s="17"/>
      <c r="O60" s="16"/>
      <c r="P60" s="16"/>
      <c r="Q60" s="16"/>
      <c r="R60" s="16"/>
      <c r="S60" s="16"/>
      <c r="T60" s="16"/>
      <c r="U60" s="16"/>
      <c r="V60" s="16"/>
      <c r="W60" s="16"/>
      <c r="X60" s="16"/>
      <c r="Y60" s="16"/>
      <c r="Z60" s="16"/>
    </row>
    <row r="61" spans="1:26" ht="13.5">
      <c r="A61" s="16"/>
      <c r="B61" s="16"/>
      <c r="C61" s="16"/>
      <c r="D61" s="16"/>
      <c r="E61" s="16"/>
      <c r="F61" s="16"/>
      <c r="G61" s="16"/>
      <c r="H61" s="16"/>
      <c r="O61" s="16"/>
      <c r="P61" s="16"/>
      <c r="Q61" s="16"/>
      <c r="R61" s="16"/>
      <c r="S61" s="16"/>
      <c r="T61" s="16"/>
      <c r="U61" s="16"/>
      <c r="V61" s="16"/>
      <c r="W61" s="16"/>
      <c r="X61" s="16"/>
      <c r="Y61" s="16"/>
      <c r="Z61" s="16"/>
    </row>
    <row r="62" spans="1:26" ht="13.5">
      <c r="A62" s="16"/>
      <c r="B62" s="16"/>
      <c r="C62" s="16"/>
      <c r="D62" s="16"/>
      <c r="E62" s="16"/>
      <c r="F62" s="16"/>
      <c r="G62" s="16"/>
      <c r="H62" s="16"/>
      <c r="O62" s="16"/>
      <c r="P62" s="16"/>
      <c r="Q62" s="16"/>
      <c r="R62" s="16"/>
      <c r="S62" s="16"/>
      <c r="T62" s="16"/>
      <c r="U62" s="16"/>
      <c r="V62" s="16"/>
      <c r="W62" s="16"/>
      <c r="X62" s="16"/>
      <c r="Y62" s="16"/>
      <c r="Z62" s="16"/>
    </row>
    <row r="63" spans="1:26" ht="13.5">
      <c r="A63" s="16"/>
      <c r="B63" s="16"/>
      <c r="C63" s="16"/>
      <c r="D63" s="16"/>
      <c r="E63" s="16"/>
      <c r="F63" s="16"/>
      <c r="G63" s="16"/>
      <c r="H63" s="16"/>
      <c r="O63" s="16"/>
      <c r="P63" s="16"/>
      <c r="Q63" s="16"/>
      <c r="R63" s="16"/>
      <c r="S63" s="16"/>
      <c r="T63" s="16"/>
      <c r="U63" s="16"/>
      <c r="V63" s="16"/>
      <c r="W63" s="16"/>
      <c r="X63" s="16"/>
      <c r="Y63" s="16"/>
      <c r="Z63" s="16"/>
    </row>
    <row r="64" spans="1:26" ht="13.5">
      <c r="A64" s="16"/>
      <c r="B64" s="16"/>
      <c r="C64" s="16"/>
      <c r="D64" s="16"/>
      <c r="E64" s="16"/>
      <c r="F64" s="16"/>
      <c r="G64" s="16"/>
      <c r="H64" s="16"/>
      <c r="O64" s="16"/>
      <c r="P64" s="16"/>
      <c r="Q64" s="16"/>
      <c r="R64" s="16"/>
      <c r="S64" s="16"/>
      <c r="T64" s="16"/>
      <c r="U64" s="16"/>
      <c r="V64" s="16"/>
      <c r="W64" s="16"/>
      <c r="X64" s="16"/>
      <c r="Y64" s="16"/>
      <c r="Z64" s="16"/>
    </row>
    <row r="65" spans="1:26" ht="13.5">
      <c r="A65" s="16"/>
      <c r="B65" s="16"/>
      <c r="C65" s="16"/>
      <c r="D65" s="16"/>
      <c r="E65" s="16"/>
      <c r="F65" s="16"/>
      <c r="G65" s="16"/>
      <c r="H65" s="16"/>
      <c r="O65" s="16"/>
      <c r="P65" s="16"/>
      <c r="Q65" s="16"/>
      <c r="R65" s="16"/>
      <c r="S65" s="16"/>
      <c r="T65" s="16"/>
      <c r="U65" s="16"/>
      <c r="V65" s="16"/>
      <c r="W65" s="16"/>
      <c r="X65" s="16"/>
      <c r="Y65" s="16"/>
      <c r="Z65" s="16"/>
    </row>
    <row r="66" spans="1:26" ht="13.5">
      <c r="A66" s="16"/>
      <c r="B66" s="16"/>
      <c r="C66" s="16"/>
      <c r="D66" s="16"/>
      <c r="E66" s="16"/>
      <c r="F66" s="16"/>
      <c r="G66" s="16"/>
      <c r="H66" s="16"/>
      <c r="O66" s="16"/>
      <c r="P66" s="16"/>
      <c r="Q66" s="16"/>
      <c r="R66" s="16"/>
      <c r="S66" s="16"/>
      <c r="T66" s="16"/>
      <c r="U66" s="16"/>
      <c r="V66" s="16"/>
      <c r="W66" s="16"/>
      <c r="X66" s="16"/>
      <c r="Y66" s="16"/>
      <c r="Z66" s="16"/>
    </row>
    <row r="67" spans="1:26" ht="13.5">
      <c r="A67" s="16"/>
      <c r="B67" s="16"/>
      <c r="C67" s="16"/>
      <c r="D67" s="16"/>
      <c r="E67" s="16"/>
      <c r="F67" s="16"/>
      <c r="G67" s="16"/>
      <c r="H67" s="16"/>
      <c r="O67" s="16"/>
      <c r="P67" s="16"/>
      <c r="Q67" s="16"/>
      <c r="R67" s="16"/>
      <c r="S67" s="16"/>
      <c r="T67" s="16"/>
      <c r="U67" s="16"/>
      <c r="V67" s="16"/>
      <c r="W67" s="16"/>
      <c r="X67" s="16"/>
      <c r="Y67" s="16"/>
      <c r="Z67" s="16"/>
    </row>
    <row r="68" spans="1:26" ht="13.5">
      <c r="A68" s="16"/>
      <c r="B68" s="16"/>
      <c r="C68" s="16"/>
      <c r="D68" s="16"/>
      <c r="E68" s="16"/>
      <c r="F68" s="16"/>
      <c r="G68" s="16"/>
      <c r="H68" s="16"/>
      <c r="O68" s="16"/>
      <c r="P68" s="16"/>
      <c r="Q68" s="16"/>
      <c r="R68" s="16"/>
      <c r="S68" s="16"/>
      <c r="T68" s="16"/>
      <c r="U68" s="16"/>
      <c r="V68" s="16"/>
      <c r="W68" s="16"/>
      <c r="X68" s="16"/>
      <c r="Y68" s="16"/>
      <c r="Z68" s="16"/>
    </row>
    <row r="69" spans="1:26" ht="13.5">
      <c r="A69" s="16"/>
      <c r="B69" s="16"/>
      <c r="C69" s="16"/>
      <c r="D69" s="16"/>
      <c r="E69" s="16"/>
      <c r="F69" s="16"/>
      <c r="G69" s="16"/>
      <c r="H69" s="16"/>
      <c r="O69" s="16"/>
      <c r="P69" s="16"/>
      <c r="Q69" s="16"/>
      <c r="R69" s="16"/>
      <c r="S69" s="16"/>
      <c r="T69" s="16"/>
      <c r="U69" s="16"/>
      <c r="V69" s="16"/>
      <c r="W69" s="16"/>
      <c r="X69" s="16"/>
      <c r="Y69" s="16"/>
      <c r="Z69" s="16"/>
    </row>
    <row r="70" spans="1:26" ht="13.5">
      <c r="A70" s="16"/>
      <c r="B70" s="16"/>
      <c r="C70" s="16"/>
      <c r="D70" s="16"/>
      <c r="E70" s="16"/>
      <c r="F70" s="16"/>
      <c r="G70" s="16"/>
      <c r="H70" s="16"/>
      <c r="O70" s="16"/>
      <c r="P70" s="16"/>
      <c r="Q70" s="16"/>
      <c r="R70" s="16"/>
      <c r="S70" s="16"/>
      <c r="T70" s="16"/>
      <c r="U70" s="16"/>
      <c r="V70" s="16"/>
      <c r="W70" s="16"/>
      <c r="X70" s="16"/>
      <c r="Y70" s="16"/>
      <c r="Z70" s="16"/>
    </row>
    <row r="71" spans="1:26" ht="13.5">
      <c r="A71" s="16"/>
      <c r="B71" s="16"/>
      <c r="C71" s="16"/>
      <c r="D71" s="16"/>
      <c r="E71" s="16"/>
      <c r="F71" s="16"/>
      <c r="G71" s="16"/>
      <c r="H71" s="16"/>
      <c r="O71" s="16"/>
      <c r="P71" s="16"/>
      <c r="Q71" s="16"/>
      <c r="R71" s="16"/>
      <c r="S71" s="16"/>
      <c r="T71" s="16"/>
      <c r="U71" s="16"/>
      <c r="V71" s="16"/>
      <c r="W71" s="16"/>
      <c r="X71" s="16"/>
      <c r="Y71" s="16"/>
      <c r="Z71" s="16"/>
    </row>
    <row r="72" spans="1:26" ht="13.5">
      <c r="A72" s="16"/>
      <c r="B72" s="16"/>
      <c r="C72" s="16"/>
      <c r="D72" s="16"/>
      <c r="E72" s="16"/>
      <c r="F72" s="16"/>
      <c r="G72" s="16"/>
      <c r="H72" s="16"/>
      <c r="O72" s="16"/>
      <c r="P72" s="16"/>
      <c r="Q72" s="16"/>
      <c r="R72" s="16"/>
      <c r="S72" s="16"/>
      <c r="T72" s="16"/>
      <c r="U72" s="16"/>
      <c r="V72" s="16"/>
      <c r="W72" s="16"/>
      <c r="X72" s="16"/>
      <c r="Y72" s="16"/>
      <c r="Z72" s="16"/>
    </row>
    <row r="73" spans="1:26" ht="13.5">
      <c r="A73" s="16"/>
      <c r="B73" s="16"/>
      <c r="C73" s="16"/>
      <c r="D73" s="16"/>
      <c r="E73" s="16"/>
      <c r="F73" s="16"/>
      <c r="G73" s="16"/>
      <c r="H73" s="16"/>
      <c r="O73" s="16"/>
      <c r="P73" s="16"/>
      <c r="Q73" s="16"/>
      <c r="R73" s="16"/>
      <c r="S73" s="16"/>
      <c r="T73" s="16"/>
      <c r="U73" s="16"/>
      <c r="V73" s="16"/>
      <c r="W73" s="16"/>
      <c r="X73" s="16"/>
      <c r="Y73" s="16"/>
      <c r="Z73" s="16"/>
    </row>
    <row r="74" spans="1:26" ht="13.5">
      <c r="A74" s="16"/>
      <c r="B74" s="16"/>
      <c r="C74" s="16"/>
      <c r="D74" s="16"/>
      <c r="E74" s="16"/>
      <c r="F74" s="16"/>
      <c r="G74" s="16"/>
      <c r="H74" s="16"/>
      <c r="O74" s="16"/>
      <c r="P74" s="16"/>
      <c r="Q74" s="16"/>
      <c r="R74" s="16"/>
      <c r="S74" s="16"/>
      <c r="T74" s="16"/>
      <c r="U74" s="16"/>
      <c r="V74" s="16"/>
      <c r="W74" s="16"/>
      <c r="X74" s="16"/>
      <c r="Y74" s="16"/>
      <c r="Z74" s="16"/>
    </row>
    <row r="75" spans="1:26" ht="13.5">
      <c r="A75" s="16"/>
      <c r="B75" s="16"/>
      <c r="C75" s="16"/>
      <c r="D75" s="16"/>
      <c r="E75" s="16"/>
      <c r="F75" s="16"/>
      <c r="G75" s="16"/>
      <c r="H75" s="16"/>
      <c r="O75" s="16"/>
      <c r="P75" s="16"/>
      <c r="Q75" s="16"/>
      <c r="R75" s="16"/>
      <c r="S75" s="16"/>
      <c r="T75" s="16"/>
      <c r="U75" s="16"/>
      <c r="V75" s="16"/>
      <c r="W75" s="16"/>
      <c r="X75" s="16"/>
      <c r="Y75" s="16"/>
      <c r="Z75" s="16"/>
    </row>
    <row r="76" spans="1:26" ht="13.5">
      <c r="A76" s="16"/>
      <c r="B76" s="16"/>
      <c r="C76" s="16"/>
      <c r="D76" s="16"/>
      <c r="E76" s="16"/>
      <c r="F76" s="16"/>
      <c r="G76" s="16"/>
      <c r="H76" s="16"/>
      <c r="O76" s="16"/>
      <c r="P76" s="16"/>
      <c r="Q76" s="16"/>
      <c r="R76" s="16"/>
      <c r="S76" s="16"/>
      <c r="T76" s="16"/>
      <c r="U76" s="16"/>
      <c r="V76" s="16"/>
      <c r="W76" s="16"/>
      <c r="X76" s="16"/>
      <c r="Y76" s="16"/>
      <c r="Z76" s="16"/>
    </row>
    <row r="77" spans="1:26" ht="13.5">
      <c r="A77" s="16"/>
      <c r="B77" s="16"/>
      <c r="C77" s="16"/>
      <c r="D77" s="16"/>
      <c r="E77" s="16"/>
      <c r="F77" s="16"/>
      <c r="G77" s="16"/>
      <c r="H77" s="16"/>
      <c r="O77" s="16"/>
      <c r="P77" s="16"/>
      <c r="Q77" s="16"/>
      <c r="R77" s="16"/>
      <c r="S77" s="16"/>
      <c r="T77" s="16"/>
      <c r="U77" s="16"/>
      <c r="V77" s="16"/>
      <c r="W77" s="16"/>
      <c r="X77" s="16"/>
      <c r="Y77" s="16"/>
      <c r="Z77" s="16"/>
    </row>
    <row r="78" spans="1:26" ht="13.5">
      <c r="A78" s="16"/>
      <c r="B78" s="16"/>
      <c r="C78" s="16"/>
      <c r="D78" s="16"/>
      <c r="E78" s="16"/>
      <c r="F78" s="16"/>
      <c r="G78" s="16"/>
      <c r="H78" s="16"/>
      <c r="O78" s="16"/>
      <c r="P78" s="16"/>
      <c r="Q78" s="16"/>
      <c r="R78" s="16"/>
      <c r="S78" s="16"/>
      <c r="T78" s="16"/>
      <c r="U78" s="16"/>
      <c r="V78" s="16"/>
      <c r="W78" s="16"/>
      <c r="X78" s="16"/>
      <c r="Y78" s="16"/>
      <c r="Z78" s="16"/>
    </row>
    <row r="79" spans="1:26" ht="13.5">
      <c r="A79" s="16"/>
      <c r="B79" s="16"/>
      <c r="C79" s="16"/>
      <c r="D79" s="16"/>
      <c r="E79" s="16"/>
      <c r="F79" s="16"/>
      <c r="G79" s="16"/>
      <c r="H79" s="16"/>
      <c r="O79" s="16"/>
      <c r="P79" s="16"/>
      <c r="Q79" s="16"/>
      <c r="R79" s="16"/>
      <c r="S79" s="16"/>
      <c r="T79" s="16"/>
      <c r="U79" s="16"/>
      <c r="V79" s="16"/>
      <c r="W79" s="16"/>
      <c r="X79" s="16"/>
      <c r="Y79" s="16"/>
      <c r="Z79" s="16"/>
    </row>
    <row r="80" spans="1:26" ht="13.5">
      <c r="A80" s="16"/>
      <c r="B80" s="16"/>
      <c r="C80" s="16"/>
      <c r="D80" s="16"/>
      <c r="E80" s="16"/>
      <c r="F80" s="16"/>
      <c r="G80" s="16"/>
      <c r="H80" s="16"/>
      <c r="O80" s="16"/>
      <c r="P80" s="16"/>
      <c r="Q80" s="16"/>
      <c r="R80" s="16"/>
      <c r="S80" s="16"/>
      <c r="T80" s="16"/>
      <c r="U80" s="16"/>
      <c r="V80" s="16"/>
      <c r="W80" s="16"/>
      <c r="X80" s="16"/>
      <c r="Y80" s="16"/>
      <c r="Z80" s="16"/>
    </row>
    <row r="81" spans="1:26" ht="13.5">
      <c r="A81" s="16"/>
      <c r="B81" s="16"/>
      <c r="C81" s="16"/>
      <c r="D81" s="16"/>
      <c r="E81" s="16"/>
      <c r="F81" s="16"/>
      <c r="G81" s="16"/>
      <c r="H81" s="16"/>
      <c r="O81" s="16"/>
      <c r="P81" s="16"/>
      <c r="Q81" s="16"/>
      <c r="R81" s="16"/>
      <c r="S81" s="16"/>
      <c r="T81" s="16"/>
      <c r="U81" s="16"/>
      <c r="V81" s="16"/>
      <c r="W81" s="16"/>
      <c r="X81" s="16"/>
      <c r="Y81" s="16"/>
      <c r="Z81" s="16"/>
    </row>
    <row r="82" spans="1:26" ht="13.5">
      <c r="A82" s="16"/>
      <c r="B82" s="16"/>
      <c r="C82" s="16"/>
      <c r="D82" s="16"/>
      <c r="E82" s="16"/>
      <c r="F82" s="16"/>
      <c r="G82" s="16"/>
      <c r="H82" s="16"/>
      <c r="O82" s="16"/>
      <c r="P82" s="16"/>
      <c r="Q82" s="16"/>
      <c r="R82" s="16"/>
      <c r="S82" s="16"/>
      <c r="T82" s="16"/>
      <c r="U82" s="16"/>
      <c r="V82" s="16"/>
      <c r="W82" s="16"/>
      <c r="X82" s="16"/>
      <c r="Y82" s="16"/>
      <c r="Z82" s="16"/>
    </row>
    <row r="83" spans="1:26" ht="13.5">
      <c r="A83" s="16"/>
      <c r="B83" s="16"/>
      <c r="C83" s="16"/>
      <c r="D83" s="16"/>
      <c r="E83" s="16"/>
      <c r="F83" s="16"/>
      <c r="G83" s="16"/>
      <c r="H83" s="16"/>
      <c r="O83" s="16"/>
      <c r="P83" s="16"/>
      <c r="Q83" s="16"/>
      <c r="R83" s="16"/>
      <c r="S83" s="16"/>
      <c r="T83" s="16"/>
      <c r="U83" s="16"/>
      <c r="V83" s="16"/>
      <c r="W83" s="16"/>
      <c r="X83" s="16"/>
      <c r="Y83" s="16"/>
      <c r="Z83" s="16"/>
    </row>
    <row r="84" spans="1:26" ht="13.5">
      <c r="A84" s="16"/>
      <c r="B84" s="16"/>
      <c r="C84" s="16"/>
      <c r="D84" s="16"/>
      <c r="E84" s="16"/>
      <c r="F84" s="16"/>
      <c r="G84" s="16"/>
      <c r="H84" s="16"/>
      <c r="O84" s="16"/>
      <c r="P84" s="16"/>
      <c r="Q84" s="16"/>
      <c r="R84" s="16"/>
      <c r="S84" s="16"/>
      <c r="T84" s="16"/>
      <c r="U84" s="16"/>
      <c r="V84" s="16"/>
      <c r="W84" s="16"/>
      <c r="X84" s="16"/>
      <c r="Y84" s="16"/>
      <c r="Z84" s="16"/>
    </row>
    <row r="85" spans="1:26" ht="13.5">
      <c r="A85" s="16"/>
      <c r="B85" s="16"/>
      <c r="C85" s="16"/>
      <c r="D85" s="16"/>
      <c r="E85" s="16"/>
      <c r="F85" s="16"/>
      <c r="G85" s="16"/>
      <c r="H85" s="16"/>
      <c r="O85" s="16"/>
      <c r="P85" s="16"/>
      <c r="Q85" s="16"/>
      <c r="R85" s="16"/>
      <c r="S85" s="16"/>
      <c r="T85" s="16"/>
      <c r="U85" s="16"/>
      <c r="V85" s="16"/>
      <c r="W85" s="16"/>
      <c r="X85" s="16"/>
      <c r="Y85" s="16"/>
      <c r="Z85" s="16"/>
    </row>
    <row r="86" spans="1:26" ht="13.5">
      <c r="A86" s="16"/>
      <c r="B86" s="16"/>
      <c r="C86" s="16"/>
      <c r="D86" s="16"/>
      <c r="E86" s="16"/>
      <c r="F86" s="16"/>
      <c r="G86" s="16"/>
      <c r="H86" s="16"/>
      <c r="O86" s="16"/>
      <c r="P86" s="16"/>
      <c r="Q86" s="16"/>
      <c r="R86" s="16"/>
      <c r="S86" s="16"/>
      <c r="T86" s="16"/>
      <c r="U86" s="16"/>
      <c r="V86" s="16"/>
      <c r="W86" s="16"/>
      <c r="X86" s="16"/>
      <c r="Y86" s="16"/>
      <c r="Z86" s="16"/>
    </row>
    <row r="87" spans="1:26" ht="13.5">
      <c r="A87" s="16"/>
      <c r="B87" s="16"/>
      <c r="C87" s="16"/>
      <c r="D87" s="16"/>
      <c r="E87" s="16"/>
      <c r="F87" s="16"/>
      <c r="G87" s="16"/>
      <c r="H87" s="16"/>
      <c r="O87" s="16"/>
      <c r="P87" s="16"/>
      <c r="Q87" s="16"/>
      <c r="R87" s="16"/>
      <c r="S87" s="16"/>
      <c r="T87" s="16"/>
      <c r="U87" s="16"/>
      <c r="V87" s="16"/>
      <c r="W87" s="16"/>
      <c r="X87" s="16"/>
      <c r="Y87" s="16"/>
      <c r="Z87" s="16"/>
    </row>
    <row r="88" spans="1:26" ht="13.5">
      <c r="A88" s="16"/>
      <c r="B88" s="16"/>
      <c r="C88" s="16"/>
      <c r="D88" s="16"/>
      <c r="E88" s="16"/>
      <c r="F88" s="16"/>
      <c r="G88" s="16"/>
      <c r="H88" s="16"/>
      <c r="O88" s="16"/>
      <c r="P88" s="16"/>
      <c r="Q88" s="16"/>
      <c r="R88" s="16"/>
      <c r="S88" s="16"/>
      <c r="T88" s="16"/>
      <c r="U88" s="16"/>
      <c r="V88" s="16"/>
      <c r="W88" s="16"/>
      <c r="X88" s="16"/>
      <c r="Y88" s="16"/>
      <c r="Z88" s="16"/>
    </row>
    <row r="89" spans="1:26" ht="13.5">
      <c r="A89" s="16"/>
      <c r="B89" s="16"/>
      <c r="C89" s="16"/>
      <c r="D89" s="16"/>
      <c r="E89" s="16"/>
      <c r="F89" s="16"/>
      <c r="G89" s="16"/>
      <c r="H89" s="16"/>
      <c r="O89" s="16"/>
      <c r="P89" s="16"/>
      <c r="Q89" s="16"/>
      <c r="R89" s="16"/>
      <c r="S89" s="16"/>
      <c r="T89" s="16"/>
      <c r="U89" s="16"/>
      <c r="V89" s="16"/>
      <c r="W89" s="16"/>
      <c r="X89" s="16"/>
      <c r="Y89" s="16"/>
      <c r="Z89" s="16"/>
    </row>
    <row r="90" spans="1:26" ht="13.5">
      <c r="A90" s="16"/>
      <c r="B90" s="16"/>
      <c r="C90" s="16"/>
      <c r="D90" s="16"/>
      <c r="E90" s="16"/>
      <c r="F90" s="16"/>
      <c r="G90" s="16"/>
      <c r="H90" s="16"/>
      <c r="O90" s="16"/>
      <c r="P90" s="16"/>
      <c r="Q90" s="16"/>
      <c r="R90" s="16"/>
      <c r="S90" s="16"/>
      <c r="T90" s="16"/>
      <c r="U90" s="16"/>
      <c r="V90" s="16"/>
      <c r="W90" s="16"/>
      <c r="X90" s="16"/>
      <c r="Y90" s="16"/>
      <c r="Z90" s="16"/>
    </row>
    <row r="91" spans="1:26" ht="13.5">
      <c r="A91" s="16"/>
      <c r="B91" s="16"/>
      <c r="C91" s="16"/>
      <c r="D91" s="16"/>
      <c r="E91" s="16"/>
      <c r="F91" s="16"/>
      <c r="G91" s="16"/>
      <c r="H91" s="16"/>
      <c r="O91" s="16"/>
      <c r="P91" s="16"/>
      <c r="Q91" s="16"/>
      <c r="R91" s="16"/>
      <c r="S91" s="16"/>
      <c r="T91" s="16"/>
      <c r="U91" s="16"/>
      <c r="V91" s="16"/>
      <c r="W91" s="16"/>
      <c r="X91" s="16"/>
      <c r="Y91" s="16"/>
      <c r="Z91" s="16"/>
    </row>
    <row r="92" spans="1:26" ht="13.5">
      <c r="A92" s="16"/>
      <c r="B92" s="16"/>
      <c r="C92" s="16"/>
      <c r="D92" s="16"/>
      <c r="E92" s="16"/>
      <c r="F92" s="16"/>
      <c r="G92" s="16"/>
      <c r="H92" s="16"/>
      <c r="O92" s="16"/>
      <c r="P92" s="16"/>
      <c r="Q92" s="16"/>
      <c r="R92" s="16"/>
      <c r="S92" s="16"/>
      <c r="T92" s="16"/>
      <c r="U92" s="16"/>
      <c r="V92" s="16"/>
      <c r="W92" s="16"/>
      <c r="X92" s="16"/>
      <c r="Y92" s="16"/>
      <c r="Z92" s="16"/>
    </row>
    <row r="93" spans="1:26" ht="13.5">
      <c r="A93" s="16"/>
      <c r="B93" s="16"/>
      <c r="C93" s="16"/>
      <c r="D93" s="16"/>
      <c r="E93" s="16"/>
      <c r="F93" s="16"/>
      <c r="G93" s="16"/>
      <c r="H93" s="16"/>
      <c r="O93" s="16"/>
      <c r="P93" s="16"/>
      <c r="Q93" s="16"/>
      <c r="R93" s="16"/>
      <c r="S93" s="16"/>
      <c r="T93" s="16"/>
      <c r="U93" s="16"/>
      <c r="V93" s="16"/>
      <c r="W93" s="16"/>
      <c r="X93" s="16"/>
      <c r="Y93" s="16"/>
      <c r="Z93" s="16"/>
    </row>
    <row r="94" spans="1:26" ht="13.5">
      <c r="A94" s="16"/>
      <c r="B94" s="16"/>
      <c r="C94" s="16"/>
      <c r="D94" s="16"/>
      <c r="E94" s="16"/>
      <c r="F94" s="16"/>
      <c r="G94" s="16"/>
      <c r="H94" s="16"/>
      <c r="O94" s="16"/>
      <c r="P94" s="16"/>
      <c r="Q94" s="16"/>
      <c r="R94" s="16"/>
      <c r="S94" s="16"/>
      <c r="T94" s="16"/>
      <c r="U94" s="16"/>
      <c r="V94" s="16"/>
      <c r="W94" s="16"/>
      <c r="X94" s="16"/>
      <c r="Y94" s="16"/>
      <c r="Z94" s="16"/>
    </row>
    <row r="95" spans="1:26" ht="13.5">
      <c r="A95" s="16"/>
      <c r="B95" s="16"/>
      <c r="C95" s="16"/>
      <c r="D95" s="16"/>
      <c r="E95" s="16"/>
      <c r="F95" s="16"/>
      <c r="G95" s="16"/>
      <c r="H95" s="16"/>
      <c r="O95" s="16"/>
      <c r="P95" s="16"/>
      <c r="Q95" s="16"/>
      <c r="R95" s="16"/>
      <c r="S95" s="16"/>
      <c r="T95" s="16"/>
      <c r="U95" s="16"/>
      <c r="V95" s="16"/>
      <c r="W95" s="16"/>
      <c r="X95" s="16"/>
      <c r="Y95" s="16"/>
      <c r="Z95" s="16"/>
    </row>
    <row r="96" spans="1:26" ht="13.5">
      <c r="A96" s="16"/>
      <c r="B96" s="16"/>
      <c r="C96" s="16"/>
      <c r="D96" s="16"/>
      <c r="E96" s="16"/>
      <c r="F96" s="16"/>
      <c r="G96" s="16"/>
      <c r="H96" s="16"/>
      <c r="O96" s="16"/>
      <c r="P96" s="16"/>
      <c r="Q96" s="16"/>
      <c r="R96" s="16"/>
      <c r="S96" s="16"/>
      <c r="T96" s="16"/>
      <c r="U96" s="16"/>
      <c r="V96" s="16"/>
      <c r="W96" s="16"/>
      <c r="X96" s="16"/>
      <c r="Y96" s="16"/>
      <c r="Z96" s="16"/>
    </row>
    <row r="97" spans="1:26" ht="13.5">
      <c r="A97" s="16"/>
      <c r="B97" s="16"/>
      <c r="C97" s="16"/>
      <c r="D97" s="16"/>
      <c r="E97" s="16"/>
      <c r="F97" s="16"/>
      <c r="G97" s="16"/>
      <c r="H97" s="16"/>
      <c r="O97" s="16"/>
      <c r="P97" s="16"/>
      <c r="Q97" s="16"/>
      <c r="R97" s="16"/>
      <c r="S97" s="16"/>
      <c r="T97" s="16"/>
      <c r="U97" s="16"/>
      <c r="V97" s="16"/>
      <c r="W97" s="16"/>
      <c r="X97" s="16"/>
      <c r="Y97" s="16"/>
      <c r="Z97" s="16"/>
    </row>
    <row r="98" spans="1:26" ht="13.5">
      <c r="A98" s="16"/>
      <c r="B98" s="16"/>
      <c r="C98" s="16"/>
      <c r="D98" s="16"/>
      <c r="E98" s="16"/>
      <c r="F98" s="16"/>
      <c r="G98" s="16"/>
      <c r="H98" s="16"/>
      <c r="O98" s="16"/>
      <c r="P98" s="16"/>
      <c r="Q98" s="16"/>
      <c r="R98" s="16"/>
      <c r="S98" s="16"/>
      <c r="T98" s="16"/>
      <c r="U98" s="16"/>
      <c r="V98" s="16"/>
      <c r="W98" s="16"/>
      <c r="X98" s="16"/>
      <c r="Y98" s="16"/>
      <c r="Z98" s="16"/>
    </row>
    <row r="99" spans="1:26" ht="13.5">
      <c r="A99" s="16"/>
      <c r="B99" s="16"/>
      <c r="C99" s="16"/>
      <c r="D99" s="16"/>
      <c r="E99" s="16"/>
      <c r="F99" s="16"/>
      <c r="G99" s="16"/>
      <c r="H99" s="16"/>
      <c r="O99" s="16"/>
      <c r="P99" s="16"/>
      <c r="Q99" s="16"/>
      <c r="R99" s="16"/>
      <c r="S99" s="16"/>
      <c r="T99" s="16"/>
      <c r="U99" s="16"/>
      <c r="V99" s="16"/>
      <c r="W99" s="16"/>
      <c r="X99" s="16"/>
      <c r="Y99" s="16"/>
      <c r="Z99" s="16"/>
    </row>
    <row r="100" spans="1:26" ht="13.5">
      <c r="A100" s="16"/>
      <c r="B100" s="16"/>
      <c r="C100" s="16"/>
      <c r="D100" s="16"/>
      <c r="E100" s="16"/>
      <c r="F100" s="16"/>
      <c r="G100" s="16"/>
      <c r="H100" s="16"/>
      <c r="O100" s="16"/>
      <c r="P100" s="16"/>
      <c r="Q100" s="16"/>
      <c r="R100" s="16"/>
      <c r="S100" s="16"/>
      <c r="T100" s="16"/>
      <c r="U100" s="16"/>
      <c r="V100" s="16"/>
      <c r="W100" s="16"/>
      <c r="X100" s="16"/>
      <c r="Y100" s="16"/>
      <c r="Z100" s="16"/>
    </row>
  </sheetData>
  <sheetProtection algorithmName="SHA-512" hashValue="xH++rNzqUXHq4pjY8amluGmmQtqHBg0mIsKYTzHUHfXSFOlQKP/MvM/vy5xLrfRi6myaSXb0OvDU90CWzRxNWQ==" saltValue="PCNlHlLWpeD7PTXMgLjeWA==" spinCount="100000" sheet="1"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B23:C28"/>
    <mergeCell ref="E23:E28"/>
    <mergeCell ref="F23:F28"/>
    <mergeCell ref="G23:G28"/>
    <mergeCell ref="J23:J28"/>
    <mergeCell ref="B5:G5"/>
    <mergeCell ref="B6:G6"/>
    <mergeCell ref="C8:D8"/>
    <mergeCell ref="B10:C10"/>
    <mergeCell ref="E10:F10"/>
    <mergeCell ref="J17:J22"/>
    <mergeCell ref="B11:C16"/>
    <mergeCell ref="E11:E16"/>
    <mergeCell ref="F11:F16"/>
    <mergeCell ref="G11:G16"/>
    <mergeCell ref="J11:J16"/>
    <mergeCell ref="B17:C22"/>
    <mergeCell ref="E17:E22"/>
    <mergeCell ref="F17:F22"/>
    <mergeCell ref="G17:G22"/>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チェックリスト </vt:lpstr>
      <vt:lpstr>要望書</vt:lpstr>
      <vt:lpstr>要望額調書（1年目）</vt:lpstr>
      <vt:lpstr>要望額調書（2年目）</vt:lpstr>
      <vt:lpstr>要望額調書（3年目）</vt:lpstr>
      <vt:lpstr>記載例</vt:lpstr>
      <vt:lpstr>【参考】全体予算</vt:lpstr>
      <vt:lpstr>事業実施スケジュール</vt:lpstr>
      <vt:lpstr>備品購入理由書</vt:lpstr>
      <vt:lpstr>アンケート</vt:lpstr>
      <vt:lpstr>別紙1</vt:lpstr>
      <vt:lpstr>別紙２</vt:lpstr>
      <vt:lpstr>別紙３</vt:lpstr>
      <vt:lpstr>【参考】全体予算!Print_Area</vt:lpstr>
      <vt:lpstr>アンケート!Print_Area</vt:lpstr>
      <vt:lpstr>記載例!Print_Area</vt:lpstr>
      <vt:lpstr>事業実施スケジュール!Print_Area</vt:lpstr>
      <vt:lpstr>備品購入理由書!Print_Area</vt:lpstr>
      <vt:lpstr>別紙1!Print_Area</vt:lpstr>
      <vt:lpstr>別紙２!Print_Area</vt:lpstr>
      <vt:lpstr>別紙３!Print_Area</vt:lpstr>
      <vt:lpstr>'要望額調書（1年目）'!Print_Area</vt:lpstr>
      <vt:lpstr>'要望額調書（2年目）'!Print_Area</vt:lpstr>
      <vt:lpstr>'要望額調書（3年目）'!Print_Area</vt:lpstr>
      <vt:lpstr>要望書!Print_Area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2021-01-19T07:49:50Z</dcterms:modified>
</cp:coreProperties>
</file>