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defaultThemeVersion="166925"/>
  <mc:AlternateContent xmlns:mc="http://schemas.openxmlformats.org/markup-compatibility/2006">
    <mc:Choice Requires="x15">
      <x15ac:absPath xmlns:x15ac="http://schemas.microsoft.com/office/spreadsheetml/2010/11/ac" url="\\svr26101\Redirect$\yamakawa200911\Desktop\"/>
    </mc:Choice>
  </mc:AlternateContent>
  <xr:revisionPtr revIDLastSave="0" documentId="13_ncr:1_{9B76C430-1344-419A-A8B2-5E84162A005D}" xr6:coauthVersionLast="36" xr6:coauthVersionMax="36" xr10:uidLastSave="{00000000-0000-0000-0000-000000000000}"/>
  <bookViews>
    <workbookView xWindow="0" yWindow="0" windowWidth="20496" windowHeight="7452" xr2:uid="{86A437F3-E4D2-40AE-9B69-131C3A92FB80}"/>
  </bookViews>
  <sheets>
    <sheet name="シミュレーション" sheetId="1" r:id="rId1"/>
    <sheet name="計算基礎額表・支給乗率表" sheetId="2" r:id="rId2"/>
  </sheets>
  <definedNames>
    <definedName name="_xlnm.Print_Area" localSheetId="0">シミュレーション!$A$1:$X$54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2" i="1" l="1"/>
  <c r="J36" i="1" l="1"/>
  <c r="AC25" i="1" s="1"/>
  <c r="J34" i="1"/>
  <c r="AC24" i="1" s="1"/>
  <c r="AC22" i="1"/>
  <c r="AC19" i="1"/>
  <c r="V36" i="1" l="1"/>
  <c r="AC21" i="1"/>
  <c r="V29" i="1" s="1"/>
  <c r="AC18" i="1"/>
  <c r="J29" i="1" s="1"/>
  <c r="V33" i="1" l="1"/>
</calcChain>
</file>

<file path=xl/sharedStrings.xml><?xml version="1.0" encoding="utf-8"?>
<sst xmlns="http://schemas.openxmlformats.org/spreadsheetml/2006/main" count="115" uniqueCount="39">
  <si>
    <t>～</t>
    <phoneticPr fontId="2"/>
  </si>
  <si>
    <t>被共済職員期間</t>
    <rPh sb="0" eb="1">
      <t>ヒ</t>
    </rPh>
    <rPh sb="1" eb="3">
      <t>キョウサイ</t>
    </rPh>
    <rPh sb="3" eb="5">
      <t>ショクイン</t>
    </rPh>
    <rPh sb="5" eb="7">
      <t>キカン</t>
    </rPh>
    <phoneticPr fontId="2"/>
  </si>
  <si>
    <t>退職手当金計算基礎額表</t>
    <rPh sb="0" eb="2">
      <t>タイショク</t>
    </rPh>
    <rPh sb="2" eb="4">
      <t>テアテ</t>
    </rPh>
    <rPh sb="4" eb="5">
      <t>キン</t>
    </rPh>
    <rPh sb="5" eb="7">
      <t>ケイサン</t>
    </rPh>
    <rPh sb="7" eb="9">
      <t>キソ</t>
    </rPh>
    <rPh sb="9" eb="10">
      <t>ガク</t>
    </rPh>
    <rPh sb="10" eb="11">
      <t>ヒョウ</t>
    </rPh>
    <phoneticPr fontId="2"/>
  </si>
  <si>
    <t>退職前６か月の平均本俸月額</t>
    <rPh sb="0" eb="2">
      <t>タイショク</t>
    </rPh>
    <rPh sb="2" eb="3">
      <t>マエ</t>
    </rPh>
    <rPh sb="5" eb="6">
      <t>ゲツ</t>
    </rPh>
    <rPh sb="7" eb="9">
      <t>ヘイキン</t>
    </rPh>
    <rPh sb="9" eb="11">
      <t>ホンポウ</t>
    </rPh>
    <rPh sb="11" eb="13">
      <t>ゲツガク</t>
    </rPh>
    <phoneticPr fontId="2"/>
  </si>
  <si>
    <t>計算基礎額</t>
    <rPh sb="0" eb="2">
      <t>ケイサン</t>
    </rPh>
    <rPh sb="2" eb="4">
      <t>キソ</t>
    </rPh>
    <rPh sb="4" eb="5">
      <t>ガク</t>
    </rPh>
    <phoneticPr fontId="2"/>
  </si>
  <si>
    <t>支給乗率表（普通退職の場合）</t>
    <rPh sb="0" eb="2">
      <t>シキュウ</t>
    </rPh>
    <rPh sb="2" eb="3">
      <t>ノ</t>
    </rPh>
    <rPh sb="3" eb="4">
      <t>リツ</t>
    </rPh>
    <rPh sb="4" eb="5">
      <t>ヒョウ</t>
    </rPh>
    <rPh sb="6" eb="8">
      <t>フツウ</t>
    </rPh>
    <rPh sb="8" eb="10">
      <t>タイショク</t>
    </rPh>
    <rPh sb="11" eb="13">
      <t>バアイ</t>
    </rPh>
    <phoneticPr fontId="2"/>
  </si>
  <si>
    <t>支給乗率</t>
    <rPh sb="0" eb="2">
      <t>シキュウ</t>
    </rPh>
    <rPh sb="2" eb="3">
      <t>ノ</t>
    </rPh>
    <rPh sb="3" eb="4">
      <t>リツ</t>
    </rPh>
    <phoneticPr fontId="2"/>
  </si>
  <si>
    <t>年</t>
    <rPh sb="0" eb="1">
      <t>ネン</t>
    </rPh>
    <phoneticPr fontId="2"/>
  </si>
  <si>
    <t>年以上</t>
    <rPh sb="0" eb="1">
      <t>ネン</t>
    </rPh>
    <rPh sb="1" eb="3">
      <t>イジョウ</t>
    </rPh>
    <phoneticPr fontId="2"/>
  </si>
  <si>
    <t>円</t>
    <rPh sb="0" eb="1">
      <t>エン</t>
    </rPh>
    <phoneticPr fontId="2"/>
  </si>
  <si>
    <t>円です</t>
    <rPh sb="0" eb="1">
      <t>エン</t>
    </rPh>
    <phoneticPr fontId="2"/>
  </si>
  <si>
    <t>計算基礎額は</t>
    <rPh sb="0" eb="2">
      <t>ケイサン</t>
    </rPh>
    <rPh sb="2" eb="4">
      <t>キソ</t>
    </rPh>
    <rPh sb="4" eb="5">
      <t>ガク</t>
    </rPh>
    <phoneticPr fontId="2"/>
  </si>
  <si>
    <t>年</t>
    <rPh sb="0" eb="1">
      <t>ネン</t>
    </rPh>
    <phoneticPr fontId="2"/>
  </si>
  <si>
    <t>支給乗率は</t>
    <rPh sb="0" eb="2">
      <t>シキュウ</t>
    </rPh>
    <rPh sb="2" eb="3">
      <t>ノ</t>
    </rPh>
    <rPh sb="3" eb="4">
      <t>リツ</t>
    </rPh>
    <phoneticPr fontId="2"/>
  </si>
  <si>
    <t>です</t>
    <phoneticPr fontId="2"/>
  </si>
  <si>
    <t>再加入後の退職手当金額は</t>
    <rPh sb="0" eb="3">
      <t>サイカニュウ</t>
    </rPh>
    <rPh sb="3" eb="4">
      <t>ゴ</t>
    </rPh>
    <rPh sb="5" eb="7">
      <t>タイショク</t>
    </rPh>
    <rPh sb="7" eb="9">
      <t>テアテ</t>
    </rPh>
    <rPh sb="9" eb="10">
      <t>キン</t>
    </rPh>
    <rPh sb="10" eb="11">
      <t>ガク</t>
    </rPh>
    <phoneticPr fontId="2"/>
  </si>
  <si>
    <t>一度退職としたときの退職手当金額は</t>
    <rPh sb="0" eb="2">
      <t>イチド</t>
    </rPh>
    <rPh sb="2" eb="4">
      <t>タイショク</t>
    </rPh>
    <rPh sb="10" eb="12">
      <t>タイショク</t>
    </rPh>
    <rPh sb="12" eb="14">
      <t>テアテ</t>
    </rPh>
    <rPh sb="14" eb="15">
      <t>キン</t>
    </rPh>
    <rPh sb="15" eb="16">
      <t>ガク</t>
    </rPh>
    <phoneticPr fontId="2"/>
  </si>
  <si>
    <t>合計金額（Ａ＋Ｂ）は</t>
    <rPh sb="0" eb="2">
      <t>ゴウケイ</t>
    </rPh>
    <rPh sb="2" eb="4">
      <t>キンガク</t>
    </rPh>
    <phoneticPr fontId="2"/>
  </si>
  <si>
    <t>＊</t>
    <phoneticPr fontId="2"/>
  </si>
  <si>
    <t>退職再加入しない場合の退職手当金額は</t>
    <rPh sb="8" eb="10">
      <t>バアイ</t>
    </rPh>
    <rPh sb="15" eb="17">
      <t>キンガク</t>
    </rPh>
    <phoneticPr fontId="2"/>
  </si>
  <si>
    <t>年</t>
    <rPh sb="0" eb="1">
      <t>ネン</t>
    </rPh>
    <phoneticPr fontId="2"/>
  </si>
  <si>
    <t>円</t>
    <rPh sb="0" eb="1">
      <t>エン</t>
    </rPh>
    <phoneticPr fontId="2"/>
  </si>
  <si>
    <t>【１】Ａ</t>
    <phoneticPr fontId="2"/>
  </si>
  <si>
    <t>【１】Ｂ</t>
    <phoneticPr fontId="2"/>
  </si>
  <si>
    <t>【２】</t>
    <phoneticPr fontId="2"/>
  </si>
  <si>
    <t>です</t>
  </si>
  <si>
    <t>　①退職前６か月の平均本俸月額（予定）を入力してください</t>
    <rPh sb="2" eb="4">
      <t>タイショク</t>
    </rPh>
    <rPh sb="4" eb="5">
      <t>マエ</t>
    </rPh>
    <rPh sb="7" eb="8">
      <t>ゲツ</t>
    </rPh>
    <rPh sb="9" eb="11">
      <t>ヘイキン</t>
    </rPh>
    <rPh sb="11" eb="13">
      <t>ホンポウ</t>
    </rPh>
    <rPh sb="13" eb="15">
      <t>ゲツガク</t>
    </rPh>
    <rPh sb="16" eb="18">
      <t>ヨテイ</t>
    </rPh>
    <rPh sb="20" eb="22">
      <t>ニュウリョク</t>
    </rPh>
    <phoneticPr fontId="2"/>
  </si>
  <si>
    <t>①退職前６か月の平均本俸月額（予定）※B.①の金額</t>
    <rPh sb="1" eb="3">
      <t>タイショク</t>
    </rPh>
    <rPh sb="3" eb="4">
      <t>マエ</t>
    </rPh>
    <rPh sb="6" eb="7">
      <t>ゲツ</t>
    </rPh>
    <rPh sb="8" eb="10">
      <t>ヘイキン</t>
    </rPh>
    <rPh sb="10" eb="12">
      <t>ホンポウ</t>
    </rPh>
    <rPh sb="12" eb="14">
      <t>ゲツガク</t>
    </rPh>
    <rPh sb="15" eb="17">
      <t>ヨテイ</t>
    </rPh>
    <rPh sb="23" eb="25">
      <t>キンガク</t>
    </rPh>
    <phoneticPr fontId="2"/>
  </si>
  <si>
    <t>（単位：円）</t>
    <rPh sb="1" eb="3">
      <t>タンイ</t>
    </rPh>
    <rPh sb="4" eb="5">
      <t>エン</t>
    </rPh>
    <phoneticPr fontId="2"/>
  </si>
  <si>
    <t>［作成日］</t>
    <rPh sb="1" eb="4">
      <t>サクセイビ</t>
    </rPh>
    <phoneticPr fontId="2"/>
  </si>
  <si>
    <t>Ａ．１回目（一度目の退職）に請求する退職手当金額</t>
    <rPh sb="3" eb="5">
      <t>カイメ</t>
    </rPh>
    <rPh sb="6" eb="8">
      <t>イチド</t>
    </rPh>
    <rPh sb="8" eb="9">
      <t>メ</t>
    </rPh>
    <rPh sb="10" eb="12">
      <t>タイショク</t>
    </rPh>
    <rPh sb="14" eb="16">
      <t>セイキュウ</t>
    </rPh>
    <rPh sb="18" eb="20">
      <t>タイショク</t>
    </rPh>
    <rPh sb="20" eb="22">
      <t>テアテ</t>
    </rPh>
    <rPh sb="22" eb="24">
      <t>キンガク</t>
    </rPh>
    <phoneticPr fontId="2"/>
  </si>
  <si>
    <t xml:space="preserve"> ①退職前６か月の平均本俸月額を入力してください</t>
    <rPh sb="2" eb="4">
      <t>タイショク</t>
    </rPh>
    <rPh sb="4" eb="5">
      <t>マエ</t>
    </rPh>
    <rPh sb="7" eb="8">
      <t>ゲツ</t>
    </rPh>
    <rPh sb="9" eb="11">
      <t>ヘイキン</t>
    </rPh>
    <rPh sb="11" eb="13">
      <t>ホンポウ</t>
    </rPh>
    <rPh sb="13" eb="15">
      <t>ゲツガク</t>
    </rPh>
    <rPh sb="16" eb="18">
      <t>ニュウリョク</t>
    </rPh>
    <phoneticPr fontId="2"/>
  </si>
  <si>
    <t>Ｂ．２回目（再加入後の退職）に請求する退職手当金額</t>
    <rPh sb="3" eb="5">
      <t>カイメ</t>
    </rPh>
    <rPh sb="6" eb="9">
      <t>サイカニュウ</t>
    </rPh>
    <rPh sb="9" eb="10">
      <t>ゴ</t>
    </rPh>
    <rPh sb="11" eb="13">
      <t>タイショク</t>
    </rPh>
    <rPh sb="15" eb="17">
      <t>セイキュウ</t>
    </rPh>
    <rPh sb="19" eb="21">
      <t>タイショク</t>
    </rPh>
    <rPh sb="21" eb="23">
      <t>テアテ</t>
    </rPh>
    <rPh sb="23" eb="25">
      <t>キンガク</t>
    </rPh>
    <phoneticPr fontId="2"/>
  </si>
  <si>
    <t>　②被共済職員期間（加入期間）（予定）を入力してください（１年未満切捨）</t>
    <rPh sb="2" eb="3">
      <t>ヒ</t>
    </rPh>
    <rPh sb="3" eb="5">
      <t>キョウサイ</t>
    </rPh>
    <rPh sb="5" eb="7">
      <t>ショクイン</t>
    </rPh>
    <rPh sb="7" eb="9">
      <t>キカン</t>
    </rPh>
    <rPh sb="10" eb="12">
      <t>カニュウ</t>
    </rPh>
    <rPh sb="12" eb="14">
      <t>キカン</t>
    </rPh>
    <rPh sb="16" eb="18">
      <t>ヨテイ</t>
    </rPh>
    <rPh sb="20" eb="22">
      <t>ニュウリョク</t>
    </rPh>
    <rPh sb="30" eb="31">
      <t>ネン</t>
    </rPh>
    <rPh sb="31" eb="33">
      <t>ミマン</t>
    </rPh>
    <rPh sb="33" eb="35">
      <t>キリス</t>
    </rPh>
    <phoneticPr fontId="2"/>
  </si>
  <si>
    <t xml:space="preserve"> ②被共済職員期間（加入期間）を入力してください（１年未満切捨）</t>
    <rPh sb="2" eb="3">
      <t>ヒ</t>
    </rPh>
    <rPh sb="3" eb="5">
      <t>キョウサイ</t>
    </rPh>
    <rPh sb="5" eb="7">
      <t>ショクイン</t>
    </rPh>
    <rPh sb="7" eb="9">
      <t>キカン</t>
    </rPh>
    <rPh sb="10" eb="12">
      <t>カニュウ</t>
    </rPh>
    <rPh sb="12" eb="14">
      <t>キカン</t>
    </rPh>
    <rPh sb="16" eb="18">
      <t>ニュウリョク</t>
    </rPh>
    <rPh sb="26" eb="27">
      <t>ネン</t>
    </rPh>
    <rPh sb="27" eb="29">
      <t>ミマン</t>
    </rPh>
    <rPh sb="29" eb="31">
      <t>キリス</t>
    </rPh>
    <phoneticPr fontId="2"/>
  </si>
  <si>
    <t>C．退職再加入を利用しないで請求する退職手当金額</t>
    <rPh sb="2" eb="4">
      <t>タイショク</t>
    </rPh>
    <rPh sb="4" eb="7">
      <t>サイカニュウ</t>
    </rPh>
    <rPh sb="8" eb="10">
      <t>リヨウ</t>
    </rPh>
    <rPh sb="14" eb="16">
      <t>セイキュウ</t>
    </rPh>
    <rPh sb="17" eb="19">
      <t>タイショク</t>
    </rPh>
    <rPh sb="19" eb="21">
      <t>テアテ</t>
    </rPh>
    <rPh sb="21" eb="23">
      <t>キンガク</t>
    </rPh>
    <phoneticPr fontId="2"/>
  </si>
  <si>
    <t>②被共済職員期間（加入期間）（予定）※A.②+B.②の期間</t>
    <rPh sb="1" eb="2">
      <t>ヒ</t>
    </rPh>
    <rPh sb="2" eb="4">
      <t>キョウサイ</t>
    </rPh>
    <rPh sb="4" eb="6">
      <t>ショクイン</t>
    </rPh>
    <rPh sb="6" eb="8">
      <t>キカン</t>
    </rPh>
    <rPh sb="9" eb="11">
      <t>カニュウ</t>
    </rPh>
    <rPh sb="11" eb="13">
      <t>キカン</t>
    </rPh>
    <rPh sb="15" eb="17">
      <t>ヨテイ</t>
    </rPh>
    <rPh sb="27" eb="29">
      <t>キカン</t>
    </rPh>
    <phoneticPr fontId="2"/>
  </si>
  <si>
    <r>
      <rPr>
        <b/>
        <sz val="11"/>
        <color rgb="FFFF0000"/>
        <rFont val="游ゴシック"/>
        <family val="3"/>
        <charset val="128"/>
        <scheme val="minor"/>
      </rPr>
      <t>＊</t>
    </r>
    <r>
      <rPr>
        <b/>
        <sz val="11"/>
        <rFont val="游ゴシック"/>
        <family val="3"/>
        <charset val="128"/>
        <scheme val="minor"/>
      </rPr>
      <t>欄に必要事項を入力してください。</t>
    </r>
    <rPh sb="1" eb="2">
      <t>ラン</t>
    </rPh>
    <rPh sb="3" eb="5">
      <t>ヒツヨウ</t>
    </rPh>
    <rPh sb="5" eb="7">
      <t>ジコウ</t>
    </rPh>
    <rPh sb="8" eb="10">
      <t>ニュウリョク</t>
    </rPh>
    <phoneticPr fontId="2"/>
  </si>
  <si>
    <t>【確認用】非表示にする↓</t>
    <rPh sb="1" eb="4">
      <t>カクニンヨウ</t>
    </rPh>
    <rPh sb="5" eb="8">
      <t>ヒヒョウジ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</si>
</sst>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
    <numFmt numFmtId="177" formatCode="#,##0.0000;[Red]\-#,##0.0000"/>
    <numFmt numFmtId="178" formatCode="[$-411]ggge&quot;年&quot;m&quot;月&quot;d&quot;日&quot;;@"/>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sz val="11"/>
      <color theme="0"/>
      <name val="游ゴシック"/>
      <family val="2"/>
      <charset val="128"/>
      <scheme val="minor"/>
    </font>
    <font>
      <b/>
      <u/>
      <sz val="11"/>
      <color theme="1"/>
      <name val="游ゴシック"/>
      <family val="3"/>
      <charset val="128"/>
      <scheme val="minor"/>
    </font>
    <font>
      <b/>
      <sz val="11"/>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
    <xf numFmtId="0" fontId="0" fillId="0" borderId="0" xfId="0">
      <alignment vertical="center"/>
    </xf>
    <xf numFmtId="176" fontId="0" fillId="0" borderId="0" xfId="0" applyNumberFormat="1">
      <alignment vertical="center"/>
    </xf>
    <xf numFmtId="0" fontId="0" fillId="0" borderId="0"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176" fontId="0" fillId="0" borderId="8" xfId="0" applyNumberFormat="1" applyBorder="1">
      <alignment vertical="center"/>
    </xf>
    <xf numFmtId="176" fontId="0" fillId="0" borderId="9" xfId="0" applyNumberFormat="1" applyBorder="1">
      <alignment vertical="center"/>
    </xf>
    <xf numFmtId="176" fontId="0" fillId="0" borderId="10" xfId="0" applyNumberFormat="1" applyBorder="1">
      <alignment vertical="center"/>
    </xf>
    <xf numFmtId="38" fontId="0" fillId="0" borderId="3" xfId="1" applyFont="1" applyBorder="1">
      <alignment vertical="center"/>
    </xf>
    <xf numFmtId="38" fontId="0" fillId="0" borderId="4" xfId="1" applyFont="1" applyBorder="1">
      <alignment vertical="center"/>
    </xf>
    <xf numFmtId="38" fontId="0" fillId="0" borderId="5" xfId="1" applyFont="1" applyBorder="1">
      <alignment vertical="center"/>
    </xf>
    <xf numFmtId="38" fontId="0" fillId="0" borderId="6" xfId="1" applyFont="1" applyBorder="1">
      <alignment vertical="center"/>
    </xf>
    <xf numFmtId="38" fontId="0" fillId="0" borderId="7" xfId="1" applyFont="1" applyBorder="1">
      <alignment vertical="center"/>
    </xf>
    <xf numFmtId="38" fontId="0" fillId="0" borderId="8" xfId="1" applyFont="1" applyBorder="1">
      <alignment vertical="center"/>
    </xf>
    <xf numFmtId="38" fontId="0" fillId="0" borderId="9" xfId="1" applyFont="1" applyBorder="1">
      <alignment vertical="center"/>
    </xf>
    <xf numFmtId="38" fontId="0" fillId="0" borderId="10" xfId="1" applyFont="1" applyBorder="1">
      <alignment vertical="center"/>
    </xf>
    <xf numFmtId="38" fontId="0" fillId="0" borderId="14" xfId="1" applyFont="1" applyBorder="1" applyAlignment="1">
      <alignment horizontal="right" vertical="center"/>
    </xf>
    <xf numFmtId="38" fontId="0" fillId="0" borderId="0" xfId="1" applyFont="1" applyBorder="1" applyAlignment="1">
      <alignment horizontal="right" vertical="center"/>
    </xf>
    <xf numFmtId="38" fontId="0" fillId="0" borderId="15" xfId="1" applyFont="1" applyBorder="1" applyAlignment="1">
      <alignment horizontal="right" vertical="center"/>
    </xf>
    <xf numFmtId="0" fontId="3" fillId="0" borderId="0" xfId="0" applyFont="1">
      <alignment vertical="center"/>
    </xf>
    <xf numFmtId="0" fontId="0" fillId="0" borderId="0" xfId="0" applyAlignment="1">
      <alignment horizontal="right" vertical="center"/>
    </xf>
    <xf numFmtId="38" fontId="0" fillId="0" borderId="1" xfId="1" applyFont="1" applyBorder="1">
      <alignment vertical="center"/>
    </xf>
    <xf numFmtId="0" fontId="0" fillId="0" borderId="0" xfId="0" applyBorder="1" applyAlignment="1">
      <alignment horizontal="right" vertical="center"/>
    </xf>
    <xf numFmtId="38" fontId="0" fillId="0" borderId="1" xfId="1" applyFont="1" applyFill="1" applyBorder="1">
      <alignment vertical="center"/>
    </xf>
    <xf numFmtId="0" fontId="0" fillId="0" borderId="0" xfId="0" applyFill="1">
      <alignment vertical="center"/>
    </xf>
    <xf numFmtId="1" fontId="0" fillId="0" borderId="1" xfId="0" applyNumberFormat="1" applyBorder="1">
      <alignment vertical="center"/>
    </xf>
    <xf numFmtId="0" fontId="4" fillId="0" borderId="0" xfId="0" applyFont="1" applyBorder="1" applyAlignment="1">
      <alignment horizontal="center" vertical="center"/>
    </xf>
    <xf numFmtId="0" fontId="0" fillId="0" borderId="0" xfId="0" applyBorder="1" applyAlignment="1">
      <alignment horizontal="left" vertical="center"/>
    </xf>
    <xf numFmtId="38" fontId="5" fillId="0" borderId="2" xfId="1" applyFont="1"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38" fontId="0" fillId="0" borderId="0" xfId="1" applyFont="1" applyBorder="1">
      <alignment vertical="center"/>
    </xf>
    <xf numFmtId="176" fontId="0" fillId="0" borderId="0" xfId="0" applyNumberFormat="1" applyBorder="1">
      <alignment vertical="center"/>
    </xf>
    <xf numFmtId="0" fontId="0" fillId="0" borderId="0" xfId="0" applyBorder="1" applyAlignment="1">
      <alignment vertical="center"/>
    </xf>
    <xf numFmtId="0" fontId="3" fillId="0" borderId="0" xfId="0" applyFont="1" applyBorder="1" applyAlignment="1">
      <alignment horizontal="left" vertical="center"/>
    </xf>
    <xf numFmtId="38" fontId="6" fillId="0" borderId="1" xfId="1" applyFont="1" applyBorder="1">
      <alignment vertical="center"/>
    </xf>
    <xf numFmtId="38" fontId="6" fillId="0" borderId="1" xfId="0" applyNumberFormat="1" applyFont="1" applyBorder="1">
      <alignment vertical="center"/>
    </xf>
    <xf numFmtId="177" fontId="0" fillId="0" borderId="1" xfId="1" applyNumberFormat="1" applyFont="1" applyFill="1" applyBorder="1">
      <alignment vertical="center"/>
    </xf>
    <xf numFmtId="0" fontId="3" fillId="0" borderId="0" xfId="0" applyFont="1" applyBorder="1">
      <alignment vertical="center"/>
    </xf>
    <xf numFmtId="0" fontId="4" fillId="0" borderId="0" xfId="0" applyFont="1">
      <alignment vertical="center"/>
    </xf>
    <xf numFmtId="0" fontId="3" fillId="0" borderId="0" xfId="0" applyFont="1" applyAlignment="1">
      <alignment horizontal="center" vertical="center"/>
    </xf>
    <xf numFmtId="177" fontId="0" fillId="0" borderId="0" xfId="1" applyNumberFormat="1" applyFont="1" applyFill="1" applyBorder="1">
      <alignment vertical="center"/>
    </xf>
    <xf numFmtId="0" fontId="4" fillId="0" borderId="0" xfId="0" applyFont="1" applyAlignment="1">
      <alignment horizontal="right" vertical="top"/>
    </xf>
    <xf numFmtId="0" fontId="3" fillId="0" borderId="0" xfId="0" applyFont="1" applyAlignment="1">
      <alignment horizontal="right" vertical="center"/>
    </xf>
    <xf numFmtId="1" fontId="0" fillId="0" borderId="1" xfId="0" applyNumberFormat="1" applyFill="1" applyBorder="1" applyProtection="1">
      <alignment vertical="center"/>
      <protection locked="0"/>
    </xf>
    <xf numFmtId="38" fontId="0" fillId="0" borderId="1" xfId="1" applyFont="1" applyFill="1" applyBorder="1" applyProtection="1">
      <alignment vertical="center"/>
      <protection locked="0"/>
    </xf>
    <xf numFmtId="38" fontId="0" fillId="0" borderId="1" xfId="1" applyFont="1" applyBorder="1" applyProtection="1">
      <alignment vertical="center"/>
      <protection locked="0"/>
    </xf>
    <xf numFmtId="1" fontId="0" fillId="0" borderId="1" xfId="0" applyNumberFormat="1" applyBorder="1" applyProtection="1">
      <alignment vertical="center"/>
      <protection locked="0"/>
    </xf>
    <xf numFmtId="178" fontId="3" fillId="0" borderId="0" xfId="0" applyNumberFormat="1" applyFont="1" applyAlignment="1">
      <alignment horizontal="left"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3" fillId="0" borderId="15" xfId="0" applyFont="1" applyBorder="1" applyAlignment="1">
      <alignment horizontal="left" vertical="center"/>
    </xf>
  </cellXfs>
  <cellStyles count="2">
    <cellStyle name="桁区切り" xfId="1" builtinId="6"/>
    <cellStyle name="標準" xfId="0" builtinId="0"/>
  </cellStyles>
  <dxfs count="1">
    <dxf>
      <fill>
        <patternFill>
          <bgColor rgb="FFFFFF66"/>
        </patternFill>
      </fill>
    </dxf>
  </dxfs>
  <tableStyles count="0" defaultTableStyle="TableStyleMedium2" defaultPivotStyle="PivotStyleLight16"/>
  <colors>
    <mruColors>
      <color rgb="FF009900"/>
      <color rgb="FFFF0000"/>
      <color rgb="FFFF9900"/>
      <color rgb="FFFFFF66"/>
      <color rgb="FFFF6699"/>
      <color rgb="FF99FF99"/>
      <color rgb="FF99FF66"/>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22</xdr:row>
      <xdr:rowOff>133350</xdr:rowOff>
    </xdr:from>
    <xdr:to>
      <xdr:col>22</xdr:col>
      <xdr:colOff>571500</xdr:colOff>
      <xdr:row>29</xdr:row>
      <xdr:rowOff>57150</xdr:rowOff>
    </xdr:to>
    <xdr:sp macro="" textlink="">
      <xdr:nvSpPr>
        <xdr:cNvPr id="2" name="正方形/長方形 1">
          <a:extLst>
            <a:ext uri="{FF2B5EF4-FFF2-40B4-BE49-F238E27FC236}">
              <a16:creationId xmlns:a16="http://schemas.microsoft.com/office/drawing/2014/main" id="{70C30EEA-C3F3-485F-AE4E-8CEF48F84DB6}"/>
            </a:ext>
          </a:extLst>
        </xdr:cNvPr>
        <xdr:cNvSpPr/>
      </xdr:nvSpPr>
      <xdr:spPr>
        <a:xfrm>
          <a:off x="38100" y="1323975"/>
          <a:ext cx="12439650" cy="1466850"/>
        </a:xfrm>
        <a:prstGeom prst="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31</xdr:row>
      <xdr:rowOff>190501</xdr:rowOff>
    </xdr:from>
    <xdr:to>
      <xdr:col>10</xdr:col>
      <xdr:colOff>619125</xdr:colOff>
      <xdr:row>36</xdr:row>
      <xdr:rowOff>47626</xdr:rowOff>
    </xdr:to>
    <xdr:sp macro="" textlink="">
      <xdr:nvSpPr>
        <xdr:cNvPr id="3" name="正方形/長方形 2">
          <a:extLst>
            <a:ext uri="{FF2B5EF4-FFF2-40B4-BE49-F238E27FC236}">
              <a16:creationId xmlns:a16="http://schemas.microsoft.com/office/drawing/2014/main" id="{C856DE55-B2EF-41F4-880C-536861CCBF62}"/>
            </a:ext>
          </a:extLst>
        </xdr:cNvPr>
        <xdr:cNvSpPr/>
      </xdr:nvSpPr>
      <xdr:spPr>
        <a:xfrm>
          <a:off x="38100" y="3638551"/>
          <a:ext cx="5781675" cy="6858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28574</xdr:colOff>
      <xdr:row>21</xdr:row>
      <xdr:rowOff>9525</xdr:rowOff>
    </xdr:from>
    <xdr:to>
      <xdr:col>6</xdr:col>
      <xdr:colOff>381000</xdr:colOff>
      <xdr:row>22</xdr:row>
      <xdr:rowOff>104775</xdr:rowOff>
    </xdr:to>
    <xdr:sp macro="" textlink="">
      <xdr:nvSpPr>
        <xdr:cNvPr id="5" name="矢印: 五方向 4">
          <a:extLst>
            <a:ext uri="{FF2B5EF4-FFF2-40B4-BE49-F238E27FC236}">
              <a16:creationId xmlns:a16="http://schemas.microsoft.com/office/drawing/2014/main" id="{3C7471BA-3001-4C56-85B8-9B8F82E101FD}"/>
            </a:ext>
          </a:extLst>
        </xdr:cNvPr>
        <xdr:cNvSpPr/>
      </xdr:nvSpPr>
      <xdr:spPr>
        <a:xfrm>
          <a:off x="28574" y="3105150"/>
          <a:ext cx="3962401" cy="333375"/>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t>【</a:t>
          </a:r>
          <a:r>
            <a:rPr kumimoji="1" lang="ja-JP" altLang="en-US" sz="1200" b="1"/>
            <a:t>１</a:t>
          </a:r>
          <a:r>
            <a:rPr kumimoji="1" lang="en-US" altLang="ja-JP" sz="1200" b="1"/>
            <a:t>】</a:t>
          </a:r>
          <a:r>
            <a:rPr kumimoji="1" lang="ja-JP" altLang="en-US" sz="1200" b="1"/>
            <a:t>退職再加入を利用する場合（それぞれ請求）</a:t>
          </a:r>
        </a:p>
      </xdr:txBody>
    </xdr:sp>
    <xdr:clientData/>
  </xdr:twoCellAnchor>
  <xdr:twoCellAnchor>
    <xdr:from>
      <xdr:col>0</xdr:col>
      <xdr:colOff>28574</xdr:colOff>
      <xdr:row>30</xdr:row>
      <xdr:rowOff>66675</xdr:rowOff>
    </xdr:from>
    <xdr:to>
      <xdr:col>6</xdr:col>
      <xdr:colOff>371475</xdr:colOff>
      <xdr:row>31</xdr:row>
      <xdr:rowOff>161925</xdr:rowOff>
    </xdr:to>
    <xdr:sp macro="" textlink="">
      <xdr:nvSpPr>
        <xdr:cNvPr id="6" name="矢印: 五方向 5">
          <a:extLst>
            <a:ext uri="{FF2B5EF4-FFF2-40B4-BE49-F238E27FC236}">
              <a16:creationId xmlns:a16="http://schemas.microsoft.com/office/drawing/2014/main" id="{E43F709D-1229-4B65-ADCC-D885A56F70C4}"/>
            </a:ext>
          </a:extLst>
        </xdr:cNvPr>
        <xdr:cNvSpPr/>
      </xdr:nvSpPr>
      <xdr:spPr>
        <a:xfrm>
          <a:off x="28574" y="5181600"/>
          <a:ext cx="3952876" cy="333375"/>
        </a:xfrm>
        <a:prstGeom prst="homePlate">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t>【</a:t>
          </a:r>
          <a:r>
            <a:rPr kumimoji="1" lang="ja-JP" altLang="en-US" sz="1200" b="1"/>
            <a:t>２</a:t>
          </a:r>
          <a:r>
            <a:rPr kumimoji="1" lang="en-US" altLang="ja-JP" sz="1200" b="1"/>
            <a:t>】</a:t>
          </a:r>
          <a:r>
            <a:rPr kumimoji="1" lang="ja-JP" altLang="en-US" sz="1200" b="1"/>
            <a:t>退職再加入を利用しない場合（一括で請求）</a:t>
          </a:r>
        </a:p>
      </xdr:txBody>
    </xdr:sp>
    <xdr:clientData/>
  </xdr:twoCellAnchor>
  <xdr:twoCellAnchor>
    <xdr:from>
      <xdr:col>15</xdr:col>
      <xdr:colOff>545210</xdr:colOff>
      <xdr:row>29</xdr:row>
      <xdr:rowOff>85724</xdr:rowOff>
    </xdr:from>
    <xdr:to>
      <xdr:col>16</xdr:col>
      <xdr:colOff>361949</xdr:colOff>
      <xdr:row>33</xdr:row>
      <xdr:rowOff>9527</xdr:rowOff>
    </xdr:to>
    <xdr:sp macro="" textlink="">
      <xdr:nvSpPr>
        <xdr:cNvPr id="8" name="矢印: 上向き折線 7">
          <a:extLst>
            <a:ext uri="{FF2B5EF4-FFF2-40B4-BE49-F238E27FC236}">
              <a16:creationId xmlns:a16="http://schemas.microsoft.com/office/drawing/2014/main" id="{D82EFE4A-BE55-4C89-8D46-BA10F481C43A}"/>
            </a:ext>
          </a:extLst>
        </xdr:cNvPr>
        <xdr:cNvSpPr/>
      </xdr:nvSpPr>
      <xdr:spPr>
        <a:xfrm rot="5400000">
          <a:off x="8616503" y="2653856"/>
          <a:ext cx="876303" cy="502539"/>
        </a:xfrm>
        <a:prstGeom prst="ben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428626</xdr:colOff>
      <xdr:row>31</xdr:row>
      <xdr:rowOff>152400</xdr:rowOff>
    </xdr:from>
    <xdr:to>
      <xdr:col>22</xdr:col>
      <xdr:colOff>552451</xdr:colOff>
      <xdr:row>33</xdr:row>
      <xdr:rowOff>76200</xdr:rowOff>
    </xdr:to>
    <xdr:sp macro="" textlink="">
      <xdr:nvSpPr>
        <xdr:cNvPr id="9" name="四角形: 角を丸くする 8">
          <a:extLst>
            <a:ext uri="{FF2B5EF4-FFF2-40B4-BE49-F238E27FC236}">
              <a16:creationId xmlns:a16="http://schemas.microsoft.com/office/drawing/2014/main" id="{8C31BA25-72B1-401B-AC1E-C583DF8AE59A}"/>
            </a:ext>
          </a:extLst>
        </xdr:cNvPr>
        <xdr:cNvSpPr/>
      </xdr:nvSpPr>
      <xdr:spPr>
        <a:xfrm>
          <a:off x="10744201" y="5505450"/>
          <a:ext cx="4457700" cy="400050"/>
        </a:xfrm>
        <a:prstGeom prst="roundRect">
          <a:avLst/>
        </a:prstGeom>
        <a:no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34</xdr:row>
      <xdr:rowOff>38100</xdr:rowOff>
    </xdr:from>
    <xdr:to>
      <xdr:col>22</xdr:col>
      <xdr:colOff>561975</xdr:colOff>
      <xdr:row>36</xdr:row>
      <xdr:rowOff>76200</xdr:rowOff>
    </xdr:to>
    <xdr:sp macro="" textlink="">
      <xdr:nvSpPr>
        <xdr:cNvPr id="11" name="四角形: 角を丸くする 10">
          <a:extLst>
            <a:ext uri="{FF2B5EF4-FFF2-40B4-BE49-F238E27FC236}">
              <a16:creationId xmlns:a16="http://schemas.microsoft.com/office/drawing/2014/main" id="{293C02FA-3403-4CE2-8323-EF80708FC7B2}"/>
            </a:ext>
          </a:extLst>
        </xdr:cNvPr>
        <xdr:cNvSpPr/>
      </xdr:nvSpPr>
      <xdr:spPr>
        <a:xfrm>
          <a:off x="8277225" y="3248025"/>
          <a:ext cx="4191000" cy="3905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657225</xdr:colOff>
      <xdr:row>35</xdr:row>
      <xdr:rowOff>0</xdr:rowOff>
    </xdr:from>
    <xdr:to>
      <xdr:col>14</xdr:col>
      <xdr:colOff>627150</xdr:colOff>
      <xdr:row>35</xdr:row>
      <xdr:rowOff>228600</xdr:rowOff>
    </xdr:to>
    <xdr:sp macro="" textlink="">
      <xdr:nvSpPr>
        <xdr:cNvPr id="7" name="矢印: 右 6">
          <a:extLst>
            <a:ext uri="{FF2B5EF4-FFF2-40B4-BE49-F238E27FC236}">
              <a16:creationId xmlns:a16="http://schemas.microsoft.com/office/drawing/2014/main" id="{4C4E6258-5371-45CE-9EC3-F04D3CB03620}"/>
            </a:ext>
          </a:extLst>
        </xdr:cNvPr>
        <xdr:cNvSpPr/>
      </xdr:nvSpPr>
      <xdr:spPr>
        <a:xfrm>
          <a:off x="5857875" y="4038600"/>
          <a:ext cx="2341650" cy="228600"/>
        </a:xfrm>
        <a:prstGeom prst="rightArrow">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514350</xdr:colOff>
      <xdr:row>15</xdr:row>
      <xdr:rowOff>76200</xdr:rowOff>
    </xdr:from>
    <xdr:to>
      <xdr:col>30</xdr:col>
      <xdr:colOff>171450</xdr:colOff>
      <xdr:row>26</xdr:row>
      <xdr:rowOff>95250</xdr:rowOff>
    </xdr:to>
    <xdr:sp macro="" textlink="">
      <xdr:nvSpPr>
        <xdr:cNvPr id="14" name="正方形/長方形 13">
          <a:extLst>
            <a:ext uri="{FF2B5EF4-FFF2-40B4-BE49-F238E27FC236}">
              <a16:creationId xmlns:a16="http://schemas.microsoft.com/office/drawing/2014/main" id="{79582575-8D0C-4B95-8DDD-FD6CF60E69EA}"/>
            </a:ext>
          </a:extLst>
        </xdr:cNvPr>
        <xdr:cNvSpPr/>
      </xdr:nvSpPr>
      <xdr:spPr>
        <a:xfrm>
          <a:off x="16535400" y="3648075"/>
          <a:ext cx="3771900" cy="2514600"/>
        </a:xfrm>
        <a:prstGeom prst="rect">
          <a:avLst/>
        </a:prstGeom>
        <a:no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47624</xdr:colOff>
      <xdr:row>0</xdr:row>
      <xdr:rowOff>76202</xdr:rowOff>
    </xdr:from>
    <xdr:to>
      <xdr:col>10</xdr:col>
      <xdr:colOff>228599</xdr:colOff>
      <xdr:row>2</xdr:row>
      <xdr:rowOff>47625</xdr:rowOff>
    </xdr:to>
    <xdr:grpSp>
      <xdr:nvGrpSpPr>
        <xdr:cNvPr id="15" name="グループ化 14">
          <a:extLst>
            <a:ext uri="{FF2B5EF4-FFF2-40B4-BE49-F238E27FC236}">
              <a16:creationId xmlns:a16="http://schemas.microsoft.com/office/drawing/2014/main" id="{195F0654-061F-468A-97BB-8CD632D53F75}"/>
            </a:ext>
          </a:extLst>
        </xdr:cNvPr>
        <xdr:cNvGrpSpPr/>
      </xdr:nvGrpSpPr>
      <xdr:grpSpPr>
        <a:xfrm>
          <a:off x="47624" y="76202"/>
          <a:ext cx="6600825" cy="428623"/>
          <a:chOff x="47624" y="133352"/>
          <a:chExt cx="5381625" cy="447673"/>
        </a:xfrm>
      </xdr:grpSpPr>
      <xdr:sp macro="" textlink="">
        <xdr:nvSpPr>
          <xdr:cNvPr id="12" name="正方形/長方形 11">
            <a:extLst>
              <a:ext uri="{FF2B5EF4-FFF2-40B4-BE49-F238E27FC236}">
                <a16:creationId xmlns:a16="http://schemas.microsoft.com/office/drawing/2014/main" id="{B1B77679-3C86-4235-9834-A97054AA1AE6}"/>
              </a:ext>
            </a:extLst>
          </xdr:cNvPr>
          <xdr:cNvSpPr/>
        </xdr:nvSpPr>
        <xdr:spPr>
          <a:xfrm>
            <a:off x="180974" y="142876"/>
            <a:ext cx="5248275" cy="43814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rPr>
              <a:t>退職手当金「退職・再加入」シミュレーション</a:t>
            </a:r>
            <a:endParaRPr kumimoji="1" lang="en-US" altLang="ja-JP" sz="1600" b="1">
              <a:solidFill>
                <a:sysClr val="windowText" lastClr="000000"/>
              </a:solidFill>
            </a:endParaRPr>
          </a:p>
          <a:p>
            <a:pPr algn="l"/>
            <a:endParaRPr kumimoji="1" lang="ja-JP" altLang="en-US" sz="1600" b="1">
              <a:solidFill>
                <a:sysClr val="windowText" lastClr="000000"/>
              </a:solidFill>
            </a:endParaRPr>
          </a:p>
        </xdr:txBody>
      </xdr:sp>
      <xdr:sp macro="" textlink="">
        <xdr:nvSpPr>
          <xdr:cNvPr id="16" name="正方形/長方形 15">
            <a:extLst>
              <a:ext uri="{FF2B5EF4-FFF2-40B4-BE49-F238E27FC236}">
                <a16:creationId xmlns:a16="http://schemas.microsoft.com/office/drawing/2014/main" id="{2F4B9BEE-81E2-43AF-BE6A-20A52BF9EB8D}"/>
              </a:ext>
            </a:extLst>
          </xdr:cNvPr>
          <xdr:cNvSpPr/>
        </xdr:nvSpPr>
        <xdr:spPr>
          <a:xfrm>
            <a:off x="47624" y="133352"/>
            <a:ext cx="142875" cy="438148"/>
          </a:xfrm>
          <a:prstGeom prst="rect">
            <a:avLst/>
          </a:prstGeom>
          <a:solidFill>
            <a:srgbClr val="009900"/>
          </a:solid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b="1">
              <a:solidFill>
                <a:sysClr val="windowText" lastClr="000000"/>
              </a:solidFill>
            </a:endParaRPr>
          </a:p>
        </xdr:txBody>
      </xdr:sp>
    </xdr:grpSp>
    <xdr:clientData/>
  </xdr:twoCellAnchor>
  <xdr:twoCellAnchor>
    <xdr:from>
      <xdr:col>11</xdr:col>
      <xdr:colOff>257174</xdr:colOff>
      <xdr:row>22</xdr:row>
      <xdr:rowOff>238124</xdr:rowOff>
    </xdr:from>
    <xdr:to>
      <xdr:col>12</xdr:col>
      <xdr:colOff>38100</xdr:colOff>
      <xdr:row>28</xdr:row>
      <xdr:rowOff>238124</xdr:rowOff>
    </xdr:to>
    <xdr:sp macro="" textlink="">
      <xdr:nvSpPr>
        <xdr:cNvPr id="22" name="左大かっこ 21">
          <a:extLst>
            <a:ext uri="{FF2B5EF4-FFF2-40B4-BE49-F238E27FC236}">
              <a16:creationId xmlns:a16="http://schemas.microsoft.com/office/drawing/2014/main" id="{8C4AFF98-0902-411D-83F3-B7290858EA20}"/>
            </a:ext>
          </a:extLst>
        </xdr:cNvPr>
        <xdr:cNvSpPr/>
      </xdr:nvSpPr>
      <xdr:spPr>
        <a:xfrm>
          <a:off x="6143624" y="1666874"/>
          <a:ext cx="95251" cy="1304925"/>
        </a:xfrm>
        <a:prstGeom prst="leftBracket">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133349</xdr:colOff>
      <xdr:row>22</xdr:row>
      <xdr:rowOff>238124</xdr:rowOff>
    </xdr:from>
    <xdr:to>
      <xdr:col>1</xdr:col>
      <xdr:colOff>47625</xdr:colOff>
      <xdr:row>28</xdr:row>
      <xdr:rowOff>238124</xdr:rowOff>
    </xdr:to>
    <xdr:sp macro="" textlink="">
      <xdr:nvSpPr>
        <xdr:cNvPr id="24" name="左大かっこ 23">
          <a:extLst>
            <a:ext uri="{FF2B5EF4-FFF2-40B4-BE49-F238E27FC236}">
              <a16:creationId xmlns:a16="http://schemas.microsoft.com/office/drawing/2014/main" id="{761EBE13-9496-4946-B025-1E112A362091}"/>
            </a:ext>
          </a:extLst>
        </xdr:cNvPr>
        <xdr:cNvSpPr/>
      </xdr:nvSpPr>
      <xdr:spPr>
        <a:xfrm>
          <a:off x="133349" y="1666874"/>
          <a:ext cx="95251" cy="1304925"/>
        </a:xfrm>
        <a:prstGeom prst="leftBracket">
          <a:avLst/>
        </a:prstGeom>
        <a:ln w="19050">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35719</xdr:colOff>
      <xdr:row>41</xdr:row>
      <xdr:rowOff>9524</xdr:rowOff>
    </xdr:from>
    <xdr:to>
      <xdr:col>12</xdr:col>
      <xdr:colOff>247651</xdr:colOff>
      <xdr:row>51</xdr:row>
      <xdr:rowOff>23811</xdr:rowOff>
    </xdr:to>
    <xdr:sp macro="" textlink="">
      <xdr:nvSpPr>
        <xdr:cNvPr id="17" name="正方形/長方形 16">
          <a:extLst>
            <a:ext uri="{FF2B5EF4-FFF2-40B4-BE49-F238E27FC236}">
              <a16:creationId xmlns:a16="http://schemas.microsoft.com/office/drawing/2014/main" id="{693F3574-45C0-4B76-82AF-641316E3C36D}"/>
            </a:ext>
          </a:extLst>
        </xdr:cNvPr>
        <xdr:cNvSpPr/>
      </xdr:nvSpPr>
      <xdr:spPr>
        <a:xfrm>
          <a:off x="35719" y="9534524"/>
          <a:ext cx="7820026" cy="2395537"/>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本シートはお客様が入力したデータを基に、シート利用日時点の本制度基準に則して退職手当金額を簡易計算するものです。共済契約者（事業主）様からの届出書類に基づく実際の勤務条件・勤務状況、また将来の法令改正等により、実際の受給額と一致しない場合があります。</a:t>
          </a:r>
          <a:endParaRPr kumimoji="1" lang="en-US" altLang="ja-JP" sz="1100">
            <a:solidFill>
              <a:sysClr val="windowText" lastClr="000000"/>
            </a:solidFill>
          </a:endParaRPr>
        </a:p>
        <a:p>
          <a:pPr algn="l"/>
          <a:r>
            <a:rPr kumimoji="1" lang="ja-JP" altLang="en-US" sz="1100">
              <a:solidFill>
                <a:sysClr val="windowText" lastClr="000000"/>
              </a:solidFill>
            </a:rPr>
            <a:t>・本シートの入力にあたり、「俸給の調整額」が分からない場合は、</a:t>
          </a:r>
          <a:r>
            <a:rPr kumimoji="1" lang="ja-JP" altLang="ja-JP" sz="1100">
              <a:solidFill>
                <a:sysClr val="windowText" lastClr="000000"/>
              </a:solidFill>
              <a:effectLst/>
              <a:latin typeface="+mn-lt"/>
              <a:ea typeface="+mn-ea"/>
              <a:cs typeface="+mn-cs"/>
            </a:rPr>
            <a:t>本俸（基本給）の月額</a:t>
          </a:r>
          <a:r>
            <a:rPr kumimoji="1" lang="ja-JP" altLang="en-US" sz="1100">
              <a:solidFill>
                <a:sysClr val="windowText" lastClr="000000"/>
              </a:solidFill>
              <a:effectLst/>
              <a:latin typeface="+mn-lt"/>
              <a:ea typeface="+mn-ea"/>
              <a:cs typeface="+mn-cs"/>
            </a:rPr>
            <a:t>のみの入力で差支えありません。</a:t>
          </a:r>
          <a:endParaRPr kumimoji="1" lang="en-US" altLang="ja-JP" sz="1100">
            <a:solidFill>
              <a:sysClr val="windowText" lastClr="000000"/>
            </a:solidFill>
          </a:endParaRPr>
        </a:p>
        <a:p>
          <a:pPr algn="l"/>
          <a:r>
            <a:rPr kumimoji="1" lang="ja-JP" altLang="en-US" sz="1100">
              <a:solidFill>
                <a:sysClr val="windowText" lastClr="000000"/>
              </a:solidFill>
            </a:rPr>
            <a:t>・本シートで金額表示されたことをもって、将来の退職手当金支給を約束するものではありません（退職の状況により支給できない場合があります）。</a:t>
          </a:r>
          <a:endParaRPr kumimoji="1" lang="en-US" altLang="ja-JP" sz="1100">
            <a:solidFill>
              <a:sysClr val="windowText" lastClr="000000"/>
            </a:solidFill>
          </a:endParaRPr>
        </a:p>
        <a:p>
          <a:pPr algn="l"/>
          <a:r>
            <a:rPr kumimoji="1" lang="ja-JP" altLang="en-US" sz="1100">
              <a:solidFill>
                <a:sysClr val="windowText" lastClr="000000"/>
              </a:solidFill>
            </a:rPr>
            <a:t>・本シートをご利用いただいた時点で、本シートに記載の「利用上の注意」に同意いただいたものといたします。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0</xdr:col>
      <xdr:colOff>83348</xdr:colOff>
      <xdr:row>39</xdr:row>
      <xdr:rowOff>161925</xdr:rowOff>
    </xdr:from>
    <xdr:to>
      <xdr:col>3</xdr:col>
      <xdr:colOff>148543</xdr:colOff>
      <xdr:row>41</xdr:row>
      <xdr:rowOff>76200</xdr:rowOff>
    </xdr:to>
    <xdr:grpSp>
      <xdr:nvGrpSpPr>
        <xdr:cNvPr id="10" name="グループ化 9">
          <a:extLst>
            <a:ext uri="{FF2B5EF4-FFF2-40B4-BE49-F238E27FC236}">
              <a16:creationId xmlns:a16="http://schemas.microsoft.com/office/drawing/2014/main" id="{66DC8F3B-FFB8-4647-B863-4BB99C93BCE7}"/>
            </a:ext>
          </a:extLst>
        </xdr:cNvPr>
        <xdr:cNvGrpSpPr/>
      </xdr:nvGrpSpPr>
      <xdr:grpSpPr>
        <a:xfrm>
          <a:off x="83348" y="8848725"/>
          <a:ext cx="1579670" cy="371475"/>
          <a:chOff x="2857501" y="5991225"/>
          <a:chExt cx="1581148" cy="390525"/>
        </a:xfrm>
      </xdr:grpSpPr>
      <xdr:grpSp>
        <xdr:nvGrpSpPr>
          <xdr:cNvPr id="4" name="グループ化 3">
            <a:extLst>
              <a:ext uri="{FF2B5EF4-FFF2-40B4-BE49-F238E27FC236}">
                <a16:creationId xmlns:a16="http://schemas.microsoft.com/office/drawing/2014/main" id="{4C22B813-B55F-42F1-899D-F316C0613940}"/>
              </a:ext>
            </a:extLst>
          </xdr:cNvPr>
          <xdr:cNvGrpSpPr/>
        </xdr:nvGrpSpPr>
        <xdr:grpSpPr>
          <a:xfrm>
            <a:off x="2857501" y="5991226"/>
            <a:ext cx="828674" cy="390524"/>
            <a:chOff x="2857501" y="5991226"/>
            <a:chExt cx="828674" cy="390524"/>
          </a:xfrm>
        </xdr:grpSpPr>
        <xdr:sp macro="" textlink="">
          <xdr:nvSpPr>
            <xdr:cNvPr id="18" name="楕円 17">
              <a:extLst>
                <a:ext uri="{FF2B5EF4-FFF2-40B4-BE49-F238E27FC236}">
                  <a16:creationId xmlns:a16="http://schemas.microsoft.com/office/drawing/2014/main" id="{FCF07453-2B65-4047-AB44-D5B26538C44C}"/>
                </a:ext>
              </a:extLst>
            </xdr:cNvPr>
            <xdr:cNvSpPr/>
          </xdr:nvSpPr>
          <xdr:spPr>
            <a:xfrm>
              <a:off x="2857501" y="5991226"/>
              <a:ext cx="342899" cy="390524"/>
            </a:xfrm>
            <a:prstGeom prst="ellipse">
              <a:avLst/>
            </a:prstGeom>
            <a:solidFill>
              <a:srgbClr val="009900"/>
            </a:solid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t>利</a:t>
              </a:r>
              <a:endParaRPr kumimoji="1" lang="ja-JP" altLang="en-US" sz="1100" b="1"/>
            </a:p>
          </xdr:txBody>
        </xdr:sp>
        <xdr:sp macro="" textlink="">
          <xdr:nvSpPr>
            <xdr:cNvPr id="19" name="楕円 18">
              <a:extLst>
                <a:ext uri="{FF2B5EF4-FFF2-40B4-BE49-F238E27FC236}">
                  <a16:creationId xmlns:a16="http://schemas.microsoft.com/office/drawing/2014/main" id="{B0DD8F51-778D-4E7B-9AFA-CE8C0821C5C8}"/>
                </a:ext>
              </a:extLst>
            </xdr:cNvPr>
            <xdr:cNvSpPr/>
          </xdr:nvSpPr>
          <xdr:spPr>
            <a:xfrm>
              <a:off x="3095626" y="5991226"/>
              <a:ext cx="342899" cy="390524"/>
            </a:xfrm>
            <a:prstGeom prst="ellipse">
              <a:avLst/>
            </a:prstGeom>
            <a:solidFill>
              <a:srgbClr val="009900"/>
            </a:solid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用</a:t>
              </a:r>
            </a:p>
          </xdr:txBody>
        </xdr:sp>
        <xdr:sp macro="" textlink="">
          <xdr:nvSpPr>
            <xdr:cNvPr id="20" name="楕円 19">
              <a:extLst>
                <a:ext uri="{FF2B5EF4-FFF2-40B4-BE49-F238E27FC236}">
                  <a16:creationId xmlns:a16="http://schemas.microsoft.com/office/drawing/2014/main" id="{36E74490-3285-4F13-BC2E-03A136D2C46B}"/>
                </a:ext>
              </a:extLst>
            </xdr:cNvPr>
            <xdr:cNvSpPr/>
          </xdr:nvSpPr>
          <xdr:spPr>
            <a:xfrm>
              <a:off x="3343276" y="5991226"/>
              <a:ext cx="342899" cy="390524"/>
            </a:xfrm>
            <a:prstGeom prst="ellipse">
              <a:avLst/>
            </a:prstGeom>
            <a:solidFill>
              <a:srgbClr val="009900"/>
            </a:solid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t>上</a:t>
              </a:r>
              <a:endParaRPr kumimoji="1" lang="en-US" altLang="ja-JP" sz="1200" b="1"/>
            </a:p>
          </xdr:txBody>
        </xdr:sp>
      </xdr:grpSp>
      <xdr:grpSp>
        <xdr:nvGrpSpPr>
          <xdr:cNvPr id="27" name="グループ化 26">
            <a:extLst>
              <a:ext uri="{FF2B5EF4-FFF2-40B4-BE49-F238E27FC236}">
                <a16:creationId xmlns:a16="http://schemas.microsoft.com/office/drawing/2014/main" id="{29526409-7C17-4022-A1A6-871E7D68FDCB}"/>
              </a:ext>
            </a:extLst>
          </xdr:cNvPr>
          <xdr:cNvGrpSpPr/>
        </xdr:nvGrpSpPr>
        <xdr:grpSpPr>
          <a:xfrm>
            <a:off x="3609975" y="5991225"/>
            <a:ext cx="828674" cy="390524"/>
            <a:chOff x="2857501" y="5991226"/>
            <a:chExt cx="828674" cy="390524"/>
          </a:xfrm>
        </xdr:grpSpPr>
        <xdr:sp macro="" textlink="">
          <xdr:nvSpPr>
            <xdr:cNvPr id="28" name="楕円 27">
              <a:extLst>
                <a:ext uri="{FF2B5EF4-FFF2-40B4-BE49-F238E27FC236}">
                  <a16:creationId xmlns:a16="http://schemas.microsoft.com/office/drawing/2014/main" id="{B14F7015-9718-4012-9BD0-83D92B0C5565}"/>
                </a:ext>
              </a:extLst>
            </xdr:cNvPr>
            <xdr:cNvSpPr/>
          </xdr:nvSpPr>
          <xdr:spPr>
            <a:xfrm>
              <a:off x="2857501" y="5991226"/>
              <a:ext cx="342899" cy="390524"/>
            </a:xfrm>
            <a:prstGeom prst="ellipse">
              <a:avLst/>
            </a:prstGeom>
            <a:solidFill>
              <a:srgbClr val="009900"/>
            </a:solid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t>の</a:t>
              </a:r>
              <a:endParaRPr kumimoji="1" lang="ja-JP" altLang="en-US" sz="1100" b="1"/>
            </a:p>
          </xdr:txBody>
        </xdr:sp>
        <xdr:sp macro="" textlink="">
          <xdr:nvSpPr>
            <xdr:cNvPr id="29" name="楕円 28">
              <a:extLst>
                <a:ext uri="{FF2B5EF4-FFF2-40B4-BE49-F238E27FC236}">
                  <a16:creationId xmlns:a16="http://schemas.microsoft.com/office/drawing/2014/main" id="{40A3E69E-EFCF-4F70-B545-E105AF2238BC}"/>
                </a:ext>
              </a:extLst>
            </xdr:cNvPr>
            <xdr:cNvSpPr/>
          </xdr:nvSpPr>
          <xdr:spPr>
            <a:xfrm>
              <a:off x="3095626" y="5991226"/>
              <a:ext cx="342899" cy="390524"/>
            </a:xfrm>
            <a:prstGeom prst="ellipse">
              <a:avLst/>
            </a:prstGeom>
            <a:solidFill>
              <a:srgbClr val="009900"/>
            </a:solid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注</a:t>
              </a:r>
            </a:p>
          </xdr:txBody>
        </xdr:sp>
        <xdr:sp macro="" textlink="">
          <xdr:nvSpPr>
            <xdr:cNvPr id="30" name="楕円 29">
              <a:extLst>
                <a:ext uri="{FF2B5EF4-FFF2-40B4-BE49-F238E27FC236}">
                  <a16:creationId xmlns:a16="http://schemas.microsoft.com/office/drawing/2014/main" id="{E01E588B-C600-4046-87FF-93F939DA36DD}"/>
                </a:ext>
              </a:extLst>
            </xdr:cNvPr>
            <xdr:cNvSpPr/>
          </xdr:nvSpPr>
          <xdr:spPr>
            <a:xfrm>
              <a:off x="3343276" y="5991226"/>
              <a:ext cx="342899" cy="390524"/>
            </a:xfrm>
            <a:prstGeom prst="ellipse">
              <a:avLst/>
            </a:prstGeom>
            <a:solidFill>
              <a:srgbClr val="009900"/>
            </a:solid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t>意</a:t>
              </a:r>
              <a:endParaRPr kumimoji="1" lang="en-US" altLang="ja-JP" sz="1200" b="1"/>
            </a:p>
          </xdr:txBody>
        </xdr:sp>
      </xdr:grpSp>
    </xdr:grpSp>
    <xdr:clientData/>
  </xdr:twoCellAnchor>
  <xdr:twoCellAnchor>
    <xdr:from>
      <xdr:col>1</xdr:col>
      <xdr:colOff>28574</xdr:colOff>
      <xdr:row>4</xdr:row>
      <xdr:rowOff>10308</xdr:rowOff>
    </xdr:from>
    <xdr:to>
      <xdr:col>23</xdr:col>
      <xdr:colOff>647701</xdr:colOff>
      <xdr:row>6</xdr:row>
      <xdr:rowOff>209550</xdr:rowOff>
    </xdr:to>
    <xdr:sp macro="" textlink="">
      <xdr:nvSpPr>
        <xdr:cNvPr id="32" name="正方形/長方形 31">
          <a:extLst>
            <a:ext uri="{FF2B5EF4-FFF2-40B4-BE49-F238E27FC236}">
              <a16:creationId xmlns:a16="http://schemas.microsoft.com/office/drawing/2014/main" id="{BE05DD58-A70A-4302-9F7A-522EA7051528}"/>
            </a:ext>
          </a:extLst>
        </xdr:cNvPr>
        <xdr:cNvSpPr/>
      </xdr:nvSpPr>
      <xdr:spPr>
        <a:xfrm>
          <a:off x="209549" y="924708"/>
          <a:ext cx="15563852" cy="656442"/>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本制度では、本俸（基本給）の月額が減額となる雇用契約を締結し直す場合には、旧雇用契約分と新雇用契約分に分けて、それぞれ退職手当金を請求することで、最後に一括して請求するよりも退職手当金の受給額が多くなる場合があります。</a:t>
          </a:r>
          <a:endParaRPr kumimoji="1" lang="en-US" altLang="ja-JP" sz="1100">
            <a:solidFill>
              <a:sysClr val="windowText" lastClr="000000"/>
            </a:solidFill>
          </a:endParaRPr>
        </a:p>
        <a:p>
          <a:pPr algn="l"/>
          <a:r>
            <a:rPr kumimoji="1" lang="ja-JP" altLang="en-US" sz="1100">
              <a:solidFill>
                <a:sysClr val="windowText" lastClr="000000"/>
              </a:solidFill>
            </a:rPr>
            <a:t>・本シートは、それぞれ請求した場合とまとめて一括請求した場合の概算額を比較形式で表示することで、お客様が請求方法を選択するための一助としていただくことを目的に作成しています。</a:t>
          </a:r>
          <a:endParaRPr kumimoji="1" lang="en-US" altLang="ja-JP" sz="1100">
            <a:solidFill>
              <a:sysClr val="windowText" lastClr="000000"/>
            </a:solidFill>
          </a:endParaRPr>
        </a:p>
      </xdr:txBody>
    </xdr:sp>
    <xdr:clientData/>
  </xdr:twoCellAnchor>
  <xdr:twoCellAnchor>
    <xdr:from>
      <xdr:col>12</xdr:col>
      <xdr:colOff>371474</xdr:colOff>
      <xdr:row>41</xdr:row>
      <xdr:rowOff>9524</xdr:rowOff>
    </xdr:from>
    <xdr:to>
      <xdr:col>23</xdr:col>
      <xdr:colOff>600074</xdr:colOff>
      <xdr:row>53</xdr:row>
      <xdr:rowOff>214311</xdr:rowOff>
    </xdr:to>
    <xdr:sp macro="" textlink="">
      <xdr:nvSpPr>
        <xdr:cNvPr id="72" name="正方形/長方形 71">
          <a:extLst>
            <a:ext uri="{FF2B5EF4-FFF2-40B4-BE49-F238E27FC236}">
              <a16:creationId xmlns:a16="http://schemas.microsoft.com/office/drawing/2014/main" id="{99829072-75D5-4EC0-9234-0FADD2CE40A9}"/>
            </a:ext>
          </a:extLst>
        </xdr:cNvPr>
        <xdr:cNvSpPr/>
      </xdr:nvSpPr>
      <xdr:spPr>
        <a:xfrm>
          <a:off x="7979568" y="9534524"/>
          <a:ext cx="8039100" cy="3062287"/>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a:t>
          </a:r>
          <a:r>
            <a:rPr kumimoji="1" lang="ja-JP" altLang="en-US" sz="1000">
              <a:solidFill>
                <a:sysClr val="windowText" lastClr="000000"/>
              </a:solidFill>
            </a:rPr>
            <a:t>本制度の退職手当金計算の要点を解説します。詳細は、ホームページ記載の「社会福祉施設職員等退職手当共済制度マニュアル」で</a:t>
          </a:r>
          <a:endParaRPr kumimoji="1" lang="en-US" altLang="ja-JP" sz="1000">
            <a:solidFill>
              <a:sysClr val="windowText" lastClr="000000"/>
            </a:solidFill>
          </a:endParaRPr>
        </a:p>
        <a:p>
          <a:pPr algn="l"/>
          <a:r>
            <a:rPr kumimoji="1" lang="ja-JP" altLang="en-US" sz="1000">
              <a:solidFill>
                <a:sysClr val="windowText" lastClr="000000"/>
              </a:solidFill>
            </a:rPr>
            <a:t>ご確認ください。</a:t>
          </a:r>
          <a:endParaRPr kumimoji="1" lang="en-US" altLang="ja-JP" sz="1000">
            <a:solidFill>
              <a:sysClr val="windowText" lastClr="000000"/>
            </a:solidFill>
          </a:endParaRPr>
        </a:p>
        <a:p>
          <a:pPr algn="l"/>
          <a:r>
            <a:rPr kumimoji="1" lang="ja-JP" altLang="en-US" sz="1000">
              <a:solidFill>
                <a:sysClr val="windowText" lastClr="000000"/>
              </a:solidFill>
            </a:rPr>
            <a:t>　①加入要件</a:t>
          </a:r>
          <a:endParaRPr kumimoji="1" lang="en-US" altLang="ja-JP" sz="1000">
            <a:solidFill>
              <a:sysClr val="windowText" lastClr="000000"/>
            </a:solidFill>
          </a:endParaRPr>
        </a:p>
        <a:p>
          <a:pPr algn="l"/>
          <a:r>
            <a:rPr kumimoji="1" lang="ja-JP" altLang="en-US" sz="1000">
              <a:solidFill>
                <a:sysClr val="windowText" lastClr="000000"/>
              </a:solidFill>
            </a:rPr>
            <a:t>　　・原則として、正職員の所定労働時間の３分の２以上の勤務、かつ、雇用期間１年以上の雇用契約を締結することが要件です。</a:t>
          </a:r>
          <a:endParaRPr kumimoji="1" lang="en-US" altLang="ja-JP" sz="1000">
            <a:solidFill>
              <a:sysClr val="windowText" lastClr="000000"/>
            </a:solidFill>
          </a:endParaRPr>
        </a:p>
        <a:p>
          <a:pPr algn="l"/>
          <a:r>
            <a:rPr kumimoji="1" lang="ja-JP" altLang="en-US" sz="1000">
              <a:solidFill>
                <a:sysClr val="windowText" lastClr="000000"/>
              </a:solidFill>
            </a:rPr>
            <a:t>　　・ただし、本制度の対象登録をしていない施設等、または新規採用職員を加入させない手続きを行った施設等に勤務する場合を除き　　　</a:t>
          </a:r>
          <a:endParaRPr kumimoji="1" lang="en-US" altLang="ja-JP" sz="1000">
            <a:solidFill>
              <a:sysClr val="windowText" lastClr="000000"/>
            </a:solidFill>
          </a:endParaRPr>
        </a:p>
        <a:p>
          <a:pPr algn="l"/>
          <a:r>
            <a:rPr kumimoji="1" lang="ja-JP" altLang="en-US" sz="1000">
              <a:solidFill>
                <a:sysClr val="windowText" lastClr="000000"/>
              </a:solidFill>
            </a:rPr>
            <a:t>　　　ます。</a:t>
          </a:r>
          <a:endParaRPr kumimoji="1" lang="en-US" altLang="ja-JP" sz="1000">
            <a:solidFill>
              <a:sysClr val="windowText" lastClr="000000"/>
            </a:solidFill>
          </a:endParaRPr>
        </a:p>
        <a:p>
          <a:pPr algn="l"/>
          <a:r>
            <a:rPr kumimoji="1" lang="ja-JP" altLang="en-US" sz="1000">
              <a:solidFill>
                <a:sysClr val="windowText" lastClr="000000"/>
              </a:solidFill>
            </a:rPr>
            <a:t>　②被共済職員期間（計算基礎期間）</a:t>
          </a:r>
          <a:endParaRPr kumimoji="1" lang="en-US" altLang="ja-JP" sz="1000">
            <a:solidFill>
              <a:sysClr val="windowText" lastClr="000000"/>
            </a:solidFill>
          </a:endParaRPr>
        </a:p>
        <a:p>
          <a:pPr algn="l"/>
          <a:r>
            <a:rPr kumimoji="1" lang="ja-JP" altLang="en-US" sz="1000">
              <a:solidFill>
                <a:sysClr val="windowText" lastClr="000000"/>
              </a:solidFill>
            </a:rPr>
            <a:t>　　・加入期間（総月数）から、勤務日１０日以下の月数を除きます。</a:t>
          </a:r>
          <a:endParaRPr kumimoji="1" lang="en-US" altLang="ja-JP" sz="1000">
            <a:solidFill>
              <a:sysClr val="windowText" lastClr="000000"/>
            </a:solidFill>
          </a:endParaRPr>
        </a:p>
        <a:p>
          <a:pPr algn="l"/>
          <a:r>
            <a:rPr kumimoji="1" lang="ja-JP" altLang="en-US" sz="1000">
              <a:solidFill>
                <a:sysClr val="windowText" lastClr="000000"/>
              </a:solidFill>
            </a:rPr>
            <a:t>　　・育児休業期間は２分の１の月数で計算します。</a:t>
          </a:r>
          <a:endParaRPr kumimoji="1" lang="en-US" altLang="ja-JP" sz="1000">
            <a:solidFill>
              <a:sysClr val="windowText" lastClr="000000"/>
            </a:solidFill>
          </a:endParaRPr>
        </a:p>
        <a:p>
          <a:pPr algn="l"/>
          <a:r>
            <a:rPr kumimoji="1" lang="ja-JP" altLang="en-US" sz="1000">
              <a:solidFill>
                <a:sysClr val="windowText" lastClr="000000"/>
              </a:solidFill>
            </a:rPr>
            <a:t>　　・退職手当金は「１２か月未満を切り捨てた期間」で計算します。</a:t>
          </a:r>
          <a:endParaRPr kumimoji="1" lang="en-US" altLang="ja-JP" sz="1000">
            <a:solidFill>
              <a:sysClr val="windowText" lastClr="000000"/>
            </a:solidFill>
          </a:endParaRPr>
        </a:p>
        <a:p>
          <a:pPr algn="l"/>
          <a:r>
            <a:rPr kumimoji="1" lang="ja-JP" altLang="en-US" sz="1000">
              <a:solidFill>
                <a:sysClr val="windowText" lastClr="000000"/>
              </a:solidFill>
            </a:rPr>
            <a:t>　③本俸月額</a:t>
          </a:r>
          <a:endParaRPr kumimoji="1" lang="en-US" altLang="ja-JP" sz="1000">
            <a:solidFill>
              <a:sysClr val="windowText" lastClr="000000"/>
            </a:solidFill>
          </a:endParaRPr>
        </a:p>
        <a:p>
          <a:pPr algn="l"/>
          <a:r>
            <a:rPr kumimoji="1" lang="ja-JP" altLang="en-US" sz="1000">
              <a:solidFill>
                <a:sysClr val="windowText" lastClr="000000"/>
              </a:solidFill>
            </a:rPr>
            <a:t>　　・雇用契約上の</a:t>
          </a:r>
          <a:r>
            <a:rPr kumimoji="1" lang="ja-JP" altLang="ja-JP" sz="1100">
              <a:solidFill>
                <a:sysClr val="windowText" lastClr="000000"/>
              </a:solidFill>
              <a:effectLst/>
              <a:latin typeface="+mn-lt"/>
              <a:ea typeface="+mn-ea"/>
              <a:cs typeface="+mn-cs"/>
            </a:rPr>
            <a:t>本俸（基本給）の月額</a:t>
          </a:r>
          <a:r>
            <a:rPr kumimoji="1" lang="ja-JP" altLang="en-US" sz="1000">
              <a:solidFill>
                <a:sysClr val="windowText" lastClr="000000"/>
              </a:solidFill>
            </a:rPr>
            <a:t>と</a:t>
          </a:r>
          <a:r>
            <a:rPr kumimoji="1" lang="ja-JP" altLang="ja-JP" sz="1100">
              <a:solidFill>
                <a:sysClr val="windowText" lastClr="000000"/>
              </a:solidFill>
              <a:effectLst/>
              <a:latin typeface="+mn-lt"/>
              <a:ea typeface="+mn-ea"/>
              <a:cs typeface="+mn-cs"/>
            </a:rPr>
            <a:t>俸給の調整額（機構に登録した手当）</a:t>
          </a:r>
          <a:r>
            <a:rPr kumimoji="1" lang="ja-JP" altLang="en-US" sz="1100">
              <a:solidFill>
                <a:sysClr val="windowText" lastClr="000000"/>
              </a:solidFill>
              <a:effectLst/>
              <a:latin typeface="+mn-lt"/>
              <a:ea typeface="+mn-ea"/>
              <a:cs typeface="+mn-cs"/>
            </a:rPr>
            <a:t>を合わせた額</a:t>
          </a:r>
          <a:r>
            <a:rPr kumimoji="1" lang="ja-JP" altLang="en-US" sz="1000">
              <a:solidFill>
                <a:sysClr val="windowText" lastClr="000000"/>
              </a:solidFill>
            </a:rPr>
            <a:t>です。</a:t>
          </a:r>
          <a:endParaRPr kumimoji="1" lang="en-US" altLang="ja-JP" sz="1000">
            <a:solidFill>
              <a:sysClr val="windowText" lastClr="000000"/>
            </a:solidFill>
          </a:endParaRPr>
        </a:p>
        <a:p>
          <a:pPr algn="l"/>
          <a:r>
            <a:rPr kumimoji="1" lang="ja-JP" altLang="en-US" sz="1000">
              <a:solidFill>
                <a:sysClr val="windowText" lastClr="000000"/>
              </a:solidFill>
            </a:rPr>
            <a:t>　　・俸給の調整額（機構に登録した手当）は勤務先にご確認ください。</a:t>
          </a:r>
          <a:endParaRPr kumimoji="1" lang="en-US" altLang="ja-JP" sz="1000">
            <a:solidFill>
              <a:sysClr val="windowText" lastClr="000000"/>
            </a:solidFill>
          </a:endParaRPr>
        </a:p>
        <a:p>
          <a:pPr algn="l"/>
          <a:r>
            <a:rPr kumimoji="1" lang="ja-JP" altLang="en-US" sz="1100">
              <a:solidFill>
                <a:sysClr val="windowText" lastClr="000000"/>
              </a:solidFill>
            </a:rPr>
            <a:t>　　</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12</xdr:col>
      <xdr:colOff>407194</xdr:colOff>
      <xdr:row>39</xdr:row>
      <xdr:rowOff>159544</xdr:rowOff>
    </xdr:from>
    <xdr:to>
      <xdr:col>14</xdr:col>
      <xdr:colOff>206317</xdr:colOff>
      <xdr:row>41</xdr:row>
      <xdr:rowOff>73819</xdr:rowOff>
    </xdr:to>
    <xdr:grpSp>
      <xdr:nvGrpSpPr>
        <xdr:cNvPr id="73" name="グループ化 72">
          <a:extLst>
            <a:ext uri="{FF2B5EF4-FFF2-40B4-BE49-F238E27FC236}">
              <a16:creationId xmlns:a16="http://schemas.microsoft.com/office/drawing/2014/main" id="{4111BEC6-CD3F-456A-84CC-13CCA3CF8FB7}"/>
            </a:ext>
          </a:extLst>
        </xdr:cNvPr>
        <xdr:cNvGrpSpPr/>
      </xdr:nvGrpSpPr>
      <xdr:grpSpPr>
        <a:xfrm>
          <a:off x="7827169" y="8846344"/>
          <a:ext cx="1132623" cy="371475"/>
          <a:chOff x="2857501" y="5991225"/>
          <a:chExt cx="1095373" cy="390525"/>
        </a:xfrm>
      </xdr:grpSpPr>
      <xdr:grpSp>
        <xdr:nvGrpSpPr>
          <xdr:cNvPr id="74" name="グループ化 73">
            <a:extLst>
              <a:ext uri="{FF2B5EF4-FFF2-40B4-BE49-F238E27FC236}">
                <a16:creationId xmlns:a16="http://schemas.microsoft.com/office/drawing/2014/main" id="{32FC834C-A781-4A47-890A-3EB23096B403}"/>
              </a:ext>
            </a:extLst>
          </xdr:cNvPr>
          <xdr:cNvGrpSpPr/>
        </xdr:nvGrpSpPr>
        <xdr:grpSpPr>
          <a:xfrm>
            <a:off x="2857501" y="5991226"/>
            <a:ext cx="828674" cy="390524"/>
            <a:chOff x="2857501" y="5991226"/>
            <a:chExt cx="828674" cy="390524"/>
          </a:xfrm>
        </xdr:grpSpPr>
        <xdr:sp macro="" textlink="">
          <xdr:nvSpPr>
            <xdr:cNvPr id="79" name="楕円 78">
              <a:extLst>
                <a:ext uri="{FF2B5EF4-FFF2-40B4-BE49-F238E27FC236}">
                  <a16:creationId xmlns:a16="http://schemas.microsoft.com/office/drawing/2014/main" id="{D9C4B8E2-D334-4B87-BBAA-4C1CC09FD8C9}"/>
                </a:ext>
              </a:extLst>
            </xdr:cNvPr>
            <xdr:cNvSpPr/>
          </xdr:nvSpPr>
          <xdr:spPr>
            <a:xfrm>
              <a:off x="2857501" y="5991226"/>
              <a:ext cx="342899" cy="390524"/>
            </a:xfrm>
            <a:prstGeom prst="ellipse">
              <a:avLst/>
            </a:prstGeom>
            <a:solidFill>
              <a:srgbClr val="009900"/>
            </a:solid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t>参</a:t>
              </a:r>
              <a:endParaRPr kumimoji="1" lang="ja-JP" altLang="en-US" sz="1100" b="1"/>
            </a:p>
          </xdr:txBody>
        </xdr:sp>
        <xdr:sp macro="" textlink="">
          <xdr:nvSpPr>
            <xdr:cNvPr id="80" name="楕円 79">
              <a:extLst>
                <a:ext uri="{FF2B5EF4-FFF2-40B4-BE49-F238E27FC236}">
                  <a16:creationId xmlns:a16="http://schemas.microsoft.com/office/drawing/2014/main" id="{466107D5-6FA0-474A-AEB2-3D57C83E01A9}"/>
                </a:ext>
              </a:extLst>
            </xdr:cNvPr>
            <xdr:cNvSpPr/>
          </xdr:nvSpPr>
          <xdr:spPr>
            <a:xfrm>
              <a:off x="3095626" y="5991226"/>
              <a:ext cx="342899" cy="390524"/>
            </a:xfrm>
            <a:prstGeom prst="ellipse">
              <a:avLst/>
            </a:prstGeom>
            <a:solidFill>
              <a:srgbClr val="009900"/>
            </a:solid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考</a:t>
              </a:r>
            </a:p>
          </xdr:txBody>
        </xdr:sp>
        <xdr:sp macro="" textlink="">
          <xdr:nvSpPr>
            <xdr:cNvPr id="81" name="楕円 80">
              <a:extLst>
                <a:ext uri="{FF2B5EF4-FFF2-40B4-BE49-F238E27FC236}">
                  <a16:creationId xmlns:a16="http://schemas.microsoft.com/office/drawing/2014/main" id="{32BC7B21-0C44-48FE-80BB-4F57D3C8F912}"/>
                </a:ext>
              </a:extLst>
            </xdr:cNvPr>
            <xdr:cNvSpPr/>
          </xdr:nvSpPr>
          <xdr:spPr>
            <a:xfrm>
              <a:off x="3343276" y="5991226"/>
              <a:ext cx="342899" cy="390524"/>
            </a:xfrm>
            <a:prstGeom prst="ellipse">
              <a:avLst/>
            </a:prstGeom>
            <a:solidFill>
              <a:srgbClr val="009900"/>
            </a:solid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t>解</a:t>
              </a:r>
              <a:endParaRPr kumimoji="1" lang="en-US" altLang="ja-JP" sz="1200" b="1"/>
            </a:p>
          </xdr:txBody>
        </xdr:sp>
      </xdr:grpSp>
      <xdr:sp macro="" textlink="">
        <xdr:nvSpPr>
          <xdr:cNvPr id="76" name="楕円 75">
            <a:extLst>
              <a:ext uri="{FF2B5EF4-FFF2-40B4-BE49-F238E27FC236}">
                <a16:creationId xmlns:a16="http://schemas.microsoft.com/office/drawing/2014/main" id="{E5C7CEF9-BE2D-4FBA-A31F-A12E268F136F}"/>
              </a:ext>
            </a:extLst>
          </xdr:cNvPr>
          <xdr:cNvSpPr/>
        </xdr:nvSpPr>
        <xdr:spPr>
          <a:xfrm>
            <a:off x="3609975" y="5991225"/>
            <a:ext cx="342899" cy="390524"/>
          </a:xfrm>
          <a:prstGeom prst="ellipse">
            <a:avLst/>
          </a:prstGeom>
          <a:solidFill>
            <a:srgbClr val="009900"/>
          </a:solid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t>説</a:t>
            </a:r>
            <a:endParaRPr kumimoji="1" lang="ja-JP" altLang="en-US" sz="1100" b="1"/>
          </a:p>
        </xdr:txBody>
      </xdr:sp>
    </xdr:grpSp>
    <xdr:clientData/>
  </xdr:twoCellAnchor>
  <xdr:twoCellAnchor>
    <xdr:from>
      <xdr:col>12</xdr:col>
      <xdr:colOff>457201</xdr:colOff>
      <xdr:row>8</xdr:row>
      <xdr:rowOff>161925</xdr:rowOff>
    </xdr:from>
    <xdr:to>
      <xdr:col>22</xdr:col>
      <xdr:colOff>66676</xdr:colOff>
      <xdr:row>13</xdr:row>
      <xdr:rowOff>161925</xdr:rowOff>
    </xdr:to>
    <xdr:sp macro="" textlink="">
      <xdr:nvSpPr>
        <xdr:cNvPr id="83" name="正方形/長方形 82">
          <a:extLst>
            <a:ext uri="{FF2B5EF4-FFF2-40B4-BE49-F238E27FC236}">
              <a16:creationId xmlns:a16="http://schemas.microsoft.com/office/drawing/2014/main" id="{3C30383E-9D70-4C93-804D-B3E6840CC60D}"/>
            </a:ext>
          </a:extLst>
        </xdr:cNvPr>
        <xdr:cNvSpPr/>
      </xdr:nvSpPr>
      <xdr:spPr>
        <a:xfrm>
          <a:off x="8029576" y="2066925"/>
          <a:ext cx="6686550" cy="1190625"/>
        </a:xfrm>
        <a:prstGeom prst="rect">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・定年退職後に嘱託再雇用され、本俸（基本給）の月額が減額となる場合</a:t>
          </a:r>
          <a:endParaRPr kumimoji="1" lang="en-US" altLang="ja-JP" sz="1100">
            <a:solidFill>
              <a:sysClr val="windowText" lastClr="000000"/>
            </a:solidFill>
          </a:endParaRPr>
        </a:p>
        <a:p>
          <a:pPr algn="l"/>
          <a:r>
            <a:rPr kumimoji="1" lang="ja-JP" altLang="en-US" sz="1100">
              <a:solidFill>
                <a:sysClr val="windowText" lastClr="000000"/>
              </a:solidFill>
            </a:rPr>
            <a:t>・正職員からパート職員に雇用形態を変更し</a:t>
          </a:r>
          <a:r>
            <a:rPr kumimoji="1" lang="ja-JP" altLang="ja-JP" sz="1100">
              <a:solidFill>
                <a:sysClr val="windowText" lastClr="000000"/>
              </a:solidFill>
              <a:effectLst/>
              <a:latin typeface="+mn-lt"/>
              <a:ea typeface="+mn-ea"/>
              <a:cs typeface="+mn-cs"/>
            </a:rPr>
            <a:t>、本俸（基本給）月額が減額となる場合</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・その他契約更新時に、勤務日数、勤務時間、時給が減となり、本俸（基本給）月額が減額となる場合</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新たな雇用契約後も、本制度の加入ができる場合に限ります。</a:t>
          </a:r>
          <a:endParaRPr kumimoji="1" lang="ja-JP" altLang="en-US" sz="1100">
            <a:solidFill>
              <a:sysClr val="windowText" lastClr="000000"/>
            </a:solidFill>
          </a:endParaRPr>
        </a:p>
      </xdr:txBody>
    </xdr:sp>
    <xdr:clientData/>
  </xdr:twoCellAnchor>
  <xdr:twoCellAnchor>
    <xdr:from>
      <xdr:col>0</xdr:col>
      <xdr:colOff>180974</xdr:colOff>
      <xdr:row>7</xdr:row>
      <xdr:rowOff>47625</xdr:rowOff>
    </xdr:from>
    <xdr:to>
      <xdr:col>12</xdr:col>
      <xdr:colOff>247650</xdr:colOff>
      <xdr:row>18</xdr:row>
      <xdr:rowOff>19050</xdr:rowOff>
    </xdr:to>
    <xdr:grpSp>
      <xdr:nvGrpSpPr>
        <xdr:cNvPr id="131" name="グループ化 130">
          <a:extLst>
            <a:ext uri="{FF2B5EF4-FFF2-40B4-BE49-F238E27FC236}">
              <a16:creationId xmlns:a16="http://schemas.microsoft.com/office/drawing/2014/main" id="{EA188C33-1891-4DBD-8EAC-D01FCFA7901B}"/>
            </a:ext>
          </a:extLst>
        </xdr:cNvPr>
        <xdr:cNvGrpSpPr/>
      </xdr:nvGrpSpPr>
      <xdr:grpSpPr>
        <a:xfrm>
          <a:off x="180974" y="1647825"/>
          <a:ext cx="7486651" cy="2486025"/>
          <a:chOff x="180974" y="1771650"/>
          <a:chExt cx="7639051" cy="2590800"/>
        </a:xfrm>
      </xdr:grpSpPr>
      <xdr:grpSp>
        <xdr:nvGrpSpPr>
          <xdr:cNvPr id="129" name="グループ化 128">
            <a:extLst>
              <a:ext uri="{FF2B5EF4-FFF2-40B4-BE49-F238E27FC236}">
                <a16:creationId xmlns:a16="http://schemas.microsoft.com/office/drawing/2014/main" id="{CA8E62FB-727E-4739-ABA0-341B059E759D}"/>
              </a:ext>
            </a:extLst>
          </xdr:cNvPr>
          <xdr:cNvGrpSpPr/>
        </xdr:nvGrpSpPr>
        <xdr:grpSpPr>
          <a:xfrm>
            <a:off x="180974" y="1771650"/>
            <a:ext cx="7639051" cy="2590800"/>
            <a:chOff x="6134099" y="1676400"/>
            <a:chExt cx="7639051" cy="2590800"/>
          </a:xfrm>
        </xdr:grpSpPr>
        <xdr:grpSp>
          <xdr:nvGrpSpPr>
            <xdr:cNvPr id="127" name="グループ化 126">
              <a:extLst>
                <a:ext uri="{FF2B5EF4-FFF2-40B4-BE49-F238E27FC236}">
                  <a16:creationId xmlns:a16="http://schemas.microsoft.com/office/drawing/2014/main" id="{139460C3-DC4C-41A6-9D01-25B47E0B4A36}"/>
                </a:ext>
              </a:extLst>
            </xdr:cNvPr>
            <xdr:cNvGrpSpPr/>
          </xdr:nvGrpSpPr>
          <xdr:grpSpPr>
            <a:xfrm>
              <a:off x="6200775" y="1733550"/>
              <a:ext cx="7400925" cy="2352675"/>
              <a:chOff x="6200775" y="1733550"/>
              <a:chExt cx="7400925" cy="2352675"/>
            </a:xfrm>
          </xdr:grpSpPr>
          <xdr:sp macro="" textlink="">
            <xdr:nvSpPr>
              <xdr:cNvPr id="104" name="四角形: 角を丸くする 103">
                <a:extLst>
                  <a:ext uri="{FF2B5EF4-FFF2-40B4-BE49-F238E27FC236}">
                    <a16:creationId xmlns:a16="http://schemas.microsoft.com/office/drawing/2014/main" id="{ED09048C-E2F4-484B-82F7-DB13268EF7C0}"/>
                  </a:ext>
                </a:extLst>
              </xdr:cNvPr>
              <xdr:cNvSpPr/>
            </xdr:nvSpPr>
            <xdr:spPr>
              <a:xfrm>
                <a:off x="6200775" y="2390776"/>
                <a:ext cx="1123950" cy="323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それぞれ請求</a:t>
                </a:r>
              </a:p>
            </xdr:txBody>
          </xdr:sp>
          <xdr:sp macro="" textlink="">
            <xdr:nvSpPr>
              <xdr:cNvPr id="105" name="四角形: 角を丸くする 104">
                <a:extLst>
                  <a:ext uri="{FF2B5EF4-FFF2-40B4-BE49-F238E27FC236}">
                    <a16:creationId xmlns:a16="http://schemas.microsoft.com/office/drawing/2014/main" id="{D02BD3A8-2454-409D-A663-878CBCEB1E79}"/>
                  </a:ext>
                </a:extLst>
              </xdr:cNvPr>
              <xdr:cNvSpPr/>
            </xdr:nvSpPr>
            <xdr:spPr>
              <a:xfrm>
                <a:off x="6200775" y="3352801"/>
                <a:ext cx="1123950" cy="323850"/>
              </a:xfrm>
              <a:prstGeom prst="round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一括で請求</a:t>
                </a:r>
              </a:p>
            </xdr:txBody>
          </xdr:sp>
          <xdr:sp macro="" textlink="">
            <xdr:nvSpPr>
              <xdr:cNvPr id="106" name="矢印: 右 105">
                <a:extLst>
                  <a:ext uri="{FF2B5EF4-FFF2-40B4-BE49-F238E27FC236}">
                    <a16:creationId xmlns:a16="http://schemas.microsoft.com/office/drawing/2014/main" id="{2C942CBD-A4F1-4456-89B2-8E6470C4F01B}"/>
                  </a:ext>
                </a:extLst>
              </xdr:cNvPr>
              <xdr:cNvSpPr/>
            </xdr:nvSpPr>
            <xdr:spPr>
              <a:xfrm>
                <a:off x="7391399" y="2352675"/>
                <a:ext cx="3105151" cy="419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t>A</a:t>
                </a:r>
                <a:endParaRPr kumimoji="1" lang="ja-JP" altLang="en-US" sz="1100" b="1"/>
              </a:p>
            </xdr:txBody>
          </xdr:sp>
          <xdr:sp macro="" textlink="">
            <xdr:nvSpPr>
              <xdr:cNvPr id="107" name="矢印: 右 106">
                <a:extLst>
                  <a:ext uri="{FF2B5EF4-FFF2-40B4-BE49-F238E27FC236}">
                    <a16:creationId xmlns:a16="http://schemas.microsoft.com/office/drawing/2014/main" id="{C0B02067-5093-4B67-A08F-876E555982ED}"/>
                  </a:ext>
                </a:extLst>
              </xdr:cNvPr>
              <xdr:cNvSpPr/>
            </xdr:nvSpPr>
            <xdr:spPr>
              <a:xfrm>
                <a:off x="10582276" y="2352675"/>
                <a:ext cx="2981324" cy="419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t>B</a:t>
                </a:r>
                <a:endParaRPr kumimoji="1" lang="ja-JP" altLang="en-US" sz="1100" b="1"/>
              </a:p>
            </xdr:txBody>
          </xdr:sp>
          <xdr:cxnSp macro="">
            <xdr:nvCxnSpPr>
              <xdr:cNvPr id="109" name="直線コネクタ 108">
                <a:extLst>
                  <a:ext uri="{FF2B5EF4-FFF2-40B4-BE49-F238E27FC236}">
                    <a16:creationId xmlns:a16="http://schemas.microsoft.com/office/drawing/2014/main" id="{A27487C5-C606-4CCC-9795-544D7570D0D0}"/>
                  </a:ext>
                </a:extLst>
              </xdr:cNvPr>
              <xdr:cNvCxnSpPr/>
            </xdr:nvCxnSpPr>
            <xdr:spPr>
              <a:xfrm flipH="1">
                <a:off x="7362825" y="2105025"/>
                <a:ext cx="0" cy="1800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1" name="直線コネクタ 110">
                <a:extLst>
                  <a:ext uri="{FF2B5EF4-FFF2-40B4-BE49-F238E27FC236}">
                    <a16:creationId xmlns:a16="http://schemas.microsoft.com/office/drawing/2014/main" id="{88A4BC16-08C6-4843-A695-F1D216CAC74A}"/>
                  </a:ext>
                </a:extLst>
              </xdr:cNvPr>
              <xdr:cNvCxnSpPr/>
            </xdr:nvCxnSpPr>
            <xdr:spPr>
              <a:xfrm flipH="1">
                <a:off x="10544175" y="2085975"/>
                <a:ext cx="0" cy="1800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2" name="直線コネクタ 111">
                <a:extLst>
                  <a:ext uri="{FF2B5EF4-FFF2-40B4-BE49-F238E27FC236}">
                    <a16:creationId xmlns:a16="http://schemas.microsoft.com/office/drawing/2014/main" id="{9C44183B-5EB4-4F94-B476-792DC75BAB5F}"/>
                  </a:ext>
                </a:extLst>
              </xdr:cNvPr>
              <xdr:cNvCxnSpPr/>
            </xdr:nvCxnSpPr>
            <xdr:spPr>
              <a:xfrm flipH="1">
                <a:off x="13601700" y="2105025"/>
                <a:ext cx="0" cy="180000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3" name="矢印: 右 102">
                <a:extLst>
                  <a:ext uri="{FF2B5EF4-FFF2-40B4-BE49-F238E27FC236}">
                    <a16:creationId xmlns:a16="http://schemas.microsoft.com/office/drawing/2014/main" id="{0264573E-2839-4C37-AB7F-682F382D0CC4}"/>
                  </a:ext>
                </a:extLst>
              </xdr:cNvPr>
              <xdr:cNvSpPr/>
            </xdr:nvSpPr>
            <xdr:spPr>
              <a:xfrm>
                <a:off x="7391399" y="3305175"/>
                <a:ext cx="6162676" cy="419100"/>
              </a:xfrm>
              <a:prstGeom prst="rightArrow">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200" b="1"/>
                  <a:t>C</a:t>
                </a:r>
                <a:endParaRPr kumimoji="1" lang="ja-JP" altLang="en-US" sz="1100" b="1"/>
              </a:p>
            </xdr:txBody>
          </xdr:sp>
          <xdr:sp macro="" textlink="">
            <xdr:nvSpPr>
              <xdr:cNvPr id="114" name="吹き出し: 角を丸めた四角形 113">
                <a:extLst>
                  <a:ext uri="{FF2B5EF4-FFF2-40B4-BE49-F238E27FC236}">
                    <a16:creationId xmlns:a16="http://schemas.microsoft.com/office/drawing/2014/main" id="{05332914-1DEC-4D05-94E2-35BEB1E2E13C}"/>
                  </a:ext>
                </a:extLst>
              </xdr:cNvPr>
              <xdr:cNvSpPr/>
            </xdr:nvSpPr>
            <xdr:spPr>
              <a:xfrm>
                <a:off x="7534275" y="2076450"/>
                <a:ext cx="619125" cy="342900"/>
              </a:xfrm>
              <a:prstGeom prst="wedgeRoundRectCallout">
                <a:avLst>
                  <a:gd name="adj1" fmla="val -69294"/>
                  <a:gd name="adj2" fmla="val 58789"/>
                  <a:gd name="adj3" fmla="val 1666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加入</a:t>
                </a:r>
              </a:p>
            </xdr:txBody>
          </xdr:sp>
          <xdr:sp macro="" textlink="">
            <xdr:nvSpPr>
              <xdr:cNvPr id="116" name="吹き出し: 角を丸めた四角形 115">
                <a:extLst>
                  <a:ext uri="{FF2B5EF4-FFF2-40B4-BE49-F238E27FC236}">
                    <a16:creationId xmlns:a16="http://schemas.microsoft.com/office/drawing/2014/main" id="{FCD5325F-C48D-44A2-BEB6-C486E8B2CEF9}"/>
                  </a:ext>
                </a:extLst>
              </xdr:cNvPr>
              <xdr:cNvSpPr/>
            </xdr:nvSpPr>
            <xdr:spPr>
              <a:xfrm>
                <a:off x="11896725" y="2085975"/>
                <a:ext cx="762000" cy="342900"/>
              </a:xfrm>
              <a:prstGeom prst="wedgeRoundRectCallout">
                <a:avLst>
                  <a:gd name="adj1" fmla="val -69294"/>
                  <a:gd name="adj2" fmla="val 58789"/>
                  <a:gd name="adj3" fmla="val 1666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再加入</a:t>
                </a:r>
              </a:p>
            </xdr:txBody>
          </xdr:sp>
          <xdr:sp macro="" textlink="">
            <xdr:nvSpPr>
              <xdr:cNvPr id="118" name="吹き出し: 角を丸めた四角形 117">
                <a:extLst>
                  <a:ext uri="{FF2B5EF4-FFF2-40B4-BE49-F238E27FC236}">
                    <a16:creationId xmlns:a16="http://schemas.microsoft.com/office/drawing/2014/main" id="{4C9A80A1-3F81-4546-B28C-443FFF520379}"/>
                  </a:ext>
                </a:extLst>
              </xdr:cNvPr>
              <xdr:cNvSpPr/>
            </xdr:nvSpPr>
            <xdr:spPr>
              <a:xfrm>
                <a:off x="8810626" y="2771775"/>
                <a:ext cx="1619250" cy="342900"/>
              </a:xfrm>
              <a:prstGeom prst="wedgeRoundRectCallout">
                <a:avLst>
                  <a:gd name="adj1" fmla="val 52516"/>
                  <a:gd name="adj2" fmla="val -107878"/>
                  <a:gd name="adj3" fmla="val 1666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１度目の退職で請求</a:t>
                </a:r>
              </a:p>
            </xdr:txBody>
          </xdr:sp>
          <xdr:sp macro="" textlink="">
            <xdr:nvSpPr>
              <xdr:cNvPr id="120" name="吹き出し: 角を丸めた四角形 119">
                <a:extLst>
                  <a:ext uri="{FF2B5EF4-FFF2-40B4-BE49-F238E27FC236}">
                    <a16:creationId xmlns:a16="http://schemas.microsoft.com/office/drawing/2014/main" id="{4021D19D-662D-4C51-923C-66E13883AD8C}"/>
                  </a:ext>
                </a:extLst>
              </xdr:cNvPr>
              <xdr:cNvSpPr/>
            </xdr:nvSpPr>
            <xdr:spPr>
              <a:xfrm>
                <a:off x="7534275" y="3019425"/>
                <a:ext cx="619125" cy="342900"/>
              </a:xfrm>
              <a:prstGeom prst="wedgeRoundRectCallout">
                <a:avLst>
                  <a:gd name="adj1" fmla="val -69294"/>
                  <a:gd name="adj2" fmla="val 58789"/>
                  <a:gd name="adj3" fmla="val 1666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加入</a:t>
                </a:r>
              </a:p>
            </xdr:txBody>
          </xdr:sp>
          <xdr:sp macro="" textlink="">
            <xdr:nvSpPr>
              <xdr:cNvPr id="121" name="吹き出し: 角を丸めた四角形 120">
                <a:extLst>
                  <a:ext uri="{FF2B5EF4-FFF2-40B4-BE49-F238E27FC236}">
                    <a16:creationId xmlns:a16="http://schemas.microsoft.com/office/drawing/2014/main" id="{5CD1586C-DAD1-48A5-AFFF-9D3A2436B366}"/>
                  </a:ext>
                </a:extLst>
              </xdr:cNvPr>
              <xdr:cNvSpPr/>
            </xdr:nvSpPr>
            <xdr:spPr>
              <a:xfrm>
                <a:off x="12458700" y="3733800"/>
                <a:ext cx="1038225" cy="342900"/>
              </a:xfrm>
              <a:prstGeom prst="wedgeRoundRectCallout">
                <a:avLst>
                  <a:gd name="adj1" fmla="val 51976"/>
                  <a:gd name="adj2" fmla="val -105100"/>
                  <a:gd name="adj3" fmla="val 1666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一括で請求</a:t>
                </a:r>
              </a:p>
            </xdr:txBody>
          </xdr:sp>
          <xdr:sp macro="" textlink="">
            <xdr:nvSpPr>
              <xdr:cNvPr id="122" name="吹き出し: 角を丸めた四角形 121">
                <a:extLst>
                  <a:ext uri="{FF2B5EF4-FFF2-40B4-BE49-F238E27FC236}">
                    <a16:creationId xmlns:a16="http://schemas.microsoft.com/office/drawing/2014/main" id="{51F64945-253F-4394-A318-71FE2A22BB34}"/>
                  </a:ext>
                </a:extLst>
              </xdr:cNvPr>
              <xdr:cNvSpPr/>
            </xdr:nvSpPr>
            <xdr:spPr>
              <a:xfrm>
                <a:off x="11753850" y="2771775"/>
                <a:ext cx="1771651" cy="342900"/>
              </a:xfrm>
              <a:prstGeom prst="wedgeRoundRectCallout">
                <a:avLst>
                  <a:gd name="adj1" fmla="val 50871"/>
                  <a:gd name="adj2" fmla="val -107879"/>
                  <a:gd name="adj3" fmla="val 1666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再加入後の退職で請求</a:t>
                </a:r>
              </a:p>
            </xdr:txBody>
          </xdr:sp>
          <xdr:sp macro="" textlink="">
            <xdr:nvSpPr>
              <xdr:cNvPr id="124" name="吹き出し: 角を丸めた四角形 123">
                <a:extLst>
                  <a:ext uri="{FF2B5EF4-FFF2-40B4-BE49-F238E27FC236}">
                    <a16:creationId xmlns:a16="http://schemas.microsoft.com/office/drawing/2014/main" id="{43C4536C-7101-40E3-8F46-FC1C377B01F6}"/>
                  </a:ext>
                </a:extLst>
              </xdr:cNvPr>
              <xdr:cNvSpPr/>
            </xdr:nvSpPr>
            <xdr:spPr>
              <a:xfrm>
                <a:off x="9486899" y="3743325"/>
                <a:ext cx="971551" cy="342900"/>
              </a:xfrm>
              <a:prstGeom prst="wedgeRoundRectCallout">
                <a:avLst>
                  <a:gd name="adj1" fmla="val 55653"/>
                  <a:gd name="adj2" fmla="val -82878"/>
                  <a:gd name="adj3" fmla="val 16667"/>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継続加入</a:t>
                </a:r>
              </a:p>
            </xdr:txBody>
          </xdr:sp>
          <xdr:sp macro="" textlink="">
            <xdr:nvSpPr>
              <xdr:cNvPr id="125" name="正方形/長方形 124">
                <a:extLst>
                  <a:ext uri="{FF2B5EF4-FFF2-40B4-BE49-F238E27FC236}">
                    <a16:creationId xmlns:a16="http://schemas.microsoft.com/office/drawing/2014/main" id="{00F7DD51-B047-4AE5-BD10-742CF66245B5}"/>
                  </a:ext>
                </a:extLst>
              </xdr:cNvPr>
              <xdr:cNvSpPr/>
            </xdr:nvSpPr>
            <xdr:spPr>
              <a:xfrm>
                <a:off x="10296525" y="1733550"/>
                <a:ext cx="495300" cy="33337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定年</a:t>
                </a:r>
              </a:p>
            </xdr:txBody>
          </xdr:sp>
        </xdr:grpSp>
        <xdr:sp macro="" textlink="">
          <xdr:nvSpPr>
            <xdr:cNvPr id="128" name="正方形/長方形 127">
              <a:extLst>
                <a:ext uri="{FF2B5EF4-FFF2-40B4-BE49-F238E27FC236}">
                  <a16:creationId xmlns:a16="http://schemas.microsoft.com/office/drawing/2014/main" id="{746FF3A3-163F-47B9-AA3E-C38AA88E701A}"/>
                </a:ext>
              </a:extLst>
            </xdr:cNvPr>
            <xdr:cNvSpPr/>
          </xdr:nvSpPr>
          <xdr:spPr>
            <a:xfrm>
              <a:off x="6134099" y="1676400"/>
              <a:ext cx="7639051" cy="25908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30" name="正方形/長方形 129">
            <a:extLst>
              <a:ext uri="{FF2B5EF4-FFF2-40B4-BE49-F238E27FC236}">
                <a16:creationId xmlns:a16="http://schemas.microsoft.com/office/drawing/2014/main" id="{4544A913-A362-4B48-99C1-85D361D1B034}"/>
              </a:ext>
            </a:extLst>
          </xdr:cNvPr>
          <xdr:cNvSpPr/>
        </xdr:nvSpPr>
        <xdr:spPr>
          <a:xfrm>
            <a:off x="276225" y="1800225"/>
            <a:ext cx="1285875" cy="32385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＜イメージ図＞</a:t>
            </a:r>
          </a:p>
        </xdr:txBody>
      </xdr:sp>
    </xdr:grpSp>
    <xdr:clientData/>
  </xdr:twoCellAnchor>
  <xdr:twoCellAnchor>
    <xdr:from>
      <xdr:col>1</xdr:col>
      <xdr:colOff>19049</xdr:colOff>
      <xdr:row>2</xdr:row>
      <xdr:rowOff>133350</xdr:rowOff>
    </xdr:from>
    <xdr:to>
      <xdr:col>3</xdr:col>
      <xdr:colOff>590550</xdr:colOff>
      <xdr:row>3</xdr:row>
      <xdr:rowOff>228600</xdr:rowOff>
    </xdr:to>
    <xdr:sp macro="" textlink="">
      <xdr:nvSpPr>
        <xdr:cNvPr id="134" name="矢印: 五方向 133">
          <a:extLst>
            <a:ext uri="{FF2B5EF4-FFF2-40B4-BE49-F238E27FC236}">
              <a16:creationId xmlns:a16="http://schemas.microsoft.com/office/drawing/2014/main" id="{D8B44BAA-9A2D-4857-91CD-58CE91E66E28}"/>
            </a:ext>
          </a:extLst>
        </xdr:cNvPr>
        <xdr:cNvSpPr/>
      </xdr:nvSpPr>
      <xdr:spPr>
        <a:xfrm>
          <a:off x="200024" y="609600"/>
          <a:ext cx="1943101" cy="333375"/>
        </a:xfrm>
        <a:prstGeom prst="homePlate">
          <a:avLst/>
        </a:prstGeom>
        <a:solidFill>
          <a:srgbClr val="0099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本シート作成の目的</a:t>
          </a:r>
        </a:p>
      </xdr:txBody>
    </xdr:sp>
    <xdr:clientData/>
  </xdr:twoCellAnchor>
  <xdr:twoCellAnchor>
    <xdr:from>
      <xdr:col>12</xdr:col>
      <xdr:colOff>447674</xdr:colOff>
      <xdr:row>7</xdr:row>
      <xdr:rowOff>47625</xdr:rowOff>
    </xdr:from>
    <xdr:to>
      <xdr:col>17</xdr:col>
      <xdr:colOff>28575</xdr:colOff>
      <xdr:row>8</xdr:row>
      <xdr:rowOff>142875</xdr:rowOff>
    </xdr:to>
    <xdr:sp macro="" textlink="">
      <xdr:nvSpPr>
        <xdr:cNvPr id="135" name="矢印: 五方向 134">
          <a:extLst>
            <a:ext uri="{FF2B5EF4-FFF2-40B4-BE49-F238E27FC236}">
              <a16:creationId xmlns:a16="http://schemas.microsoft.com/office/drawing/2014/main" id="{3AE801A9-3026-4354-AAB9-4505E9E84986}"/>
            </a:ext>
          </a:extLst>
        </xdr:cNvPr>
        <xdr:cNvSpPr/>
      </xdr:nvSpPr>
      <xdr:spPr>
        <a:xfrm>
          <a:off x="8020049" y="1714500"/>
          <a:ext cx="3009901" cy="333375"/>
        </a:xfrm>
        <a:prstGeom prst="homePlate">
          <a:avLst/>
        </a:prstGeom>
        <a:solidFill>
          <a:srgbClr val="009900"/>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本シートでの確認を推奨するケース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28574</xdr:colOff>
      <xdr:row>0</xdr:row>
      <xdr:rowOff>209550</xdr:rowOff>
    </xdr:from>
    <xdr:to>
      <xdr:col>5</xdr:col>
      <xdr:colOff>28575</xdr:colOff>
      <xdr:row>2</xdr:row>
      <xdr:rowOff>95250</xdr:rowOff>
    </xdr:to>
    <xdr:sp macro="" textlink="">
      <xdr:nvSpPr>
        <xdr:cNvPr id="2" name="正方形/長方形 1">
          <a:extLst>
            <a:ext uri="{FF2B5EF4-FFF2-40B4-BE49-F238E27FC236}">
              <a16:creationId xmlns:a16="http://schemas.microsoft.com/office/drawing/2014/main" id="{05D3C913-14E9-46E4-AF85-1788AD76EFC5}"/>
            </a:ext>
          </a:extLst>
        </xdr:cNvPr>
        <xdr:cNvSpPr/>
      </xdr:nvSpPr>
      <xdr:spPr>
        <a:xfrm>
          <a:off x="342899" y="209550"/>
          <a:ext cx="3286126" cy="361950"/>
        </a:xfrm>
        <a:prstGeom prst="rect">
          <a:avLst/>
        </a:prstGeom>
        <a:solidFill>
          <a:schemeClr val="bg1"/>
        </a:solidFill>
        <a:ln w="19050">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退職手当金 ＝ 計算基礎額 </a:t>
          </a:r>
          <a:r>
            <a:rPr kumimoji="1" lang="en-US" altLang="ja-JP" sz="1400">
              <a:solidFill>
                <a:sysClr val="windowText" lastClr="000000"/>
              </a:solidFill>
            </a:rPr>
            <a:t>× </a:t>
          </a:r>
          <a:r>
            <a:rPr kumimoji="1" lang="ja-JP" altLang="en-US" sz="1400">
              <a:solidFill>
                <a:sysClr val="windowText" lastClr="000000"/>
              </a:solidFill>
            </a:rPr>
            <a:t>支給乗率</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143D8-8CC9-4E97-BA18-6D5DC5A6DF37}">
  <dimension ref="A2:AF69"/>
  <sheetViews>
    <sheetView showGridLines="0" showRowColHeaders="0" tabSelected="1" zoomScale="80" zoomScaleNormal="80" zoomScaleSheetLayoutView="80" workbookViewId="0">
      <selection activeCell="J25" sqref="J25"/>
    </sheetView>
  </sheetViews>
  <sheetFormatPr defaultRowHeight="18" x14ac:dyDescent="0.45"/>
  <cols>
    <col min="1" max="1" width="2.3984375" customWidth="1"/>
    <col min="10" max="10" width="11.8984375" bestFit="1" customWidth="1"/>
    <col min="11" max="11" width="9" customWidth="1"/>
    <col min="12" max="12" width="4.09765625" customWidth="1"/>
    <col min="15" max="20" width="9" customWidth="1"/>
    <col min="22" max="22" width="11.8984375" bestFit="1" customWidth="1"/>
    <col min="23" max="24" width="9" customWidth="1"/>
    <col min="25" max="31" width="9" hidden="1" customWidth="1"/>
  </cols>
  <sheetData>
    <row r="2" spans="21:32" x14ac:dyDescent="0.45">
      <c r="U2" s="44"/>
      <c r="V2" s="47" t="s">
        <v>29</v>
      </c>
      <c r="W2" s="52">
        <f ca="1">TODAY()</f>
        <v>44609</v>
      </c>
      <c r="X2" s="52"/>
    </row>
    <row r="4" spans="21:32" x14ac:dyDescent="0.45">
      <c r="AF4" s="2"/>
    </row>
    <row r="5" spans="21:32" x14ac:dyDescent="0.45">
      <c r="AF5" s="2"/>
    </row>
    <row r="6" spans="21:32" x14ac:dyDescent="0.45">
      <c r="AF6" s="2"/>
    </row>
    <row r="7" spans="21:32" x14ac:dyDescent="0.45">
      <c r="AF7" s="2"/>
    </row>
    <row r="8" spans="21:32" x14ac:dyDescent="0.45">
      <c r="AF8" s="2"/>
    </row>
    <row r="9" spans="21:32" x14ac:dyDescent="0.45">
      <c r="AF9" s="2"/>
    </row>
    <row r="10" spans="21:32" x14ac:dyDescent="0.45">
      <c r="AF10" s="2"/>
    </row>
    <row r="14" spans="21:32" x14ac:dyDescent="0.45">
      <c r="AB14" s="24"/>
      <c r="AC14" s="45"/>
    </row>
    <row r="15" spans="21:32" x14ac:dyDescent="0.45">
      <c r="AB15" s="24"/>
      <c r="AC15" s="45"/>
    </row>
    <row r="16" spans="21:32" x14ac:dyDescent="0.45">
      <c r="AB16" s="24"/>
      <c r="AC16" s="45"/>
    </row>
    <row r="17" spans="1:31" x14ac:dyDescent="0.45">
      <c r="Z17" s="43" t="s">
        <v>38</v>
      </c>
    </row>
    <row r="18" spans="1:31" x14ac:dyDescent="0.45">
      <c r="Z18" s="2" t="s">
        <v>22</v>
      </c>
      <c r="AB18" s="24" t="s">
        <v>11</v>
      </c>
      <c r="AC18" s="27" t="str">
        <f>IF(ISNA(VLOOKUP(J25,計算基礎額表・支給乗率表!$B$6:$E$25,4,TRUE)),"",VLOOKUP(J25,計算基礎額表・支給乗率表!$B$6:$E$25,4,TRUE))</f>
        <v/>
      </c>
      <c r="AD18" t="s">
        <v>10</v>
      </c>
    </row>
    <row r="19" spans="1:31" x14ac:dyDescent="0.45">
      <c r="Z19" s="2"/>
      <c r="AB19" s="24" t="s">
        <v>13</v>
      </c>
      <c r="AC19" s="41" t="str">
        <f>IF(ISNA(VLOOKUP(J27,計算基礎額表・支給乗率表!$G$6:$I$48,3,TRUE)),"",VLOOKUP(J27,計算基礎額表・支給乗率表!$G$6:$I$48,3,TRUE))</f>
        <v/>
      </c>
      <c r="AD19" t="s">
        <v>14</v>
      </c>
    </row>
    <row r="20" spans="1:31" x14ac:dyDescent="0.45">
      <c r="AE20" s="2"/>
    </row>
    <row r="21" spans="1:31" x14ac:dyDescent="0.45">
      <c r="A21" s="23"/>
      <c r="Z21" t="s">
        <v>23</v>
      </c>
      <c r="AB21" s="24" t="s">
        <v>11</v>
      </c>
      <c r="AC21" s="27" t="str">
        <f>IF(ISNA(VLOOKUP(V25,計算基礎額表・支給乗率表!$B$6:$E$25,4,TRUE)),"",VLOOKUP(V25,計算基礎額表・支給乗率表!$B$6:$E$25,4,TRUE))</f>
        <v/>
      </c>
      <c r="AD21" t="s">
        <v>10</v>
      </c>
      <c r="AE21" s="2"/>
    </row>
    <row r="22" spans="1:31" x14ac:dyDescent="0.45">
      <c r="T22" s="23" t="s">
        <v>37</v>
      </c>
      <c r="AB22" s="24" t="s">
        <v>13</v>
      </c>
      <c r="AC22" s="41" t="str">
        <f>IF(ISNA(VLOOKUP(V27,計算基礎額表・支給乗率表!$G$6:$I$48,3,TRUE)),"",VLOOKUP(V27,計算基礎額表・支給乗率表!$G$6:$I$48,3,TRUE))</f>
        <v/>
      </c>
      <c r="AD22" t="s">
        <v>14</v>
      </c>
      <c r="AE22" s="2"/>
    </row>
    <row r="23" spans="1:31" x14ac:dyDescent="0.45">
      <c r="O23" s="37"/>
      <c r="P23" s="37"/>
      <c r="Q23" s="37"/>
      <c r="R23" s="37"/>
      <c r="S23" s="37"/>
      <c r="T23" s="37"/>
      <c r="V23" s="37"/>
      <c r="W23" s="37"/>
      <c r="X23" s="37"/>
      <c r="AB23" s="24"/>
      <c r="AC23" s="45"/>
      <c r="AE23" s="2"/>
    </row>
    <row r="24" spans="1:31" x14ac:dyDescent="0.45">
      <c r="B24" s="23" t="s">
        <v>30</v>
      </c>
      <c r="M24" s="42" t="s">
        <v>32</v>
      </c>
      <c r="P24" s="37"/>
      <c r="Q24" s="37"/>
      <c r="R24" s="37"/>
      <c r="S24" s="37"/>
      <c r="T24" s="37"/>
      <c r="U24" s="34"/>
      <c r="W24" s="37"/>
      <c r="X24" s="34"/>
      <c r="Z24" t="s">
        <v>24</v>
      </c>
      <c r="AB24" s="24" t="s">
        <v>11</v>
      </c>
      <c r="AC24" s="27" t="str">
        <f>IF(ISNA(VLOOKUP(J34,計算基礎額表・支給乗率表!$B$6:$E$25,4,TRUE)),"",VLOOKUP(J34,計算基礎額表・支給乗率表!$B$6:$E$25,4,TRUE))</f>
        <v/>
      </c>
      <c r="AD24" t="s">
        <v>10</v>
      </c>
      <c r="AE24" s="2"/>
    </row>
    <row r="25" spans="1:31" x14ac:dyDescent="0.45">
      <c r="B25" t="s">
        <v>31</v>
      </c>
      <c r="I25" s="46" t="s">
        <v>18</v>
      </c>
      <c r="J25" s="49"/>
      <c r="K25" t="s">
        <v>9</v>
      </c>
      <c r="M25" t="s">
        <v>26</v>
      </c>
      <c r="U25" s="46" t="s">
        <v>18</v>
      </c>
      <c r="V25" s="50"/>
      <c r="W25" t="s">
        <v>9</v>
      </c>
      <c r="X25" s="36"/>
      <c r="AB25" s="24" t="s">
        <v>13</v>
      </c>
      <c r="AC25" s="41" t="str">
        <f>IF(ISNA(VLOOKUP(J36,計算基礎額表・支給乗率表!$G$6:$I$48,3,TRUE)),"",VLOOKUP(J36,計算基礎額表・支給乗率表!$G$6:$I$48,3,TRUE))</f>
        <v/>
      </c>
      <c r="AD25" t="s">
        <v>25</v>
      </c>
      <c r="AE25" s="2"/>
    </row>
    <row r="26" spans="1:31" ht="9" customHeight="1" x14ac:dyDescent="0.45">
      <c r="J26" s="28"/>
      <c r="X26" s="36"/>
      <c r="AE26" s="2"/>
    </row>
    <row r="27" spans="1:31" x14ac:dyDescent="0.45">
      <c r="B27" t="s">
        <v>34</v>
      </c>
      <c r="I27" s="46" t="s">
        <v>18</v>
      </c>
      <c r="J27" s="48"/>
      <c r="K27" t="s">
        <v>12</v>
      </c>
      <c r="M27" t="s">
        <v>33</v>
      </c>
      <c r="U27" s="46" t="s">
        <v>18</v>
      </c>
      <c r="V27" s="51"/>
      <c r="W27" t="s">
        <v>12</v>
      </c>
      <c r="X27" s="36"/>
    </row>
    <row r="28" spans="1:31" x14ac:dyDescent="0.45">
      <c r="J28" s="28"/>
      <c r="X28" s="36"/>
      <c r="AB28" s="24"/>
      <c r="AC28" s="45"/>
    </row>
    <row r="29" spans="1:31" x14ac:dyDescent="0.45">
      <c r="I29" s="24" t="s">
        <v>16</v>
      </c>
      <c r="J29" s="39" t="str">
        <f>IFERROR(ROUNDDOWN(AC18*AC19,0),"")</f>
        <v/>
      </c>
      <c r="K29" t="s">
        <v>10</v>
      </c>
      <c r="U29" s="24" t="s">
        <v>15</v>
      </c>
      <c r="V29" s="39" t="str">
        <f>IFERROR(ROUNDDOWN(AC21*AC22,0),"")</f>
        <v/>
      </c>
      <c r="W29" t="s">
        <v>10</v>
      </c>
      <c r="X29" s="36"/>
      <c r="AB29" s="24"/>
      <c r="AC29" s="45"/>
    </row>
    <row r="30" spans="1:31" x14ac:dyDescent="0.45">
      <c r="X30" s="36"/>
    </row>
    <row r="31" spans="1:31" x14ac:dyDescent="0.45">
      <c r="X31" s="36"/>
    </row>
    <row r="32" spans="1:31" x14ac:dyDescent="0.45">
      <c r="B32" s="2"/>
      <c r="C32" s="2"/>
      <c r="D32" s="2"/>
      <c r="E32" s="2"/>
      <c r="F32" s="2"/>
      <c r="G32" s="2"/>
      <c r="H32" s="2"/>
      <c r="I32" s="2"/>
      <c r="J32" s="2"/>
      <c r="Q32" s="35"/>
      <c r="R32" s="35"/>
      <c r="S32" s="35"/>
      <c r="X32" s="36"/>
    </row>
    <row r="33" spans="2:24" x14ac:dyDescent="0.45">
      <c r="B33" s="23" t="s">
        <v>35</v>
      </c>
      <c r="C33" s="2"/>
      <c r="D33" s="2"/>
      <c r="E33" s="2"/>
      <c r="F33" s="2"/>
      <c r="G33" s="2"/>
      <c r="H33" s="2"/>
      <c r="I33" s="2"/>
      <c r="J33" s="2"/>
      <c r="Q33" s="35"/>
      <c r="R33" s="35"/>
      <c r="S33" s="35"/>
      <c r="T33" s="35"/>
      <c r="U33" s="26" t="s">
        <v>17</v>
      </c>
      <c r="V33" s="40" t="str">
        <f>IFERROR(J29+V29,"")</f>
        <v/>
      </c>
      <c r="W33" t="s">
        <v>10</v>
      </c>
      <c r="X33" s="36"/>
    </row>
    <row r="34" spans="2:24" x14ac:dyDescent="0.45">
      <c r="B34" t="s">
        <v>27</v>
      </c>
      <c r="I34" s="24"/>
      <c r="J34" s="25">
        <f>V25</f>
        <v>0</v>
      </c>
      <c r="K34" t="s">
        <v>21</v>
      </c>
      <c r="P34" s="21"/>
      <c r="Q34" s="35"/>
      <c r="R34" s="35"/>
      <c r="S34" s="35"/>
      <c r="T34" s="35"/>
      <c r="V34" s="2"/>
      <c r="W34" s="2"/>
      <c r="X34" s="36"/>
    </row>
    <row r="35" spans="2:24" ht="9" customHeight="1" x14ac:dyDescent="0.45">
      <c r="Q35" s="35"/>
      <c r="R35" s="35"/>
      <c r="S35" s="35"/>
      <c r="T35" s="35"/>
      <c r="V35" s="2"/>
      <c r="W35" s="2"/>
      <c r="X35" s="36"/>
    </row>
    <row r="36" spans="2:24" x14ac:dyDescent="0.45">
      <c r="B36" t="s">
        <v>36</v>
      </c>
      <c r="I36" s="24"/>
      <c r="J36" s="29">
        <f>J27+V27</f>
        <v>0</v>
      </c>
      <c r="K36" t="s">
        <v>20</v>
      </c>
      <c r="P36" s="21"/>
      <c r="Q36" s="35"/>
      <c r="R36" s="35"/>
      <c r="S36" s="35"/>
      <c r="T36" s="35"/>
      <c r="U36" s="24" t="s">
        <v>19</v>
      </c>
      <c r="V36" s="39" t="str">
        <f>IFERROR(ROUNDDOWN(AC24*AC25,0),"")</f>
        <v/>
      </c>
      <c r="W36" t="s">
        <v>10</v>
      </c>
      <c r="X36" s="36"/>
    </row>
    <row r="37" spans="2:24" x14ac:dyDescent="0.45">
      <c r="P37" s="21"/>
      <c r="Q37" s="35"/>
      <c r="R37" s="35"/>
      <c r="S37" s="35"/>
      <c r="T37" s="35"/>
      <c r="V37" s="2"/>
      <c r="W37" s="2"/>
      <c r="X37" s="36"/>
    </row>
    <row r="38" spans="2:24" x14ac:dyDescent="0.45">
      <c r="P38" s="21"/>
      <c r="Q38" s="35"/>
      <c r="R38" s="35"/>
      <c r="S38" s="35"/>
      <c r="T38" s="35"/>
      <c r="V38" s="2"/>
      <c r="W38" s="2"/>
      <c r="X38" s="36"/>
    </row>
    <row r="39" spans="2:24" x14ac:dyDescent="0.45">
      <c r="U39" s="31"/>
      <c r="V39" s="31"/>
      <c r="W39" s="31"/>
      <c r="X39" s="31"/>
    </row>
    <row r="40" spans="2:24" x14ac:dyDescent="0.45">
      <c r="V40" s="2"/>
      <c r="W40" s="2"/>
      <c r="X40" s="36"/>
    </row>
    <row r="41" spans="2:24" x14ac:dyDescent="0.45">
      <c r="U41" s="2"/>
      <c r="V41" s="2"/>
      <c r="W41" s="2"/>
      <c r="X41" s="2"/>
    </row>
    <row r="42" spans="2:24" x14ac:dyDescent="0.45">
      <c r="N42" s="30"/>
      <c r="O42" s="38"/>
      <c r="P42" s="31"/>
      <c r="Q42" s="31"/>
      <c r="R42" s="31"/>
      <c r="S42" s="31"/>
      <c r="T42" s="31"/>
      <c r="U42" s="2"/>
      <c r="V42" s="2"/>
      <c r="W42" s="2"/>
      <c r="X42" s="2"/>
    </row>
    <row r="43" spans="2:24" x14ac:dyDescent="0.45">
      <c r="U43" s="2"/>
      <c r="V43" s="2"/>
      <c r="W43" s="2"/>
      <c r="X43" s="2"/>
    </row>
    <row r="44" spans="2:24" x14ac:dyDescent="0.45">
      <c r="I44" s="2"/>
      <c r="J44" s="2"/>
      <c r="K44" s="2"/>
      <c r="N44" s="26"/>
      <c r="O44" s="2"/>
      <c r="P44" s="2"/>
      <c r="Q44" s="2"/>
      <c r="R44" s="2"/>
      <c r="S44" s="2"/>
      <c r="T44" s="2"/>
    </row>
    <row r="45" spans="2:24" x14ac:dyDescent="0.45">
      <c r="I45" s="2"/>
      <c r="J45" s="2"/>
      <c r="K45" s="2"/>
      <c r="N45" s="2"/>
      <c r="O45" s="2"/>
      <c r="P45" s="2"/>
      <c r="Q45" s="2"/>
      <c r="R45" s="2"/>
      <c r="S45" s="2"/>
      <c r="T45" s="2"/>
    </row>
    <row r="46" spans="2:24" x14ac:dyDescent="0.45">
      <c r="O46" s="2"/>
      <c r="P46" s="2"/>
      <c r="Q46" s="2"/>
      <c r="R46" s="2"/>
      <c r="S46" s="2"/>
      <c r="T46" s="2"/>
    </row>
    <row r="47" spans="2:24" x14ac:dyDescent="0.45">
      <c r="I47" s="2"/>
      <c r="J47" s="2"/>
      <c r="K47" s="2"/>
    </row>
    <row r="52" spans="2:24" x14ac:dyDescent="0.45">
      <c r="B52" s="2"/>
      <c r="C52" s="2"/>
      <c r="V52" s="2"/>
      <c r="W52" s="2"/>
      <c r="X52" s="36"/>
    </row>
    <row r="53" spans="2:24" x14ac:dyDescent="0.45">
      <c r="B53" s="2"/>
      <c r="C53" s="2"/>
      <c r="V53" s="2"/>
      <c r="W53" s="2"/>
      <c r="X53" s="36"/>
    </row>
    <row r="54" spans="2:24" x14ac:dyDescent="0.45">
      <c r="V54" s="2"/>
      <c r="W54" s="2"/>
      <c r="X54" s="36"/>
    </row>
    <row r="55" spans="2:24" x14ac:dyDescent="0.45">
      <c r="V55" s="2"/>
      <c r="W55" s="2"/>
      <c r="X55" s="36"/>
    </row>
    <row r="56" spans="2:24" x14ac:dyDescent="0.45">
      <c r="V56" s="2"/>
      <c r="W56" s="2"/>
      <c r="X56" s="36"/>
    </row>
    <row r="57" spans="2:24" x14ac:dyDescent="0.45">
      <c r="V57" s="2"/>
      <c r="W57" s="2"/>
      <c r="X57" s="36"/>
    </row>
    <row r="58" spans="2:24" x14ac:dyDescent="0.45">
      <c r="V58" s="2"/>
      <c r="W58" s="2"/>
      <c r="X58" s="36"/>
    </row>
    <row r="59" spans="2:24" x14ac:dyDescent="0.45">
      <c r="V59" s="2"/>
      <c r="W59" s="2"/>
      <c r="X59" s="36"/>
    </row>
    <row r="60" spans="2:24" x14ac:dyDescent="0.45">
      <c r="V60" s="2"/>
      <c r="W60" s="2"/>
      <c r="X60" s="36"/>
    </row>
    <row r="61" spans="2:24" x14ac:dyDescent="0.45">
      <c r="V61" s="2"/>
      <c r="W61" s="2"/>
      <c r="X61" s="36"/>
    </row>
    <row r="62" spans="2:24" x14ac:dyDescent="0.45">
      <c r="V62" s="2"/>
      <c r="W62" s="2"/>
      <c r="X62" s="36"/>
    </row>
    <row r="63" spans="2:24" x14ac:dyDescent="0.45">
      <c r="V63" s="2"/>
      <c r="W63" s="2"/>
      <c r="X63" s="36"/>
    </row>
    <row r="64" spans="2:24" x14ac:dyDescent="0.45">
      <c r="V64" s="2"/>
      <c r="W64" s="2"/>
      <c r="X64" s="36"/>
    </row>
    <row r="65" spans="22:24" x14ac:dyDescent="0.45">
      <c r="V65" s="2"/>
      <c r="W65" s="2"/>
      <c r="X65" s="36"/>
    </row>
    <row r="66" spans="22:24" x14ac:dyDescent="0.45">
      <c r="V66" s="2"/>
      <c r="W66" s="2"/>
      <c r="X66" s="36"/>
    </row>
    <row r="67" spans="22:24" x14ac:dyDescent="0.45">
      <c r="V67" s="2"/>
      <c r="W67" s="2"/>
      <c r="X67" s="36"/>
    </row>
    <row r="68" spans="22:24" x14ac:dyDescent="0.45">
      <c r="V68" s="2"/>
      <c r="W68" s="2"/>
      <c r="X68" s="36"/>
    </row>
    <row r="69" spans="22:24" x14ac:dyDescent="0.45">
      <c r="X69" s="1"/>
    </row>
  </sheetData>
  <sheetProtection algorithmName="SHA-512" hashValue="RDzylCXpRicNknT/gxcwov6roLoWFSWiP3mKq64kguRK0H9XOd1W0UvV8EDd5lQqwkxskMoJBdbjO11ODk4caQ==" saltValue="5hou7fDJxsdHcP3HXjmt2g==" spinCount="100000" sheet="1" objects="1" scenarios="1" selectLockedCells="1"/>
  <mergeCells count="1">
    <mergeCell ref="W2:X2"/>
  </mergeCells>
  <phoneticPr fontId="2"/>
  <conditionalFormatting sqref="J25 J27 V25 V27">
    <cfRule type="cellIs" dxfId="0" priority="1" operator="equal">
      <formula>""</formula>
    </cfRule>
  </conditionalFormatting>
  <dataValidations count="1">
    <dataValidation type="whole" allowBlank="1" showInputMessage="1" showErrorMessage="1" error="正しい数字を入力してください。_x000a__x000a_※１年未満は切り捨てです。_x000a_（例）５年１０か月の場合は、５年" sqref="J27 V27" xr:uid="{03A734F6-AC5B-4DFD-9053-DEC411F86E8B}">
      <formula1>1</formula1>
      <formula2>100</formula2>
    </dataValidation>
  </dataValidations>
  <pageMargins left="0.70866141732283472" right="0.51181102362204722" top="0.74803149606299213" bottom="0.74803149606299213" header="0.31496062992125984" footer="0.31496062992125984"/>
  <pageSetup paperSize="8" scale="74" orientation="landscape" r:id="rId1"/>
  <rowBreaks count="1" manualBreakCount="1">
    <brk id="54" max="23" man="1"/>
  </rowBreaks>
  <colBreaks count="1" manualBreakCount="1">
    <brk id="2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9343-128F-4B16-9420-DBB9D365D414}">
  <dimension ref="A4:L48"/>
  <sheetViews>
    <sheetView showGridLines="0" workbookViewId="0"/>
  </sheetViews>
  <sheetFormatPr defaultRowHeight="18" x14ac:dyDescent="0.45"/>
  <cols>
    <col min="1" max="1" width="4.09765625" style="2" customWidth="1"/>
    <col min="2" max="2" width="10.59765625" style="2" customWidth="1"/>
    <col min="3" max="3" width="5.59765625" style="2" customWidth="1"/>
    <col min="4" max="4" width="10.59765625" style="2" customWidth="1"/>
    <col min="5" max="5" width="16.19921875" style="2" customWidth="1"/>
    <col min="6" max="6" width="9" style="2"/>
    <col min="7" max="8" width="8.59765625" style="2" customWidth="1"/>
    <col min="9" max="9" width="15.09765625" style="2" customWidth="1"/>
    <col min="10" max="11" width="8.59765625" style="2" customWidth="1"/>
    <col min="12" max="12" width="15.09765625" style="2" customWidth="1"/>
  </cols>
  <sheetData>
    <row r="4" spans="2:12" x14ac:dyDescent="0.45">
      <c r="B4" s="58" t="s">
        <v>2</v>
      </c>
      <c r="C4" s="58"/>
      <c r="D4" s="58"/>
      <c r="E4" s="26" t="s">
        <v>28</v>
      </c>
      <c r="G4" s="57" t="s">
        <v>5</v>
      </c>
      <c r="H4" s="57"/>
      <c r="I4" s="57"/>
      <c r="J4" s="56"/>
      <c r="K4" s="56"/>
      <c r="L4" s="56"/>
    </row>
    <row r="5" spans="2:12" x14ac:dyDescent="0.45">
      <c r="B5" s="53" t="s">
        <v>3</v>
      </c>
      <c r="C5" s="54"/>
      <c r="D5" s="55"/>
      <c r="E5" s="33" t="s">
        <v>4</v>
      </c>
      <c r="G5" s="53" t="s">
        <v>1</v>
      </c>
      <c r="H5" s="55"/>
      <c r="I5" s="33" t="s">
        <v>6</v>
      </c>
      <c r="J5" s="56"/>
      <c r="K5" s="56"/>
      <c r="L5" s="34"/>
    </row>
    <row r="6" spans="2:12" x14ac:dyDescent="0.45">
      <c r="B6" s="32">
        <v>1</v>
      </c>
      <c r="C6" s="20" t="s">
        <v>0</v>
      </c>
      <c r="D6" s="12">
        <v>73999</v>
      </c>
      <c r="E6" s="17">
        <v>62000</v>
      </c>
      <c r="G6" s="3">
        <v>1</v>
      </c>
      <c r="H6" s="4" t="s">
        <v>7</v>
      </c>
      <c r="I6" s="9">
        <v>0.52200000000000002</v>
      </c>
      <c r="L6" s="36"/>
    </row>
    <row r="7" spans="2:12" x14ac:dyDescent="0.45">
      <c r="B7" s="13">
        <v>74000</v>
      </c>
      <c r="C7" s="21" t="s">
        <v>0</v>
      </c>
      <c r="D7" s="14">
        <v>85999</v>
      </c>
      <c r="E7" s="18">
        <v>74000</v>
      </c>
      <c r="G7" s="5">
        <v>2</v>
      </c>
      <c r="H7" s="6" t="s">
        <v>7</v>
      </c>
      <c r="I7" s="10">
        <v>1.044</v>
      </c>
      <c r="L7" s="36"/>
    </row>
    <row r="8" spans="2:12" x14ac:dyDescent="0.45">
      <c r="B8" s="13">
        <v>86000</v>
      </c>
      <c r="C8" s="21" t="s">
        <v>0</v>
      </c>
      <c r="D8" s="14">
        <v>99999</v>
      </c>
      <c r="E8" s="18">
        <v>86000</v>
      </c>
      <c r="G8" s="5">
        <v>3</v>
      </c>
      <c r="H8" s="6" t="s">
        <v>7</v>
      </c>
      <c r="I8" s="10">
        <v>1.5660000000000001</v>
      </c>
      <c r="L8" s="36"/>
    </row>
    <row r="9" spans="2:12" x14ac:dyDescent="0.45">
      <c r="B9" s="13">
        <v>100000</v>
      </c>
      <c r="C9" s="21" t="s">
        <v>0</v>
      </c>
      <c r="D9" s="14">
        <v>114999</v>
      </c>
      <c r="E9" s="18">
        <v>100000</v>
      </c>
      <c r="G9" s="5">
        <v>4</v>
      </c>
      <c r="H9" s="6" t="s">
        <v>7</v>
      </c>
      <c r="I9" s="10">
        <v>2.0880000000000001</v>
      </c>
      <c r="L9" s="36"/>
    </row>
    <row r="10" spans="2:12" x14ac:dyDescent="0.45">
      <c r="B10" s="13">
        <v>115000</v>
      </c>
      <c r="C10" s="21" t="s">
        <v>0</v>
      </c>
      <c r="D10" s="14">
        <v>129999</v>
      </c>
      <c r="E10" s="18">
        <v>115000</v>
      </c>
      <c r="G10" s="7">
        <v>5</v>
      </c>
      <c r="H10" s="8" t="s">
        <v>7</v>
      </c>
      <c r="I10" s="11">
        <v>2.61</v>
      </c>
      <c r="L10" s="36"/>
    </row>
    <row r="11" spans="2:12" x14ac:dyDescent="0.45">
      <c r="B11" s="13">
        <v>130000</v>
      </c>
      <c r="C11" s="21" t="s">
        <v>0</v>
      </c>
      <c r="D11" s="14">
        <v>144999</v>
      </c>
      <c r="E11" s="18">
        <v>130000</v>
      </c>
      <c r="G11" s="3">
        <v>6</v>
      </c>
      <c r="H11" s="4" t="s">
        <v>7</v>
      </c>
      <c r="I11" s="9">
        <v>3.1320000000000001</v>
      </c>
      <c r="L11" s="36"/>
    </row>
    <row r="12" spans="2:12" x14ac:dyDescent="0.45">
      <c r="B12" s="13">
        <v>145000</v>
      </c>
      <c r="C12" s="21" t="s">
        <v>0</v>
      </c>
      <c r="D12" s="14">
        <v>159999</v>
      </c>
      <c r="E12" s="18">
        <v>145000</v>
      </c>
      <c r="G12" s="5">
        <v>7</v>
      </c>
      <c r="H12" s="6" t="s">
        <v>7</v>
      </c>
      <c r="I12" s="10">
        <v>3.6539999999999999</v>
      </c>
      <c r="L12" s="36"/>
    </row>
    <row r="13" spans="2:12" x14ac:dyDescent="0.45">
      <c r="B13" s="13">
        <v>160000</v>
      </c>
      <c r="C13" s="21" t="s">
        <v>0</v>
      </c>
      <c r="D13" s="14">
        <v>174999</v>
      </c>
      <c r="E13" s="18">
        <v>160000</v>
      </c>
      <c r="G13" s="5">
        <v>8</v>
      </c>
      <c r="H13" s="6" t="s">
        <v>7</v>
      </c>
      <c r="I13" s="10">
        <v>4.1760000000000002</v>
      </c>
      <c r="L13" s="36"/>
    </row>
    <row r="14" spans="2:12" x14ac:dyDescent="0.45">
      <c r="B14" s="13">
        <v>175000</v>
      </c>
      <c r="C14" s="21" t="s">
        <v>0</v>
      </c>
      <c r="D14" s="14">
        <v>189999</v>
      </c>
      <c r="E14" s="18">
        <v>175000</v>
      </c>
      <c r="G14" s="5">
        <v>9</v>
      </c>
      <c r="H14" s="6" t="s">
        <v>7</v>
      </c>
      <c r="I14" s="10">
        <v>4.6980000000000004</v>
      </c>
      <c r="L14" s="36"/>
    </row>
    <row r="15" spans="2:12" x14ac:dyDescent="0.45">
      <c r="B15" s="13">
        <v>190000</v>
      </c>
      <c r="C15" s="21" t="s">
        <v>0</v>
      </c>
      <c r="D15" s="14">
        <v>204999</v>
      </c>
      <c r="E15" s="18">
        <v>190000</v>
      </c>
      <c r="G15" s="7">
        <v>10</v>
      </c>
      <c r="H15" s="8" t="s">
        <v>7</v>
      </c>
      <c r="I15" s="11">
        <v>5.22</v>
      </c>
      <c r="L15" s="36"/>
    </row>
    <row r="16" spans="2:12" x14ac:dyDescent="0.45">
      <c r="B16" s="13">
        <v>205000</v>
      </c>
      <c r="C16" s="21" t="s">
        <v>0</v>
      </c>
      <c r="D16" s="14">
        <v>219999</v>
      </c>
      <c r="E16" s="18">
        <v>205000</v>
      </c>
      <c r="G16" s="3">
        <v>11</v>
      </c>
      <c r="H16" s="4" t="s">
        <v>7</v>
      </c>
      <c r="I16" s="9">
        <v>7.7256</v>
      </c>
      <c r="L16" s="36"/>
    </row>
    <row r="17" spans="2:12" x14ac:dyDescent="0.45">
      <c r="B17" s="13">
        <v>220000</v>
      </c>
      <c r="C17" s="21" t="s">
        <v>0</v>
      </c>
      <c r="D17" s="14">
        <v>234999</v>
      </c>
      <c r="E17" s="18">
        <v>220000</v>
      </c>
      <c r="G17" s="5">
        <v>12</v>
      </c>
      <c r="H17" s="6" t="s">
        <v>7</v>
      </c>
      <c r="I17" s="10">
        <v>8.4911999999999992</v>
      </c>
      <c r="L17" s="36"/>
    </row>
    <row r="18" spans="2:12" x14ac:dyDescent="0.45">
      <c r="B18" s="13">
        <v>235000</v>
      </c>
      <c r="C18" s="21" t="s">
        <v>0</v>
      </c>
      <c r="D18" s="14">
        <v>249999</v>
      </c>
      <c r="E18" s="18">
        <v>235000</v>
      </c>
      <c r="G18" s="5">
        <v>13</v>
      </c>
      <c r="H18" s="6" t="s">
        <v>7</v>
      </c>
      <c r="I18" s="10">
        <v>9.2568000000000001</v>
      </c>
      <c r="L18" s="36"/>
    </row>
    <row r="19" spans="2:12" x14ac:dyDescent="0.45">
      <c r="B19" s="13">
        <v>250000</v>
      </c>
      <c r="C19" s="21" t="s">
        <v>0</v>
      </c>
      <c r="D19" s="14">
        <v>264999</v>
      </c>
      <c r="E19" s="18">
        <v>250000</v>
      </c>
      <c r="G19" s="5">
        <v>14</v>
      </c>
      <c r="H19" s="6" t="s">
        <v>7</v>
      </c>
      <c r="I19" s="10">
        <v>10.022399999999999</v>
      </c>
      <c r="L19" s="36"/>
    </row>
    <row r="20" spans="2:12" x14ac:dyDescent="0.45">
      <c r="B20" s="13">
        <v>265000</v>
      </c>
      <c r="C20" s="21" t="s">
        <v>0</v>
      </c>
      <c r="D20" s="14">
        <v>279999</v>
      </c>
      <c r="E20" s="18">
        <v>265000</v>
      </c>
      <c r="G20" s="7">
        <v>15</v>
      </c>
      <c r="H20" s="8" t="s">
        <v>7</v>
      </c>
      <c r="I20" s="11">
        <v>10.788</v>
      </c>
      <c r="L20" s="36"/>
    </row>
    <row r="21" spans="2:12" x14ac:dyDescent="0.45">
      <c r="B21" s="13">
        <v>280000</v>
      </c>
      <c r="C21" s="21" t="s">
        <v>0</v>
      </c>
      <c r="D21" s="14">
        <v>299999</v>
      </c>
      <c r="E21" s="18">
        <v>280000</v>
      </c>
      <c r="G21" s="3">
        <v>16</v>
      </c>
      <c r="H21" s="4" t="s">
        <v>7</v>
      </c>
      <c r="I21" s="9">
        <v>13.3893</v>
      </c>
      <c r="L21" s="36"/>
    </row>
    <row r="22" spans="2:12" x14ac:dyDescent="0.45">
      <c r="B22" s="13">
        <v>300000</v>
      </c>
      <c r="C22" s="21" t="s">
        <v>0</v>
      </c>
      <c r="D22" s="14">
        <v>319999</v>
      </c>
      <c r="E22" s="18">
        <v>300000</v>
      </c>
      <c r="G22" s="5">
        <v>17</v>
      </c>
      <c r="H22" s="6" t="s">
        <v>7</v>
      </c>
      <c r="I22" s="10">
        <v>14.642099999999999</v>
      </c>
      <c r="L22" s="36"/>
    </row>
    <row r="23" spans="2:12" x14ac:dyDescent="0.45">
      <c r="B23" s="13">
        <v>320000</v>
      </c>
      <c r="C23" s="21" t="s">
        <v>0</v>
      </c>
      <c r="D23" s="14">
        <v>339999</v>
      </c>
      <c r="E23" s="18">
        <v>320000</v>
      </c>
      <c r="G23" s="5">
        <v>18</v>
      </c>
      <c r="H23" s="6" t="s">
        <v>7</v>
      </c>
      <c r="I23" s="10">
        <v>15.8949</v>
      </c>
      <c r="L23" s="36"/>
    </row>
    <row r="24" spans="2:12" x14ac:dyDescent="0.45">
      <c r="B24" s="13">
        <v>340000</v>
      </c>
      <c r="C24" s="21" t="s">
        <v>0</v>
      </c>
      <c r="D24" s="14">
        <v>359999</v>
      </c>
      <c r="E24" s="18">
        <v>340000</v>
      </c>
      <c r="G24" s="5">
        <v>19</v>
      </c>
      <c r="H24" s="6" t="s">
        <v>7</v>
      </c>
      <c r="I24" s="10">
        <v>17.1477</v>
      </c>
      <c r="L24" s="36"/>
    </row>
    <row r="25" spans="2:12" x14ac:dyDescent="0.45">
      <c r="B25" s="15">
        <v>360000</v>
      </c>
      <c r="C25" s="22" t="s">
        <v>0</v>
      </c>
      <c r="D25" s="16"/>
      <c r="E25" s="19">
        <v>360000</v>
      </c>
      <c r="G25" s="7">
        <v>20</v>
      </c>
      <c r="H25" s="8" t="s">
        <v>7</v>
      </c>
      <c r="I25" s="11">
        <v>20.445</v>
      </c>
      <c r="L25" s="36"/>
    </row>
    <row r="26" spans="2:12" x14ac:dyDescent="0.45">
      <c r="E26" s="26"/>
      <c r="G26" s="3">
        <v>21</v>
      </c>
      <c r="H26" s="4" t="s">
        <v>7</v>
      </c>
      <c r="I26" s="9">
        <v>22.184999999999999</v>
      </c>
      <c r="L26" s="36"/>
    </row>
    <row r="27" spans="2:12" x14ac:dyDescent="0.45">
      <c r="G27" s="5">
        <v>22</v>
      </c>
      <c r="H27" s="6" t="s">
        <v>7</v>
      </c>
      <c r="I27" s="10">
        <v>23.925000000000001</v>
      </c>
      <c r="L27" s="36"/>
    </row>
    <row r="28" spans="2:12" x14ac:dyDescent="0.45">
      <c r="G28" s="5">
        <v>23</v>
      </c>
      <c r="H28" s="6" t="s">
        <v>7</v>
      </c>
      <c r="I28" s="10">
        <v>25.664999999999999</v>
      </c>
      <c r="L28" s="36"/>
    </row>
    <row r="29" spans="2:12" x14ac:dyDescent="0.45">
      <c r="G29" s="5">
        <v>24</v>
      </c>
      <c r="H29" s="6" t="s">
        <v>7</v>
      </c>
      <c r="I29" s="10">
        <v>27.405000000000001</v>
      </c>
      <c r="L29" s="36"/>
    </row>
    <row r="30" spans="2:12" x14ac:dyDescent="0.45">
      <c r="G30" s="7">
        <v>25</v>
      </c>
      <c r="H30" s="8" t="s">
        <v>7</v>
      </c>
      <c r="I30" s="11">
        <v>29.145</v>
      </c>
      <c r="L30" s="36"/>
    </row>
    <row r="31" spans="2:12" x14ac:dyDescent="0.45">
      <c r="G31" s="3">
        <v>26</v>
      </c>
      <c r="H31" s="4" t="s">
        <v>7</v>
      </c>
      <c r="I31" s="9">
        <v>30.536999999999999</v>
      </c>
      <c r="L31" s="36"/>
    </row>
    <row r="32" spans="2:12" x14ac:dyDescent="0.45">
      <c r="G32" s="5">
        <v>27</v>
      </c>
      <c r="H32" s="6" t="s">
        <v>7</v>
      </c>
      <c r="I32" s="10">
        <v>31.928999999999998</v>
      </c>
      <c r="L32" s="36"/>
    </row>
    <row r="33" spans="2:12" x14ac:dyDescent="0.45">
      <c r="G33" s="5">
        <v>28</v>
      </c>
      <c r="H33" s="6" t="s">
        <v>7</v>
      </c>
      <c r="I33" s="10">
        <v>33.320999999999998</v>
      </c>
      <c r="L33" s="36"/>
    </row>
    <row r="34" spans="2:12" x14ac:dyDescent="0.45">
      <c r="G34" s="5">
        <v>29</v>
      </c>
      <c r="H34" s="6" t="s">
        <v>7</v>
      </c>
      <c r="I34" s="10">
        <v>34.713000000000001</v>
      </c>
      <c r="L34" s="36"/>
    </row>
    <row r="35" spans="2:12" x14ac:dyDescent="0.45">
      <c r="G35" s="7">
        <v>30</v>
      </c>
      <c r="H35" s="8" t="s">
        <v>7</v>
      </c>
      <c r="I35" s="11">
        <v>36.104999999999997</v>
      </c>
      <c r="L35" s="36"/>
    </row>
    <row r="36" spans="2:12" x14ac:dyDescent="0.45">
      <c r="G36" s="3">
        <v>31</v>
      </c>
      <c r="H36" s="4" t="s">
        <v>7</v>
      </c>
      <c r="I36" s="9">
        <v>37.149000000000001</v>
      </c>
      <c r="L36" s="36"/>
    </row>
    <row r="37" spans="2:12" x14ac:dyDescent="0.45">
      <c r="G37" s="5">
        <v>32</v>
      </c>
      <c r="H37" s="6" t="s">
        <v>7</v>
      </c>
      <c r="I37" s="10">
        <v>38.192999999999998</v>
      </c>
      <c r="L37" s="36"/>
    </row>
    <row r="38" spans="2:12" x14ac:dyDescent="0.45">
      <c r="G38" s="5">
        <v>33</v>
      </c>
      <c r="H38" s="6" t="s">
        <v>7</v>
      </c>
      <c r="I38" s="10">
        <v>39.237000000000002</v>
      </c>
      <c r="L38" s="36"/>
    </row>
    <row r="39" spans="2:12" x14ac:dyDescent="0.45">
      <c r="G39" s="5">
        <v>34</v>
      </c>
      <c r="H39" s="6" t="s">
        <v>7</v>
      </c>
      <c r="I39" s="10">
        <v>40.280999999999999</v>
      </c>
      <c r="L39" s="36"/>
    </row>
    <row r="40" spans="2:12" x14ac:dyDescent="0.45">
      <c r="G40" s="7">
        <v>35</v>
      </c>
      <c r="H40" s="8" t="s">
        <v>7</v>
      </c>
      <c r="I40" s="11">
        <v>41.325000000000003</v>
      </c>
      <c r="L40" s="36"/>
    </row>
    <row r="41" spans="2:12" x14ac:dyDescent="0.45">
      <c r="B41" s="31"/>
      <c r="G41" s="3">
        <v>36</v>
      </c>
      <c r="H41" s="4" t="s">
        <v>7</v>
      </c>
      <c r="I41" s="9">
        <v>42.369</v>
      </c>
      <c r="L41" s="36"/>
    </row>
    <row r="42" spans="2:12" x14ac:dyDescent="0.45">
      <c r="G42" s="5">
        <v>37</v>
      </c>
      <c r="H42" s="6" t="s">
        <v>7</v>
      </c>
      <c r="I42" s="10">
        <v>43.412999999999997</v>
      </c>
      <c r="L42" s="36"/>
    </row>
    <row r="43" spans="2:12" x14ac:dyDescent="0.45">
      <c r="G43" s="5">
        <v>38</v>
      </c>
      <c r="H43" s="6" t="s">
        <v>7</v>
      </c>
      <c r="I43" s="10">
        <v>44.457000000000001</v>
      </c>
      <c r="L43" s="36"/>
    </row>
    <row r="44" spans="2:12" x14ac:dyDescent="0.45">
      <c r="G44" s="5">
        <v>39</v>
      </c>
      <c r="H44" s="6" t="s">
        <v>7</v>
      </c>
      <c r="I44" s="10">
        <v>45.500999999999998</v>
      </c>
      <c r="L44" s="36"/>
    </row>
    <row r="45" spans="2:12" x14ac:dyDescent="0.45">
      <c r="G45" s="7">
        <v>40</v>
      </c>
      <c r="H45" s="8" t="s">
        <v>7</v>
      </c>
      <c r="I45" s="11">
        <v>46.545000000000002</v>
      </c>
      <c r="L45" s="36"/>
    </row>
    <row r="46" spans="2:12" x14ac:dyDescent="0.45">
      <c r="G46" s="3">
        <v>41</v>
      </c>
      <c r="H46" s="4" t="s">
        <v>7</v>
      </c>
      <c r="I46" s="9">
        <v>47.588999999999999</v>
      </c>
      <c r="L46" s="36"/>
    </row>
    <row r="47" spans="2:12" x14ac:dyDescent="0.45">
      <c r="G47" s="5">
        <v>42</v>
      </c>
      <c r="H47" s="6" t="s">
        <v>7</v>
      </c>
      <c r="I47" s="10">
        <v>48.633000000000003</v>
      </c>
      <c r="L47" s="36"/>
    </row>
    <row r="48" spans="2:12" x14ac:dyDescent="0.45">
      <c r="G48" s="7">
        <v>43</v>
      </c>
      <c r="H48" s="8" t="s">
        <v>8</v>
      </c>
      <c r="I48" s="11">
        <v>49.59</v>
      </c>
      <c r="L48" s="36"/>
    </row>
  </sheetData>
  <sheetProtection algorithmName="SHA-512" hashValue="Vso3YoKr2p7bP2vcYzi7kkit2lRb2AlSadbQ4suaeYxxKFUTixkPTn6tfHEGMP0hv6nKOFQ+igIzpuA1HW240g==" saltValue="+WM6haTayjFW7D6F+xL2LA==" spinCount="100000" sheet="1" objects="1" scenarios="1" selectLockedCells="1" selectUnlockedCells="1"/>
  <mergeCells count="6">
    <mergeCell ref="B5:D5"/>
    <mergeCell ref="G5:H5"/>
    <mergeCell ref="J5:K5"/>
    <mergeCell ref="G4:I4"/>
    <mergeCell ref="J4:L4"/>
    <mergeCell ref="B4:D4"/>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シミュレーション</vt:lpstr>
      <vt:lpstr>計算基礎額表・支給乗率表</vt:lpstr>
      <vt:lpstr>シミュレーション!Print_Area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2022-02-17T01:09:14Z</cp:lastPrinted>
  <dcterms:created xsi:type="dcterms:W3CDTF">2021-10-27T00:05:51Z</dcterms:created>
  <dcterms:modified xsi:type="dcterms:W3CDTF">2022-02-17T01:10:55Z</dcterms:modified>
</cp:coreProperties>
</file>