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filterPrivacy="1" updateLinks="never" codeName="ThisWorkbook" defaultThemeVersion="124226"/>
  <xr:revisionPtr revIDLastSave="0" documentId="13_ncr:1_{15C42E69-2AB6-46F4-8C0E-79E781E32A08}" xr6:coauthVersionLast="36" xr6:coauthVersionMax="36" xr10:uidLastSave="{00000000-0000-0000-0000-000000000000}"/>
  <bookViews>
    <workbookView xWindow="0" yWindow="0" windowWidth="23040" windowHeight="9105" xr2:uid="{00000000-000D-0000-FFFF-FFFF00000000}"/>
  </bookViews>
  <sheets>
    <sheet name="要望書（令和５年度）" sheetId="17" r:id="rId1"/>
    <sheet name="インプットシート" sheetId="19" r:id="rId2"/>
    <sheet name="触れないでください。" sheetId="20" state="hidden" r:id="rId3"/>
    <sheet name="要望書 (様式)" sheetId="14" state="hidden" r:id="rId4"/>
    <sheet name="プルダウンリスト" sheetId="16" state="hidden" r:id="rId5"/>
  </sheets>
  <externalReferences>
    <externalReference r:id="rId6"/>
    <externalReference r:id="rId7"/>
    <externalReference r:id="rId8"/>
  </externalReferences>
  <definedNames>
    <definedName name="_xlnm.Print_Area" localSheetId="1">インプットシート!$D$2:$U$97</definedName>
    <definedName name="_xlnm.Print_Area" localSheetId="3">'要望書 (様式)'!$A$1:$K$121</definedName>
    <definedName name="_xlnm.Print_Area" localSheetId="0">'要望書（令和５年度）'!$A$1:$K$177</definedName>
    <definedName name="月" localSheetId="3">[1]空き店舗・民家等のリフォーム!$A$596:$A$608</definedName>
    <definedName name="月" localSheetId="0">[1]空き店舗・民家等のリフォーム!$A$596:$A$608</definedName>
    <definedName name="県２" localSheetId="3">[1]空き店舗・民家等のリフォーム!$A$651:$A$698</definedName>
    <definedName name="県２" localSheetId="0">[1]空き店舗・民家等のリフォーム!$A$651:$A$698</definedName>
    <definedName name="国" localSheetId="3">[1]空き店舗・民家等のリフォーム!$A$880:$A$1000</definedName>
    <definedName name="国" localSheetId="0">[1]空き店舗・民家等のリフォーム!$A$880:$A$1000</definedName>
    <definedName name="日" localSheetId="3">[1]空き店舗・民家等のリフォーム!$A$612:$A$646</definedName>
    <definedName name="日" localSheetId="0">[1]空き店舗・民家等のリフォーム!$A$612:$A$646</definedName>
  </definedNames>
  <calcPr calcId="191029"/>
</workbook>
</file>

<file path=xl/calcChain.xml><?xml version="1.0" encoding="utf-8"?>
<calcChain xmlns="http://schemas.openxmlformats.org/spreadsheetml/2006/main">
  <c r="I71" i="17" l="1"/>
  <c r="A148" i="17" l="1"/>
  <c r="A147" i="17"/>
  <c r="A146" i="17"/>
  <c r="A145" i="17"/>
  <c r="A138" i="17"/>
  <c r="A131" i="17"/>
  <c r="A132" i="17"/>
  <c r="A133" i="17"/>
  <c r="A123" i="17"/>
  <c r="A124" i="17"/>
  <c r="A125" i="17"/>
  <c r="A126" i="17"/>
  <c r="A127" i="17"/>
  <c r="A128" i="17"/>
  <c r="A129" i="17"/>
  <c r="A130" i="17"/>
  <c r="A122" i="17"/>
  <c r="A120" i="17"/>
  <c r="A119" i="17"/>
  <c r="C148" i="20" l="1"/>
  <c r="X97" i="19"/>
  <c r="T97" i="19"/>
  <c r="P97" i="19"/>
  <c r="M97" i="19"/>
  <c r="J97" i="19"/>
  <c r="B97" i="19"/>
  <c r="C97" i="19" s="1"/>
  <c r="X96" i="19"/>
  <c r="T96" i="19"/>
  <c r="P96" i="19"/>
  <c r="M96" i="19"/>
  <c r="J96" i="19"/>
  <c r="B96" i="19"/>
  <c r="C96" i="19" s="1"/>
  <c r="X95" i="19"/>
  <c r="T95" i="19"/>
  <c r="P95" i="19"/>
  <c r="M95" i="19"/>
  <c r="J95" i="19"/>
  <c r="B95" i="19"/>
  <c r="C95" i="19" s="1"/>
  <c r="X94" i="19"/>
  <c r="T94" i="19"/>
  <c r="P94" i="19"/>
  <c r="M94" i="19"/>
  <c r="J94" i="19"/>
  <c r="B94" i="19"/>
  <c r="C94" i="19" s="1"/>
  <c r="X93" i="19"/>
  <c r="T93" i="19"/>
  <c r="P93" i="19"/>
  <c r="M93" i="19"/>
  <c r="J93" i="19"/>
  <c r="B93" i="19"/>
  <c r="C93" i="19" s="1"/>
  <c r="X92" i="19"/>
  <c r="T92" i="19"/>
  <c r="P92" i="19"/>
  <c r="M92" i="19"/>
  <c r="J92" i="19"/>
  <c r="B92" i="19"/>
  <c r="C92" i="19" s="1"/>
  <c r="X91" i="19"/>
  <c r="T91" i="19"/>
  <c r="P91" i="19"/>
  <c r="M91" i="19"/>
  <c r="J91" i="19"/>
  <c r="B91" i="19"/>
  <c r="C91" i="19" s="1"/>
  <c r="X90" i="19"/>
  <c r="T90" i="19"/>
  <c r="P90" i="19"/>
  <c r="M90" i="19"/>
  <c r="J90" i="19"/>
  <c r="B90" i="19"/>
  <c r="C90" i="19" s="1"/>
  <c r="X89" i="19"/>
  <c r="T89" i="19"/>
  <c r="P89" i="19"/>
  <c r="M89" i="19"/>
  <c r="J89" i="19"/>
  <c r="B89" i="19"/>
  <c r="C89" i="19" s="1"/>
  <c r="X88" i="19"/>
  <c r="T88" i="19"/>
  <c r="P88" i="19"/>
  <c r="M88" i="19"/>
  <c r="J88" i="19"/>
  <c r="B88" i="19"/>
  <c r="C88" i="19" s="1"/>
  <c r="X87" i="19"/>
  <c r="T87" i="19"/>
  <c r="P87" i="19"/>
  <c r="M87" i="19"/>
  <c r="J87" i="19"/>
  <c r="B87" i="19"/>
  <c r="C87" i="19" s="1"/>
  <c r="X86" i="19"/>
  <c r="T86" i="19"/>
  <c r="P86" i="19"/>
  <c r="M86" i="19"/>
  <c r="J86" i="19"/>
  <c r="B86" i="19"/>
  <c r="C86" i="19" s="1"/>
  <c r="X85" i="19"/>
  <c r="T85" i="19"/>
  <c r="P85" i="19"/>
  <c r="M85" i="19"/>
  <c r="J85" i="19"/>
  <c r="B85" i="19"/>
  <c r="C85" i="19" s="1"/>
  <c r="X84" i="19"/>
  <c r="T84" i="19"/>
  <c r="P84" i="19"/>
  <c r="M84" i="19"/>
  <c r="J84" i="19"/>
  <c r="B84" i="19"/>
  <c r="C84" i="19" s="1"/>
  <c r="X83" i="19"/>
  <c r="T83" i="19"/>
  <c r="P83" i="19"/>
  <c r="M83" i="19"/>
  <c r="J83" i="19"/>
  <c r="B83" i="19"/>
  <c r="C83" i="19" s="1"/>
  <c r="X82" i="19"/>
  <c r="T82" i="19"/>
  <c r="P82" i="19"/>
  <c r="M82" i="19"/>
  <c r="J82" i="19"/>
  <c r="B82" i="19"/>
  <c r="C82" i="19" s="1"/>
  <c r="X81" i="19"/>
  <c r="T81" i="19"/>
  <c r="P81" i="19"/>
  <c r="M81" i="19"/>
  <c r="J81" i="19"/>
  <c r="B81" i="19"/>
  <c r="C81" i="19" s="1"/>
  <c r="X80" i="19"/>
  <c r="T80" i="19"/>
  <c r="P80" i="19"/>
  <c r="M80" i="19"/>
  <c r="J80" i="19"/>
  <c r="B80" i="19"/>
  <c r="C80" i="19" s="1"/>
  <c r="X79" i="19"/>
  <c r="T79" i="19"/>
  <c r="P79" i="19"/>
  <c r="M79" i="19"/>
  <c r="J79" i="19"/>
  <c r="B79" i="19"/>
  <c r="C79" i="19" s="1"/>
  <c r="X78" i="19"/>
  <c r="T78" i="19"/>
  <c r="P78" i="19"/>
  <c r="M78" i="19"/>
  <c r="J78" i="19"/>
  <c r="B78" i="19"/>
  <c r="C78" i="19" s="1"/>
  <c r="X77" i="19"/>
  <c r="T77" i="19"/>
  <c r="P77" i="19"/>
  <c r="M77" i="19"/>
  <c r="J77" i="19"/>
  <c r="B77" i="19"/>
  <c r="C77" i="19" s="1"/>
  <c r="X76" i="19"/>
  <c r="T76" i="19"/>
  <c r="P76" i="19"/>
  <c r="M76" i="19"/>
  <c r="J76" i="19"/>
  <c r="B76" i="19"/>
  <c r="C76" i="19" s="1"/>
  <c r="X75" i="19"/>
  <c r="T75" i="19"/>
  <c r="P75" i="19"/>
  <c r="M75" i="19"/>
  <c r="J75" i="19"/>
  <c r="B75" i="19"/>
  <c r="C75" i="19" s="1"/>
  <c r="X74" i="19"/>
  <c r="T74" i="19"/>
  <c r="P74" i="19"/>
  <c r="M74" i="19"/>
  <c r="J74" i="19"/>
  <c r="B74" i="19"/>
  <c r="C74" i="19" s="1"/>
  <c r="X73" i="19"/>
  <c r="T73" i="19"/>
  <c r="P73" i="19"/>
  <c r="M73" i="19"/>
  <c r="J73" i="19"/>
  <c r="B73" i="19"/>
  <c r="C73" i="19" s="1"/>
  <c r="X72" i="19"/>
  <c r="T72" i="19"/>
  <c r="P72" i="19"/>
  <c r="M72" i="19"/>
  <c r="J72" i="19"/>
  <c r="B72" i="19"/>
  <c r="C72" i="19" s="1"/>
  <c r="X71" i="19"/>
  <c r="T71" i="19"/>
  <c r="P71" i="19"/>
  <c r="M71" i="19"/>
  <c r="J71" i="19"/>
  <c r="B71" i="19"/>
  <c r="C71" i="19" s="1"/>
  <c r="X70" i="19"/>
  <c r="T70" i="19"/>
  <c r="P70" i="19"/>
  <c r="M70" i="19"/>
  <c r="J70" i="19"/>
  <c r="B70" i="19"/>
  <c r="C70" i="19" s="1"/>
  <c r="X69" i="19"/>
  <c r="T69" i="19"/>
  <c r="P69" i="19"/>
  <c r="M69" i="19"/>
  <c r="J69" i="19"/>
  <c r="B69" i="19"/>
  <c r="C69" i="19" s="1"/>
  <c r="X68" i="19"/>
  <c r="T68" i="19"/>
  <c r="P68" i="19"/>
  <c r="M68" i="19"/>
  <c r="J68" i="19"/>
  <c r="B68" i="19"/>
  <c r="C68" i="19" s="1"/>
  <c r="X67" i="19"/>
  <c r="T67" i="19"/>
  <c r="P67" i="19"/>
  <c r="M67" i="19"/>
  <c r="J67" i="19"/>
  <c r="B67" i="19"/>
  <c r="C67" i="19" s="1"/>
  <c r="X66" i="19"/>
  <c r="T66" i="19"/>
  <c r="P66" i="19"/>
  <c r="M66" i="19"/>
  <c r="J66" i="19"/>
  <c r="B66" i="19"/>
  <c r="C66" i="19" s="1"/>
  <c r="X65" i="19"/>
  <c r="T65" i="19"/>
  <c r="P65" i="19"/>
  <c r="M65" i="19"/>
  <c r="J65" i="19"/>
  <c r="B65" i="19"/>
  <c r="C65" i="19" s="1"/>
  <c r="X64" i="19"/>
  <c r="T64" i="19"/>
  <c r="P64" i="19"/>
  <c r="M64" i="19"/>
  <c r="J64" i="19"/>
  <c r="B64" i="19"/>
  <c r="C64" i="19" s="1"/>
  <c r="X63" i="19"/>
  <c r="T63" i="19"/>
  <c r="P63" i="19"/>
  <c r="M63" i="19"/>
  <c r="J63" i="19"/>
  <c r="B63" i="19"/>
  <c r="C63" i="19" s="1"/>
  <c r="X62" i="19"/>
  <c r="T62" i="19"/>
  <c r="P62" i="19"/>
  <c r="M62" i="19"/>
  <c r="J62" i="19"/>
  <c r="B62" i="19"/>
  <c r="C62" i="19" s="1"/>
  <c r="X61" i="19"/>
  <c r="T61" i="19"/>
  <c r="P61" i="19"/>
  <c r="M61" i="19"/>
  <c r="J61" i="19"/>
  <c r="B61" i="19"/>
  <c r="C61" i="19" s="1"/>
  <c r="X60" i="19"/>
  <c r="T60" i="19"/>
  <c r="P60" i="19"/>
  <c r="M60" i="19"/>
  <c r="J60" i="19"/>
  <c r="B60" i="19"/>
  <c r="C60" i="19" s="1"/>
  <c r="X59" i="19"/>
  <c r="T59" i="19"/>
  <c r="P59" i="19"/>
  <c r="M59" i="19"/>
  <c r="J59" i="19"/>
  <c r="B59" i="19"/>
  <c r="C59" i="19" s="1"/>
  <c r="X58" i="19"/>
  <c r="T58" i="19"/>
  <c r="P58" i="19"/>
  <c r="M58" i="19"/>
  <c r="J58" i="19"/>
  <c r="B58" i="19"/>
  <c r="C58" i="19" s="1"/>
  <c r="X57" i="19"/>
  <c r="T57" i="19"/>
  <c r="P57" i="19"/>
  <c r="M57" i="19"/>
  <c r="J57" i="19"/>
  <c r="B57" i="19"/>
  <c r="C57" i="19" s="1"/>
  <c r="X56" i="19"/>
  <c r="T56" i="19"/>
  <c r="P56" i="19"/>
  <c r="M56" i="19"/>
  <c r="J56" i="19"/>
  <c r="B56" i="19"/>
  <c r="C56" i="19" s="1"/>
  <c r="X55" i="19"/>
  <c r="T55" i="19"/>
  <c r="P55" i="19"/>
  <c r="M55" i="19"/>
  <c r="J55" i="19"/>
  <c r="B55" i="19"/>
  <c r="C55" i="19" s="1"/>
  <c r="X54" i="19"/>
  <c r="T54" i="19"/>
  <c r="P54" i="19"/>
  <c r="M54" i="19"/>
  <c r="J54" i="19"/>
  <c r="B54" i="19"/>
  <c r="C54" i="19" s="1"/>
  <c r="X53" i="19"/>
  <c r="T53" i="19"/>
  <c r="P53" i="19"/>
  <c r="M53" i="19"/>
  <c r="J53" i="19"/>
  <c r="B53" i="19"/>
  <c r="C53" i="19" s="1"/>
  <c r="X52" i="19"/>
  <c r="T52" i="19"/>
  <c r="P52" i="19"/>
  <c r="M52" i="19"/>
  <c r="J52" i="19"/>
  <c r="B52" i="19"/>
  <c r="C52" i="19" s="1"/>
  <c r="X51" i="19"/>
  <c r="T51" i="19"/>
  <c r="P51" i="19"/>
  <c r="M51" i="19"/>
  <c r="J51" i="19"/>
  <c r="B51" i="19"/>
  <c r="C51" i="19" s="1"/>
  <c r="X50" i="19"/>
  <c r="T50" i="19"/>
  <c r="P50" i="19"/>
  <c r="M50" i="19"/>
  <c r="J50" i="19"/>
  <c r="B50" i="19"/>
  <c r="C50" i="19" s="1"/>
  <c r="X49" i="19"/>
  <c r="T49" i="19"/>
  <c r="P49" i="19"/>
  <c r="M49" i="19"/>
  <c r="J49" i="19"/>
  <c r="B49" i="19"/>
  <c r="C49" i="19" s="1"/>
  <c r="X48" i="19"/>
  <c r="T48" i="19"/>
  <c r="P48" i="19"/>
  <c r="M48" i="19"/>
  <c r="J48" i="19"/>
  <c r="B48" i="19"/>
  <c r="C48" i="19" s="1"/>
  <c r="X47" i="19"/>
  <c r="T47" i="19"/>
  <c r="P47" i="19"/>
  <c r="M47" i="19"/>
  <c r="J47" i="19"/>
  <c r="B47" i="19"/>
  <c r="C47" i="19" s="1"/>
  <c r="X46" i="19"/>
  <c r="T46" i="19"/>
  <c r="P46" i="19"/>
  <c r="M46" i="19"/>
  <c r="J46" i="19"/>
  <c r="B46" i="19"/>
  <c r="C46" i="19" s="1"/>
  <c r="X45" i="19"/>
  <c r="T45" i="19"/>
  <c r="P45" i="19"/>
  <c r="M45" i="19"/>
  <c r="J45" i="19"/>
  <c r="B45" i="19"/>
  <c r="C45" i="19" s="1"/>
  <c r="X44" i="19"/>
  <c r="T44" i="19"/>
  <c r="P44" i="19"/>
  <c r="M44" i="19"/>
  <c r="J44" i="19"/>
  <c r="B44" i="19"/>
  <c r="C44" i="19" s="1"/>
  <c r="X43" i="19"/>
  <c r="T43" i="19"/>
  <c r="P43" i="19"/>
  <c r="M43" i="19"/>
  <c r="J43" i="19"/>
  <c r="B43" i="19"/>
  <c r="C43" i="19" s="1"/>
  <c r="X42" i="19"/>
  <c r="T42" i="19"/>
  <c r="P42" i="19"/>
  <c r="M42" i="19"/>
  <c r="J42" i="19"/>
  <c r="B42" i="19"/>
  <c r="C42" i="19" s="1"/>
  <c r="X41" i="19"/>
  <c r="T41" i="19"/>
  <c r="P41" i="19"/>
  <c r="M41" i="19"/>
  <c r="J41" i="19"/>
  <c r="B41" i="19"/>
  <c r="C41" i="19" s="1"/>
  <c r="X40" i="19"/>
  <c r="T40" i="19"/>
  <c r="P40" i="19"/>
  <c r="M40" i="19"/>
  <c r="J40" i="19"/>
  <c r="B40" i="19"/>
  <c r="C40" i="19" s="1"/>
  <c r="X39" i="19"/>
  <c r="T39" i="19"/>
  <c r="P39" i="19"/>
  <c r="M39" i="19"/>
  <c r="J39" i="19"/>
  <c r="B39" i="19"/>
  <c r="C39" i="19" s="1"/>
  <c r="X38" i="19"/>
  <c r="T38" i="19"/>
  <c r="P38" i="19"/>
  <c r="M38" i="19"/>
  <c r="J38" i="19"/>
  <c r="B38" i="19"/>
  <c r="C38" i="19" s="1"/>
  <c r="X37" i="19"/>
  <c r="T37" i="19"/>
  <c r="P37" i="19"/>
  <c r="M37" i="19"/>
  <c r="J37" i="19"/>
  <c r="B37" i="19"/>
  <c r="C37" i="19" s="1"/>
  <c r="X36" i="19"/>
  <c r="T36" i="19"/>
  <c r="P36" i="19"/>
  <c r="M36" i="19"/>
  <c r="J36" i="19"/>
  <c r="B36" i="19"/>
  <c r="C36" i="19" s="1"/>
  <c r="X35" i="19"/>
  <c r="T35" i="19"/>
  <c r="P35" i="19"/>
  <c r="M35" i="19"/>
  <c r="J35" i="19"/>
  <c r="B35" i="19"/>
  <c r="C35" i="19" s="1"/>
  <c r="X34" i="19"/>
  <c r="T34" i="19"/>
  <c r="P34" i="19"/>
  <c r="M34" i="19"/>
  <c r="J34" i="19"/>
  <c r="B34" i="19"/>
  <c r="C34" i="19" s="1"/>
  <c r="X33" i="19"/>
  <c r="T33" i="19"/>
  <c r="P33" i="19"/>
  <c r="M33" i="19"/>
  <c r="J33" i="19"/>
  <c r="B33" i="19"/>
  <c r="C33" i="19" s="1"/>
  <c r="X32" i="19"/>
  <c r="T32" i="19"/>
  <c r="P32" i="19"/>
  <c r="M32" i="19"/>
  <c r="J32" i="19"/>
  <c r="B32" i="19"/>
  <c r="C32" i="19" s="1"/>
  <c r="X31" i="19"/>
  <c r="T31" i="19"/>
  <c r="P31" i="19"/>
  <c r="M31" i="19"/>
  <c r="J31" i="19"/>
  <c r="B31" i="19"/>
  <c r="C31" i="19" s="1"/>
  <c r="X30" i="19"/>
  <c r="T30" i="19"/>
  <c r="P30" i="19"/>
  <c r="M30" i="19"/>
  <c r="J30" i="19"/>
  <c r="B30" i="19"/>
  <c r="C30" i="19" s="1"/>
  <c r="X29" i="19"/>
  <c r="T29" i="19"/>
  <c r="P29" i="19"/>
  <c r="M29" i="19"/>
  <c r="J29" i="19"/>
  <c r="B29" i="19"/>
  <c r="C29" i="19" s="1"/>
  <c r="X28" i="19"/>
  <c r="T28" i="19"/>
  <c r="P28" i="19"/>
  <c r="M28" i="19"/>
  <c r="J28" i="19"/>
  <c r="B28" i="19"/>
  <c r="C28" i="19" s="1"/>
  <c r="X27" i="19"/>
  <c r="T27" i="19"/>
  <c r="P27" i="19"/>
  <c r="M27" i="19"/>
  <c r="J27" i="19"/>
  <c r="B27" i="19"/>
  <c r="C27" i="19" s="1"/>
  <c r="X26" i="19"/>
  <c r="T26" i="19"/>
  <c r="P26" i="19"/>
  <c r="M26" i="19"/>
  <c r="J26" i="19"/>
  <c r="B26" i="19"/>
  <c r="C26" i="19" s="1"/>
  <c r="X25" i="19"/>
  <c r="T25" i="19"/>
  <c r="P25" i="19"/>
  <c r="M25" i="19"/>
  <c r="J25" i="19"/>
  <c r="B25" i="19"/>
  <c r="C25" i="19" s="1"/>
  <c r="X24" i="19"/>
  <c r="T24" i="19"/>
  <c r="P24" i="19"/>
  <c r="M24" i="19"/>
  <c r="J24" i="19"/>
  <c r="B24" i="19"/>
  <c r="C24" i="19" s="1"/>
  <c r="X23" i="19"/>
  <c r="T23" i="19"/>
  <c r="P23" i="19"/>
  <c r="M23" i="19"/>
  <c r="J23" i="19"/>
  <c r="B23" i="19"/>
  <c r="C23" i="19" s="1"/>
  <c r="X22" i="19"/>
  <c r="T22" i="19"/>
  <c r="P22" i="19"/>
  <c r="M22" i="19"/>
  <c r="J22" i="19"/>
  <c r="B22" i="19"/>
  <c r="C22" i="19" s="1"/>
  <c r="X21" i="19"/>
  <c r="T21" i="19"/>
  <c r="P21" i="19"/>
  <c r="M21" i="19"/>
  <c r="J21" i="19"/>
  <c r="B21" i="19"/>
  <c r="C21" i="19" s="1"/>
  <c r="X20" i="19"/>
  <c r="T20" i="19"/>
  <c r="P20" i="19"/>
  <c r="M20" i="19"/>
  <c r="J20" i="19"/>
  <c r="B20" i="19"/>
  <c r="C20" i="19" s="1"/>
  <c r="X19" i="19"/>
  <c r="T19" i="19"/>
  <c r="P19" i="19"/>
  <c r="M19" i="19"/>
  <c r="J19" i="19"/>
  <c r="B19" i="19"/>
  <c r="C19" i="19" s="1"/>
  <c r="X18" i="19"/>
  <c r="T18" i="19"/>
  <c r="P18" i="19"/>
  <c r="M18" i="19"/>
  <c r="J18" i="19"/>
  <c r="B18" i="19"/>
  <c r="C18" i="19" s="1"/>
  <c r="X17" i="19"/>
  <c r="T17" i="19"/>
  <c r="P17" i="19"/>
  <c r="M17" i="19"/>
  <c r="J17" i="19"/>
  <c r="B17" i="19"/>
  <c r="C17" i="19" s="1"/>
  <c r="X16" i="19"/>
  <c r="T16" i="19"/>
  <c r="P16" i="19"/>
  <c r="M16" i="19"/>
  <c r="J16" i="19"/>
  <c r="B16" i="19"/>
  <c r="C16" i="19" s="1"/>
  <c r="X15" i="19"/>
  <c r="T15" i="19"/>
  <c r="P15" i="19"/>
  <c r="M15" i="19"/>
  <c r="J15" i="19"/>
  <c r="B15" i="19"/>
  <c r="C15" i="19" s="1"/>
  <c r="X14" i="19"/>
  <c r="T14" i="19"/>
  <c r="P14" i="19"/>
  <c r="M14" i="19"/>
  <c r="J14" i="19"/>
  <c r="B14" i="19"/>
  <c r="C14" i="19" s="1"/>
  <c r="X13" i="19"/>
  <c r="T13" i="19"/>
  <c r="P13" i="19"/>
  <c r="M13" i="19"/>
  <c r="J13" i="19"/>
  <c r="B13" i="19"/>
  <c r="C13" i="19" s="1"/>
  <c r="X12" i="19"/>
  <c r="T12" i="19"/>
  <c r="P12" i="19"/>
  <c r="M12" i="19"/>
  <c r="J12" i="19"/>
  <c r="B12" i="19"/>
  <c r="C12" i="19" s="1"/>
  <c r="X11" i="19"/>
  <c r="T11" i="19"/>
  <c r="P11" i="19"/>
  <c r="M11" i="19"/>
  <c r="J11" i="19"/>
  <c r="B11" i="19"/>
  <c r="C11" i="19" s="1"/>
  <c r="X10" i="19"/>
  <c r="T10" i="19"/>
  <c r="P10" i="19"/>
  <c r="M10" i="19"/>
  <c r="J10" i="19"/>
  <c r="B10" i="19"/>
  <c r="C10" i="19" s="1"/>
  <c r="X9" i="19"/>
  <c r="T9" i="19"/>
  <c r="P9" i="19"/>
  <c r="M9" i="19"/>
  <c r="J9" i="19"/>
  <c r="B9" i="19"/>
  <c r="C9" i="19" s="1"/>
  <c r="X8" i="19"/>
  <c r="T8" i="19"/>
  <c r="P8" i="19"/>
  <c r="M8" i="19"/>
  <c r="J8" i="19"/>
  <c r="B8" i="19"/>
  <c r="C8" i="19" s="1"/>
  <c r="X7" i="19"/>
  <c r="T7" i="19"/>
  <c r="P7" i="19"/>
  <c r="M7" i="19"/>
  <c r="J7" i="19"/>
  <c r="B7" i="19"/>
  <c r="C7" i="19" s="1"/>
  <c r="X6" i="19"/>
  <c r="T6" i="19"/>
  <c r="P6" i="19"/>
  <c r="M6" i="19"/>
  <c r="J6" i="19"/>
  <c r="B6" i="19"/>
  <c r="C6" i="19" s="1"/>
  <c r="X5" i="19"/>
  <c r="T5" i="19"/>
  <c r="P5" i="19"/>
  <c r="M5" i="19"/>
  <c r="J5" i="19"/>
  <c r="B5" i="19"/>
  <c r="C5" i="19" s="1"/>
  <c r="X4" i="19"/>
  <c r="T4" i="19"/>
  <c r="P4" i="19"/>
  <c r="M4" i="19"/>
  <c r="J4" i="19"/>
  <c r="B4" i="19"/>
  <c r="C4" i="19" s="1"/>
  <c r="O1" i="19"/>
  <c r="BD6" i="20" l="1"/>
  <c r="D3" i="20"/>
  <c r="D7" i="20"/>
  <c r="D11" i="20"/>
  <c r="D15" i="20"/>
  <c r="D19" i="20"/>
  <c r="D23" i="20"/>
  <c r="D27" i="20"/>
  <c r="D31" i="20"/>
  <c r="D35" i="20"/>
  <c r="D39" i="20"/>
  <c r="D43" i="20"/>
  <c r="D47" i="20"/>
  <c r="D51" i="20"/>
  <c r="K3" i="20"/>
  <c r="X3" i="20"/>
  <c r="AN3" i="20"/>
  <c r="BD3" i="20"/>
  <c r="BT3" i="20"/>
  <c r="P4" i="20"/>
  <c r="AF4" i="20"/>
  <c r="AV4" i="20"/>
  <c r="BL4" i="20"/>
  <c r="H5" i="20"/>
  <c r="X5" i="20"/>
  <c r="AN5" i="20"/>
  <c r="BD5" i="20"/>
  <c r="BT5" i="20"/>
  <c r="P6" i="20"/>
  <c r="AF6" i="20"/>
  <c r="AV6" i="20"/>
  <c r="D4" i="20"/>
  <c r="D8" i="20"/>
  <c r="D12" i="20"/>
  <c r="D16" i="20"/>
  <c r="D20" i="20"/>
  <c r="D24" i="20"/>
  <c r="D28" i="20"/>
  <c r="D32" i="20"/>
  <c r="D36" i="20"/>
  <c r="D40" i="20"/>
  <c r="D44" i="20"/>
  <c r="D48" i="20"/>
  <c r="D52" i="20"/>
  <c r="L3" i="20"/>
  <c r="AB3" i="20"/>
  <c r="AR3" i="20"/>
  <c r="BH3" i="20"/>
  <c r="BX3" i="20"/>
  <c r="T4" i="20"/>
  <c r="AJ4" i="20"/>
  <c r="AZ4" i="20"/>
  <c r="BP4" i="20"/>
  <c r="L5" i="20"/>
  <c r="AB5" i="20"/>
  <c r="AR5" i="20"/>
  <c r="BH5" i="20"/>
  <c r="BX5" i="20"/>
  <c r="T6" i="20"/>
  <c r="AJ6" i="20"/>
  <c r="AZ6" i="20"/>
  <c r="D5" i="20"/>
  <c r="D9" i="20"/>
  <c r="D13" i="20"/>
  <c r="D17" i="20"/>
  <c r="D21" i="20"/>
  <c r="D25" i="20"/>
  <c r="D29" i="20"/>
  <c r="D33" i="20"/>
  <c r="D37" i="20"/>
  <c r="D41" i="20"/>
  <c r="D45" i="20"/>
  <c r="D49" i="20"/>
  <c r="G3" i="20"/>
  <c r="P3" i="20"/>
  <c r="AF3" i="20"/>
  <c r="AV3" i="20"/>
  <c r="BL3" i="20"/>
  <c r="H4" i="20"/>
  <c r="X4" i="20"/>
  <c r="AN4" i="20"/>
  <c r="BD4" i="20"/>
  <c r="BT4" i="20"/>
  <c r="P5" i="20"/>
  <c r="AF5" i="20"/>
  <c r="AV5" i="20"/>
  <c r="BL5" i="20"/>
  <c r="H6" i="20"/>
  <c r="X6" i="20"/>
  <c r="AN6" i="20"/>
  <c r="BX52" i="20"/>
  <c r="BP52" i="20"/>
  <c r="BH52" i="20"/>
  <c r="AZ52" i="20"/>
  <c r="AR52" i="20"/>
  <c r="AJ52" i="20"/>
  <c r="AB52" i="20"/>
  <c r="T52" i="20"/>
  <c r="L52" i="20"/>
  <c r="BX51" i="20"/>
  <c r="BP51" i="20"/>
  <c r="BH51" i="20"/>
  <c r="AZ51" i="20"/>
  <c r="AR51" i="20"/>
  <c r="AJ51" i="20"/>
  <c r="AB51" i="20"/>
  <c r="T51" i="20"/>
  <c r="L51" i="20"/>
  <c r="BX50" i="20"/>
  <c r="BP50" i="20"/>
  <c r="BH50" i="20"/>
  <c r="AZ50" i="20"/>
  <c r="AR50" i="20"/>
  <c r="AJ50" i="20"/>
  <c r="AB50" i="20"/>
  <c r="T50" i="20"/>
  <c r="L50" i="20"/>
  <c r="BX49" i="20"/>
  <c r="BP49" i="20"/>
  <c r="BH49" i="20"/>
  <c r="AZ49" i="20"/>
  <c r="AR49" i="20"/>
  <c r="AJ49" i="20"/>
  <c r="AB49" i="20"/>
  <c r="T49" i="20"/>
  <c r="L49" i="20"/>
  <c r="BX48" i="20"/>
  <c r="BP48" i="20"/>
  <c r="BH48" i="20"/>
  <c r="AZ48" i="20"/>
  <c r="AR48" i="20"/>
  <c r="AJ48" i="20"/>
  <c r="AB48" i="20"/>
  <c r="T48" i="20"/>
  <c r="L48" i="20"/>
  <c r="BX47" i="20"/>
  <c r="BP47" i="20"/>
  <c r="BH47" i="20"/>
  <c r="AZ47" i="20"/>
  <c r="AR47" i="20"/>
  <c r="AJ47" i="20"/>
  <c r="AB47" i="20"/>
  <c r="T47" i="20"/>
  <c r="L47" i="20"/>
  <c r="BX46" i="20"/>
  <c r="BP46" i="20"/>
  <c r="BH46" i="20"/>
  <c r="AZ46" i="20"/>
  <c r="AR46" i="20"/>
  <c r="AJ46" i="20"/>
  <c r="AB46" i="20"/>
  <c r="T46" i="20"/>
  <c r="L46" i="20"/>
  <c r="BX45" i="20"/>
  <c r="BP45" i="20"/>
  <c r="BH45" i="20"/>
  <c r="AZ45" i="20"/>
  <c r="AR45" i="20"/>
  <c r="AJ45" i="20"/>
  <c r="AB45" i="20"/>
  <c r="T45" i="20"/>
  <c r="L45" i="20"/>
  <c r="BX44" i="20"/>
  <c r="BP44" i="20"/>
  <c r="BH44" i="20"/>
  <c r="AZ44" i="20"/>
  <c r="AR44" i="20"/>
  <c r="AJ44" i="20"/>
  <c r="AB44" i="20"/>
  <c r="T44" i="20"/>
  <c r="L44" i="20"/>
  <c r="BW52" i="20"/>
  <c r="BO52" i="20"/>
  <c r="BG52" i="20"/>
  <c r="AY52" i="20"/>
  <c r="AQ52" i="20"/>
  <c r="AI52" i="20"/>
  <c r="AA52" i="20"/>
  <c r="S52" i="20"/>
  <c r="K52" i="20"/>
  <c r="BW51" i="20"/>
  <c r="BO51" i="20"/>
  <c r="BG51" i="20"/>
  <c r="AY51" i="20"/>
  <c r="AQ51" i="20"/>
  <c r="AI51" i="20"/>
  <c r="AA51" i="20"/>
  <c r="S51" i="20"/>
  <c r="K51" i="20"/>
  <c r="BW50" i="20"/>
  <c r="BO50" i="20"/>
  <c r="BG50" i="20"/>
  <c r="AY50" i="20"/>
  <c r="AQ50" i="20"/>
  <c r="AI50" i="20"/>
  <c r="AA50" i="20"/>
  <c r="S50" i="20"/>
  <c r="K50" i="20"/>
  <c r="BW49" i="20"/>
  <c r="BO49" i="20"/>
  <c r="BG49" i="20"/>
  <c r="AY49" i="20"/>
  <c r="AQ49" i="20"/>
  <c r="AI49" i="20"/>
  <c r="AA49" i="20"/>
  <c r="S49" i="20"/>
  <c r="K49" i="20"/>
  <c r="BW48" i="20"/>
  <c r="BO48" i="20"/>
  <c r="BG48" i="20"/>
  <c r="AY48" i="20"/>
  <c r="AQ48" i="20"/>
  <c r="AI48" i="20"/>
  <c r="AA48" i="20"/>
  <c r="S48" i="20"/>
  <c r="K48" i="20"/>
  <c r="BW47" i="20"/>
  <c r="BO47" i="20"/>
  <c r="BG47" i="20"/>
  <c r="AY47" i="20"/>
  <c r="AQ47" i="20"/>
  <c r="AI47" i="20"/>
  <c r="AA47" i="20"/>
  <c r="S47" i="20"/>
  <c r="K47" i="20"/>
  <c r="BW46" i="20"/>
  <c r="BO46" i="20"/>
  <c r="BG46" i="20"/>
  <c r="AY46" i="20"/>
  <c r="AQ46" i="20"/>
  <c r="AI46" i="20"/>
  <c r="AA46" i="20"/>
  <c r="S46" i="20"/>
  <c r="K46" i="20"/>
  <c r="BW45" i="20"/>
  <c r="BO45" i="20"/>
  <c r="BG45" i="20"/>
  <c r="AY45" i="20"/>
  <c r="AQ45" i="20"/>
  <c r="AI45" i="20"/>
  <c r="AA45" i="20"/>
  <c r="S45" i="20"/>
  <c r="K45" i="20"/>
  <c r="BW44" i="20"/>
  <c r="BO44" i="20"/>
  <c r="BG44" i="20"/>
  <c r="AY44" i="20"/>
  <c r="AQ44" i="20"/>
  <c r="AI44" i="20"/>
  <c r="AA44" i="20"/>
  <c r="S44" i="20"/>
  <c r="K44" i="20"/>
  <c r="BW43" i="20"/>
  <c r="BO43" i="20"/>
  <c r="BG43" i="20"/>
  <c r="AY43" i="20"/>
  <c r="BT52" i="20"/>
  <c r="BD52" i="20"/>
  <c r="AN52" i="20"/>
  <c r="X52" i="20"/>
  <c r="H52" i="20"/>
  <c r="BL51" i="20"/>
  <c r="AV51" i="20"/>
  <c r="AF51" i="20"/>
  <c r="P51" i="20"/>
  <c r="BT50" i="20"/>
  <c r="BD50" i="20"/>
  <c r="AN50" i="20"/>
  <c r="X50" i="20"/>
  <c r="H50" i="20"/>
  <c r="BL49" i="20"/>
  <c r="AV49" i="20"/>
  <c r="AF49" i="20"/>
  <c r="P49" i="20"/>
  <c r="BT48" i="20"/>
  <c r="BD48" i="20"/>
  <c r="AN48" i="20"/>
  <c r="X48" i="20"/>
  <c r="H48" i="20"/>
  <c r="BL47" i="20"/>
  <c r="AV47" i="20"/>
  <c r="AF47" i="20"/>
  <c r="P47" i="20"/>
  <c r="BT46" i="20"/>
  <c r="BD46" i="20"/>
  <c r="AN46" i="20"/>
  <c r="X46" i="20"/>
  <c r="H46" i="20"/>
  <c r="BL45" i="20"/>
  <c r="AV45" i="20"/>
  <c r="AF45" i="20"/>
  <c r="P45" i="20"/>
  <c r="BT44" i="20"/>
  <c r="BD44" i="20"/>
  <c r="AN44" i="20"/>
  <c r="X44" i="20"/>
  <c r="H44" i="20"/>
  <c r="BS43" i="20"/>
  <c r="BH43" i="20"/>
  <c r="AV43" i="20"/>
  <c r="AN43" i="20"/>
  <c r="AF43" i="20"/>
  <c r="X43" i="20"/>
  <c r="P43" i="20"/>
  <c r="H43" i="20"/>
  <c r="BT42" i="20"/>
  <c r="BL42" i="20"/>
  <c r="BD42" i="20"/>
  <c r="AV42" i="20"/>
  <c r="AN42" i="20"/>
  <c r="AF42" i="20"/>
  <c r="X42" i="20"/>
  <c r="P42" i="20"/>
  <c r="H42" i="20"/>
  <c r="BT41" i="20"/>
  <c r="BL41" i="20"/>
  <c r="BD41" i="20"/>
  <c r="AV41" i="20"/>
  <c r="AN41" i="20"/>
  <c r="AF41" i="20"/>
  <c r="X41" i="20"/>
  <c r="P41" i="20"/>
  <c r="H41" i="20"/>
  <c r="BT40" i="20"/>
  <c r="BL40" i="20"/>
  <c r="BD40" i="20"/>
  <c r="AV40" i="20"/>
  <c r="AN40" i="20"/>
  <c r="AF40" i="20"/>
  <c r="X40" i="20"/>
  <c r="P40" i="20"/>
  <c r="H40" i="20"/>
  <c r="BT39" i="20"/>
  <c r="BL39" i="20"/>
  <c r="BD39" i="20"/>
  <c r="AV39" i="20"/>
  <c r="AN39" i="20"/>
  <c r="AF39" i="20"/>
  <c r="X39" i="20"/>
  <c r="P39" i="20"/>
  <c r="H39" i="20"/>
  <c r="BS52" i="20"/>
  <c r="BC52" i="20"/>
  <c r="AM52" i="20"/>
  <c r="W52" i="20"/>
  <c r="G52" i="20"/>
  <c r="BK51" i="20"/>
  <c r="AU51" i="20"/>
  <c r="AE51" i="20"/>
  <c r="O51" i="20"/>
  <c r="BS50" i="20"/>
  <c r="BC50" i="20"/>
  <c r="AM50" i="20"/>
  <c r="W50" i="20"/>
  <c r="G50" i="20"/>
  <c r="BK49" i="20"/>
  <c r="AU49" i="20"/>
  <c r="AE49" i="20"/>
  <c r="O49" i="20"/>
  <c r="BS48" i="20"/>
  <c r="BC48" i="20"/>
  <c r="AM48" i="20"/>
  <c r="W48" i="20"/>
  <c r="G48" i="20"/>
  <c r="BK47" i="20"/>
  <c r="AU47" i="20"/>
  <c r="AE47" i="20"/>
  <c r="O47" i="20"/>
  <c r="BS46" i="20"/>
  <c r="BC46" i="20"/>
  <c r="AM46" i="20"/>
  <c r="W46" i="20"/>
  <c r="G46" i="20"/>
  <c r="BK45" i="20"/>
  <c r="AU45" i="20"/>
  <c r="AE45" i="20"/>
  <c r="O45" i="20"/>
  <c r="BS44" i="20"/>
  <c r="BC44" i="20"/>
  <c r="AM44" i="20"/>
  <c r="W44" i="20"/>
  <c r="G44" i="20"/>
  <c r="BP43" i="20"/>
  <c r="BD43" i="20"/>
  <c r="AU43" i="20"/>
  <c r="AM43" i="20"/>
  <c r="AE43" i="20"/>
  <c r="W43" i="20"/>
  <c r="O43" i="20"/>
  <c r="G43" i="20"/>
  <c r="BS42" i="20"/>
  <c r="BK42" i="20"/>
  <c r="BC42" i="20"/>
  <c r="AU42" i="20"/>
  <c r="AM42" i="20"/>
  <c r="AE42" i="20"/>
  <c r="W42" i="20"/>
  <c r="O42" i="20"/>
  <c r="G42" i="20"/>
  <c r="BS41" i="20"/>
  <c r="BK41" i="20"/>
  <c r="BC41" i="20"/>
  <c r="AU41" i="20"/>
  <c r="AM41" i="20"/>
  <c r="AE41" i="20"/>
  <c r="W41" i="20"/>
  <c r="O41" i="20"/>
  <c r="G41" i="20"/>
  <c r="BS40" i="20"/>
  <c r="BK40" i="20"/>
  <c r="BC40" i="20"/>
  <c r="AU40" i="20"/>
  <c r="AM40" i="20"/>
  <c r="AE40" i="20"/>
  <c r="W40" i="20"/>
  <c r="O40" i="20"/>
  <c r="G40" i="20"/>
  <c r="BS39" i="20"/>
  <c r="BK39" i="20"/>
  <c r="BC39" i="20"/>
  <c r="AU39" i="20"/>
  <c r="AM39" i="20"/>
  <c r="AE39" i="20"/>
  <c r="W39" i="20"/>
  <c r="O39" i="20"/>
  <c r="G39" i="20"/>
  <c r="BS38" i="20"/>
  <c r="BK38" i="20"/>
  <c r="BC38" i="20"/>
  <c r="AU38" i="20"/>
  <c r="AM38" i="20"/>
  <c r="AE38" i="20"/>
  <c r="W38" i="20"/>
  <c r="O38" i="20"/>
  <c r="G38" i="20"/>
  <c r="BS37" i="20"/>
  <c r="BK37" i="20"/>
  <c r="BC37" i="20"/>
  <c r="AU37" i="20"/>
  <c r="AM37" i="20"/>
  <c r="AE37" i="20"/>
  <c r="W37" i="20"/>
  <c r="O37" i="20"/>
  <c r="G37" i="20"/>
  <c r="BS36" i="20"/>
  <c r="BK36" i="20"/>
  <c r="BC36" i="20"/>
  <c r="AU36" i="20"/>
  <c r="AM36" i="20"/>
  <c r="AE36" i="20"/>
  <c r="W36" i="20"/>
  <c r="O36" i="20"/>
  <c r="G36" i="20"/>
  <c r="BS35" i="20"/>
  <c r="BK35" i="20"/>
  <c r="BC35" i="20"/>
  <c r="AU35" i="20"/>
  <c r="AM35" i="20"/>
  <c r="AE35" i="20"/>
  <c r="W35" i="20"/>
  <c r="BL52" i="20"/>
  <c r="AV52" i="20"/>
  <c r="AF52" i="20"/>
  <c r="P52" i="20"/>
  <c r="BT51" i="20"/>
  <c r="BD51" i="20"/>
  <c r="AN51" i="20"/>
  <c r="X51" i="20"/>
  <c r="H51" i="20"/>
  <c r="BL50" i="20"/>
  <c r="AV50" i="20"/>
  <c r="AF50" i="20"/>
  <c r="P50" i="20"/>
  <c r="BT49" i="20"/>
  <c r="BD49" i="20"/>
  <c r="AN49" i="20"/>
  <c r="X49" i="20"/>
  <c r="H49" i="20"/>
  <c r="BL48" i="20"/>
  <c r="AV48" i="20"/>
  <c r="AF48" i="20"/>
  <c r="P48" i="20"/>
  <c r="BT47" i="20"/>
  <c r="BD47" i="20"/>
  <c r="AN47" i="20"/>
  <c r="X47" i="20"/>
  <c r="H47" i="20"/>
  <c r="BL46" i="20"/>
  <c r="AV46" i="20"/>
  <c r="AF46" i="20"/>
  <c r="P46" i="20"/>
  <c r="BT45" i="20"/>
  <c r="BD45" i="20"/>
  <c r="AN45" i="20"/>
  <c r="X45" i="20"/>
  <c r="H45" i="20"/>
  <c r="BL44" i="20"/>
  <c r="AV44" i="20"/>
  <c r="AF44" i="20"/>
  <c r="P44" i="20"/>
  <c r="BX43" i="20"/>
  <c r="BL43" i="20"/>
  <c r="BC43" i="20"/>
  <c r="AR43" i="20"/>
  <c r="AJ43" i="20"/>
  <c r="AB43" i="20"/>
  <c r="T43" i="20"/>
  <c r="L43" i="20"/>
  <c r="BK52" i="20"/>
  <c r="AU52" i="20"/>
  <c r="AE52" i="20"/>
  <c r="O52" i="20"/>
  <c r="BS51" i="20"/>
  <c r="BC51" i="20"/>
  <c r="AM51" i="20"/>
  <c r="W51" i="20"/>
  <c r="G51" i="20"/>
  <c r="BK50" i="20"/>
  <c r="AU50" i="20"/>
  <c r="AE50" i="20"/>
  <c r="O50" i="20"/>
  <c r="BS49" i="20"/>
  <c r="BC49" i="20"/>
  <c r="AM49" i="20"/>
  <c r="W49" i="20"/>
  <c r="G49" i="20"/>
  <c r="BK48" i="20"/>
  <c r="AU48" i="20"/>
  <c r="AE48" i="20"/>
  <c r="O48" i="20"/>
  <c r="BS47" i="20"/>
  <c r="BC47" i="20"/>
  <c r="AM47" i="20"/>
  <c r="W47" i="20"/>
  <c r="AE46" i="20"/>
  <c r="AM45" i="20"/>
  <c r="AU44" i="20"/>
  <c r="BK43" i="20"/>
  <c r="AA43" i="20"/>
  <c r="BW42" i="20"/>
  <c r="BG42" i="20"/>
  <c r="AQ42" i="20"/>
  <c r="AA42" i="20"/>
  <c r="K42" i="20"/>
  <c r="BO41" i="20"/>
  <c r="AY41" i="20"/>
  <c r="AI41" i="20"/>
  <c r="S41" i="20"/>
  <c r="BW40" i="20"/>
  <c r="BG40" i="20"/>
  <c r="AQ40" i="20"/>
  <c r="AA40" i="20"/>
  <c r="K40" i="20"/>
  <c r="BO39" i="20"/>
  <c r="AY39" i="20"/>
  <c r="AI39" i="20"/>
  <c r="S39" i="20"/>
  <c r="BW38" i="20"/>
  <c r="BL38" i="20"/>
  <c r="AZ38" i="20"/>
  <c r="AQ38" i="20"/>
  <c r="AF38" i="20"/>
  <c r="T38" i="20"/>
  <c r="K38" i="20"/>
  <c r="BT37" i="20"/>
  <c r="BH37" i="20"/>
  <c r="AY37" i="20"/>
  <c r="AN37" i="20"/>
  <c r="AB37" i="20"/>
  <c r="S37" i="20"/>
  <c r="H37" i="20"/>
  <c r="BP36" i="20"/>
  <c r="BG36" i="20"/>
  <c r="AV36" i="20"/>
  <c r="AJ36" i="20"/>
  <c r="AA36" i="20"/>
  <c r="P36" i="20"/>
  <c r="BX35" i="20"/>
  <c r="BO35" i="20"/>
  <c r="BD35" i="20"/>
  <c r="AR35" i="20"/>
  <c r="AI35" i="20"/>
  <c r="X35" i="20"/>
  <c r="O35" i="20"/>
  <c r="G35" i="20"/>
  <c r="BS34" i="20"/>
  <c r="BK34" i="20"/>
  <c r="BC34" i="20"/>
  <c r="AU34" i="20"/>
  <c r="AM34" i="20"/>
  <c r="AE34" i="20"/>
  <c r="W34" i="20"/>
  <c r="O34" i="20"/>
  <c r="G34" i="20"/>
  <c r="BS33" i="20"/>
  <c r="BK33" i="20"/>
  <c r="BC33" i="20"/>
  <c r="AU33" i="20"/>
  <c r="AM33" i="20"/>
  <c r="AE33" i="20"/>
  <c r="W33" i="20"/>
  <c r="O33" i="20"/>
  <c r="G33" i="20"/>
  <c r="BS32" i="20"/>
  <c r="BK32" i="20"/>
  <c r="BC32" i="20"/>
  <c r="AU32" i="20"/>
  <c r="AM32" i="20"/>
  <c r="AE32" i="20"/>
  <c r="W32" i="20"/>
  <c r="O32" i="20"/>
  <c r="G32" i="20"/>
  <c r="BS31" i="20"/>
  <c r="BK31" i="20"/>
  <c r="G47" i="20"/>
  <c r="O46" i="20"/>
  <c r="W45" i="20"/>
  <c r="AE44" i="20"/>
  <c r="AZ43" i="20"/>
  <c r="S43" i="20"/>
  <c r="BP42" i="20"/>
  <c r="AZ42" i="20"/>
  <c r="AJ42" i="20"/>
  <c r="T42" i="20"/>
  <c r="BX41" i="20"/>
  <c r="BH41" i="20"/>
  <c r="AR41" i="20"/>
  <c r="AB41" i="20"/>
  <c r="L41" i="20"/>
  <c r="BP40" i="20"/>
  <c r="AZ40" i="20"/>
  <c r="AJ40" i="20"/>
  <c r="T40" i="20"/>
  <c r="BX39" i="20"/>
  <c r="BH39" i="20"/>
  <c r="AR39" i="20"/>
  <c r="AB39" i="20"/>
  <c r="L39" i="20"/>
  <c r="BT38" i="20"/>
  <c r="BH38" i="20"/>
  <c r="AY38" i="20"/>
  <c r="AN38" i="20"/>
  <c r="AB38" i="20"/>
  <c r="S38" i="20"/>
  <c r="H38" i="20"/>
  <c r="BP37" i="20"/>
  <c r="BG37" i="20"/>
  <c r="AV37" i="20"/>
  <c r="AJ37" i="20"/>
  <c r="AA37" i="20"/>
  <c r="P37" i="20"/>
  <c r="BX36" i="20"/>
  <c r="BO36" i="20"/>
  <c r="BD36" i="20"/>
  <c r="AR36" i="20"/>
  <c r="AI36" i="20"/>
  <c r="X36" i="20"/>
  <c r="L36" i="20"/>
  <c r="BW35" i="20"/>
  <c r="BL35" i="20"/>
  <c r="AZ35" i="20"/>
  <c r="AQ35" i="20"/>
  <c r="AF35" i="20"/>
  <c r="T35" i="20"/>
  <c r="L35" i="20"/>
  <c r="BX34" i="20"/>
  <c r="BP34" i="20"/>
  <c r="BH34" i="20"/>
  <c r="AZ34" i="20"/>
  <c r="AR34" i="20"/>
  <c r="AJ34" i="20"/>
  <c r="AB34" i="20"/>
  <c r="T34" i="20"/>
  <c r="L34" i="20"/>
  <c r="BX33" i="20"/>
  <c r="BP33" i="20"/>
  <c r="BH33" i="20"/>
  <c r="AZ33" i="20"/>
  <c r="AR33" i="20"/>
  <c r="AJ33" i="20"/>
  <c r="AB33" i="20"/>
  <c r="T33" i="20"/>
  <c r="L33" i="20"/>
  <c r="BX32" i="20"/>
  <c r="BP32" i="20"/>
  <c r="BH32" i="20"/>
  <c r="AZ32" i="20"/>
  <c r="AR32" i="20"/>
  <c r="AJ32" i="20"/>
  <c r="AB32" i="20"/>
  <c r="T32" i="20"/>
  <c r="L32" i="20"/>
  <c r="BX31" i="20"/>
  <c r="BP31" i="20"/>
  <c r="BH31" i="20"/>
  <c r="AZ31" i="20"/>
  <c r="AR31" i="20"/>
  <c r="AJ31" i="20"/>
  <c r="AB31" i="20"/>
  <c r="T31" i="20"/>
  <c r="BK46" i="20"/>
  <c r="BS45" i="20"/>
  <c r="G45" i="20"/>
  <c r="O44" i="20"/>
  <c r="AQ43" i="20"/>
  <c r="K43" i="20"/>
  <c r="BO42" i="20"/>
  <c r="AY42" i="20"/>
  <c r="AI42" i="20"/>
  <c r="S42" i="20"/>
  <c r="BW41" i="20"/>
  <c r="BG41" i="20"/>
  <c r="AQ41" i="20"/>
  <c r="AA41" i="20"/>
  <c r="K41" i="20"/>
  <c r="BO40" i="20"/>
  <c r="AY40" i="20"/>
  <c r="AI40" i="20"/>
  <c r="S40" i="20"/>
  <c r="BW39" i="20"/>
  <c r="BG39" i="20"/>
  <c r="AQ39" i="20"/>
  <c r="AA39" i="20"/>
  <c r="K39" i="20"/>
  <c r="BP38" i="20"/>
  <c r="BG38" i="20"/>
  <c r="AV38" i="20"/>
  <c r="AJ38" i="20"/>
  <c r="AA38" i="20"/>
  <c r="P38" i="20"/>
  <c r="BX37" i="20"/>
  <c r="BO37" i="20"/>
  <c r="BD37" i="20"/>
  <c r="AR37" i="20"/>
  <c r="AI37" i="20"/>
  <c r="X37" i="20"/>
  <c r="L37" i="20"/>
  <c r="BW36" i="20"/>
  <c r="BL36" i="20"/>
  <c r="AZ36" i="20"/>
  <c r="AQ36" i="20"/>
  <c r="AF36" i="20"/>
  <c r="T36" i="20"/>
  <c r="K36" i="20"/>
  <c r="BT35" i="20"/>
  <c r="BH35" i="20"/>
  <c r="AY35" i="20"/>
  <c r="AN35" i="20"/>
  <c r="AB35" i="20"/>
  <c r="S35" i="20"/>
  <c r="K35" i="20"/>
  <c r="BW34" i="20"/>
  <c r="BO34" i="20"/>
  <c r="BG34" i="20"/>
  <c r="AY34" i="20"/>
  <c r="AQ34" i="20"/>
  <c r="AI34" i="20"/>
  <c r="AA34" i="20"/>
  <c r="S34" i="20"/>
  <c r="K34" i="20"/>
  <c r="BW33" i="20"/>
  <c r="BO33" i="20"/>
  <c r="BG33" i="20"/>
  <c r="AY33" i="20"/>
  <c r="AQ33" i="20"/>
  <c r="AI33" i="20"/>
  <c r="AA33" i="20"/>
  <c r="S33" i="20"/>
  <c r="K33" i="20"/>
  <c r="BW32" i="20"/>
  <c r="BO32" i="20"/>
  <c r="BG32" i="20"/>
  <c r="AY32" i="20"/>
  <c r="AQ32" i="20"/>
  <c r="AI32" i="20"/>
  <c r="AA32" i="20"/>
  <c r="S32" i="20"/>
  <c r="AU46" i="20"/>
  <c r="BC45" i="20"/>
  <c r="BK44" i="20"/>
  <c r="BT43" i="20"/>
  <c r="AI43" i="20"/>
  <c r="BX42" i="20"/>
  <c r="BH42" i="20"/>
  <c r="AR42" i="20"/>
  <c r="AB42" i="20"/>
  <c r="L42" i="20"/>
  <c r="BP41" i="20"/>
  <c r="AZ41" i="20"/>
  <c r="AJ41" i="20"/>
  <c r="T41" i="20"/>
  <c r="BX40" i="20"/>
  <c r="BH40" i="20"/>
  <c r="AR40" i="20"/>
  <c r="AB40" i="20"/>
  <c r="L40" i="20"/>
  <c r="BP39" i="20"/>
  <c r="AZ39" i="20"/>
  <c r="AJ39" i="20"/>
  <c r="T39" i="20"/>
  <c r="BX38" i="20"/>
  <c r="BO38" i="20"/>
  <c r="BD38" i="20"/>
  <c r="AR38" i="20"/>
  <c r="AI38" i="20"/>
  <c r="X38" i="20"/>
  <c r="L38" i="20"/>
  <c r="BW37" i="20"/>
  <c r="BL37" i="20"/>
  <c r="AZ37" i="20"/>
  <c r="AQ37" i="20"/>
  <c r="AF37" i="20"/>
  <c r="T37" i="20"/>
  <c r="K37" i="20"/>
  <c r="BT36" i="20"/>
  <c r="BH36" i="20"/>
  <c r="AY36" i="20"/>
  <c r="AN36" i="20"/>
  <c r="AB36" i="20"/>
  <c r="S36" i="20"/>
  <c r="H36" i="20"/>
  <c r="BP35" i="20"/>
  <c r="BG35" i="20"/>
  <c r="AV35" i="20"/>
  <c r="AJ35" i="20"/>
  <c r="AA35" i="20"/>
  <c r="P35" i="20"/>
  <c r="H35" i="20"/>
  <c r="BT34" i="20"/>
  <c r="BL34" i="20"/>
  <c r="BD34" i="20"/>
  <c r="AV34" i="20"/>
  <c r="AN34" i="20"/>
  <c r="AF34" i="20"/>
  <c r="X34" i="20"/>
  <c r="P34" i="20"/>
  <c r="H34" i="20"/>
  <c r="BT33" i="20"/>
  <c r="BL33" i="20"/>
  <c r="BD33" i="20"/>
  <c r="AV33" i="20"/>
  <c r="AN33" i="20"/>
  <c r="AF33" i="20"/>
  <c r="X33" i="20"/>
  <c r="P33" i="20"/>
  <c r="H33" i="20"/>
  <c r="BT32" i="20"/>
  <c r="BL32" i="20"/>
  <c r="BD32" i="20"/>
  <c r="AV32" i="20"/>
  <c r="AN32" i="20"/>
  <c r="AF32" i="20"/>
  <c r="X32" i="20"/>
  <c r="P32" i="20"/>
  <c r="H32" i="20"/>
  <c r="BT31" i="20"/>
  <c r="BL31" i="20"/>
  <c r="BD31" i="20"/>
  <c r="AV31" i="20"/>
  <c r="AN31" i="20"/>
  <c r="AF31" i="20"/>
  <c r="X31" i="20"/>
  <c r="K32" i="20"/>
  <c r="BC31" i="20"/>
  <c r="AM31" i="20"/>
  <c r="W31" i="20"/>
  <c r="L31" i="20"/>
  <c r="BX30" i="20"/>
  <c r="BP30" i="20"/>
  <c r="BH30" i="20"/>
  <c r="AZ30" i="20"/>
  <c r="AR30" i="20"/>
  <c r="AJ30" i="20"/>
  <c r="AB30" i="20"/>
  <c r="T30" i="20"/>
  <c r="L30" i="20"/>
  <c r="BX29" i="20"/>
  <c r="BP29" i="20"/>
  <c r="BH29" i="20"/>
  <c r="AZ29" i="20"/>
  <c r="AR29" i="20"/>
  <c r="AJ29" i="20"/>
  <c r="AB29" i="20"/>
  <c r="T29" i="20"/>
  <c r="L29" i="20"/>
  <c r="BX28" i="20"/>
  <c r="BP28" i="20"/>
  <c r="BH28" i="20"/>
  <c r="AZ28" i="20"/>
  <c r="AR28" i="20"/>
  <c r="AJ28" i="20"/>
  <c r="AB28" i="20"/>
  <c r="T28" i="20"/>
  <c r="L28" i="20"/>
  <c r="BX27" i="20"/>
  <c r="BP27" i="20"/>
  <c r="BH27" i="20"/>
  <c r="AZ27" i="20"/>
  <c r="AR27" i="20"/>
  <c r="AJ27" i="20"/>
  <c r="AB27" i="20"/>
  <c r="T27" i="20"/>
  <c r="L27" i="20"/>
  <c r="BX26" i="20"/>
  <c r="BP26" i="20"/>
  <c r="BH26" i="20"/>
  <c r="AZ26" i="20"/>
  <c r="AR26" i="20"/>
  <c r="AJ26" i="20"/>
  <c r="AB26" i="20"/>
  <c r="T26" i="20"/>
  <c r="L26" i="20"/>
  <c r="BX25" i="20"/>
  <c r="BP25" i="20"/>
  <c r="BH25" i="20"/>
  <c r="AZ25" i="20"/>
  <c r="AR25" i="20"/>
  <c r="AJ25" i="20"/>
  <c r="AB25" i="20"/>
  <c r="T25" i="20"/>
  <c r="L25" i="20"/>
  <c r="BX24" i="20"/>
  <c r="BP24" i="20"/>
  <c r="BH24" i="20"/>
  <c r="AZ24" i="20"/>
  <c r="AR24" i="20"/>
  <c r="AJ24" i="20"/>
  <c r="AB24" i="20"/>
  <c r="T24" i="20"/>
  <c r="L24" i="20"/>
  <c r="BX23" i="20"/>
  <c r="BP23" i="20"/>
  <c r="BH23" i="20"/>
  <c r="AZ23" i="20"/>
  <c r="AR23" i="20"/>
  <c r="AJ23" i="20"/>
  <c r="AB23" i="20"/>
  <c r="T23" i="20"/>
  <c r="L23" i="20"/>
  <c r="BX22" i="20"/>
  <c r="BP22" i="20"/>
  <c r="BH22" i="20"/>
  <c r="AZ22" i="20"/>
  <c r="AR22" i="20"/>
  <c r="AJ22" i="20"/>
  <c r="AB22" i="20"/>
  <c r="T22" i="20"/>
  <c r="L22" i="20"/>
  <c r="BX21" i="20"/>
  <c r="BW31" i="20"/>
  <c r="AY31" i="20"/>
  <c r="AI31" i="20"/>
  <c r="S31" i="20"/>
  <c r="K31" i="20"/>
  <c r="BW30" i="20"/>
  <c r="BO30" i="20"/>
  <c r="BG30" i="20"/>
  <c r="AY30" i="20"/>
  <c r="AQ30" i="20"/>
  <c r="AI30" i="20"/>
  <c r="AA30" i="20"/>
  <c r="S30" i="20"/>
  <c r="K30" i="20"/>
  <c r="BW29" i="20"/>
  <c r="BO29" i="20"/>
  <c r="BG29" i="20"/>
  <c r="AY29" i="20"/>
  <c r="AQ29" i="20"/>
  <c r="AI29" i="20"/>
  <c r="AA29" i="20"/>
  <c r="S29" i="20"/>
  <c r="K29" i="20"/>
  <c r="BW28" i="20"/>
  <c r="BO28" i="20"/>
  <c r="BG28" i="20"/>
  <c r="AY28" i="20"/>
  <c r="AQ28" i="20"/>
  <c r="AI28" i="20"/>
  <c r="AA28" i="20"/>
  <c r="S28" i="20"/>
  <c r="K28" i="20"/>
  <c r="BW27" i="20"/>
  <c r="BO27" i="20"/>
  <c r="BG27" i="20"/>
  <c r="AY27" i="20"/>
  <c r="AQ27" i="20"/>
  <c r="AI27" i="20"/>
  <c r="AA27" i="20"/>
  <c r="S27" i="20"/>
  <c r="K27" i="20"/>
  <c r="BW26" i="20"/>
  <c r="BO26" i="20"/>
  <c r="BG26" i="20"/>
  <c r="AY26" i="20"/>
  <c r="AQ26" i="20"/>
  <c r="AI26" i="20"/>
  <c r="AA26" i="20"/>
  <c r="S26" i="20"/>
  <c r="K26" i="20"/>
  <c r="BW25" i="20"/>
  <c r="BO25" i="20"/>
  <c r="BG25" i="20"/>
  <c r="AY25" i="20"/>
  <c r="AQ25" i="20"/>
  <c r="AI25" i="20"/>
  <c r="AA25" i="20"/>
  <c r="S25" i="20"/>
  <c r="K25" i="20"/>
  <c r="BW24" i="20"/>
  <c r="BO24" i="20"/>
  <c r="BG24" i="20"/>
  <c r="AY24" i="20"/>
  <c r="AQ24" i="20"/>
  <c r="AI24" i="20"/>
  <c r="AA24" i="20"/>
  <c r="S24" i="20"/>
  <c r="K24" i="20"/>
  <c r="BW23" i="20"/>
  <c r="BO23" i="20"/>
  <c r="BG23" i="20"/>
  <c r="AY23" i="20"/>
  <c r="AQ23" i="20"/>
  <c r="AI23" i="20"/>
  <c r="AA23" i="20"/>
  <c r="S23" i="20"/>
  <c r="K23" i="20"/>
  <c r="BW22" i="20"/>
  <c r="BO22" i="20"/>
  <c r="BG22" i="20"/>
  <c r="AY22" i="20"/>
  <c r="AQ22" i="20"/>
  <c r="AI22" i="20"/>
  <c r="AA22" i="20"/>
  <c r="S22" i="20"/>
  <c r="K22" i="20"/>
  <c r="BO31" i="20"/>
  <c r="AU31" i="20"/>
  <c r="AE31" i="20"/>
  <c r="P31" i="20"/>
  <c r="H31" i="20"/>
  <c r="BT30" i="20"/>
  <c r="BL30" i="20"/>
  <c r="BD30" i="20"/>
  <c r="AV30" i="20"/>
  <c r="AN30" i="20"/>
  <c r="AF30" i="20"/>
  <c r="X30" i="20"/>
  <c r="P30" i="20"/>
  <c r="H30" i="20"/>
  <c r="BT29" i="20"/>
  <c r="BL29" i="20"/>
  <c r="BD29" i="20"/>
  <c r="AV29" i="20"/>
  <c r="AN29" i="20"/>
  <c r="AF29" i="20"/>
  <c r="X29" i="20"/>
  <c r="P29" i="20"/>
  <c r="H29" i="20"/>
  <c r="BT28" i="20"/>
  <c r="BL28" i="20"/>
  <c r="BD28" i="20"/>
  <c r="AV28" i="20"/>
  <c r="AN28" i="20"/>
  <c r="AF28" i="20"/>
  <c r="X28" i="20"/>
  <c r="P28" i="20"/>
  <c r="H28" i="20"/>
  <c r="BT27" i="20"/>
  <c r="BL27" i="20"/>
  <c r="BD27" i="20"/>
  <c r="AV27" i="20"/>
  <c r="AN27" i="20"/>
  <c r="AF27" i="20"/>
  <c r="X27" i="20"/>
  <c r="P27" i="20"/>
  <c r="H27" i="20"/>
  <c r="BT26" i="20"/>
  <c r="BL26" i="20"/>
  <c r="BD26" i="20"/>
  <c r="AV26" i="20"/>
  <c r="AN26" i="20"/>
  <c r="AF26" i="20"/>
  <c r="X26" i="20"/>
  <c r="P26" i="20"/>
  <c r="H26" i="20"/>
  <c r="BT25" i="20"/>
  <c r="BL25" i="20"/>
  <c r="BD25" i="20"/>
  <c r="AV25" i="20"/>
  <c r="AN25" i="20"/>
  <c r="AF25" i="20"/>
  <c r="X25" i="20"/>
  <c r="P25" i="20"/>
  <c r="H25" i="20"/>
  <c r="BT24" i="20"/>
  <c r="BL24" i="20"/>
  <c r="BD24" i="20"/>
  <c r="AV24" i="20"/>
  <c r="AN24" i="20"/>
  <c r="AF24" i="20"/>
  <c r="X24" i="20"/>
  <c r="P24" i="20"/>
  <c r="H24" i="20"/>
  <c r="BT23" i="20"/>
  <c r="BL23" i="20"/>
  <c r="BD23" i="20"/>
  <c r="AV23" i="20"/>
  <c r="AN23" i="20"/>
  <c r="AF23" i="20"/>
  <c r="X23" i="20"/>
  <c r="P23" i="20"/>
  <c r="H23" i="20"/>
  <c r="BT22" i="20"/>
  <c r="BL22" i="20"/>
  <c r="BD22" i="20"/>
  <c r="AV22" i="20"/>
  <c r="AN22" i="20"/>
  <c r="AF22" i="20"/>
  <c r="X22" i="20"/>
  <c r="P22" i="20"/>
  <c r="BG31" i="20"/>
  <c r="AQ31" i="20"/>
  <c r="AA31" i="20"/>
  <c r="O31" i="20"/>
  <c r="G31" i="20"/>
  <c r="BS30" i="20"/>
  <c r="BK30" i="20"/>
  <c r="BC30" i="20"/>
  <c r="AU30" i="20"/>
  <c r="AM30" i="20"/>
  <c r="AE30" i="20"/>
  <c r="W30" i="20"/>
  <c r="O30" i="20"/>
  <c r="G30" i="20"/>
  <c r="BS29" i="20"/>
  <c r="BK29" i="20"/>
  <c r="BC29" i="20"/>
  <c r="AU29" i="20"/>
  <c r="AM29" i="20"/>
  <c r="AE29" i="20"/>
  <c r="W29" i="20"/>
  <c r="O29" i="20"/>
  <c r="G29" i="20"/>
  <c r="BS28" i="20"/>
  <c r="BK28" i="20"/>
  <c r="BC28" i="20"/>
  <c r="AU28" i="20"/>
  <c r="AM28" i="20"/>
  <c r="AE28" i="20"/>
  <c r="W28" i="20"/>
  <c r="O28" i="20"/>
  <c r="G28" i="20"/>
  <c r="BS27" i="20"/>
  <c r="BK27" i="20"/>
  <c r="BC27" i="20"/>
  <c r="AU27" i="20"/>
  <c r="AM27" i="20"/>
  <c r="AE27" i="20"/>
  <c r="W27" i="20"/>
  <c r="O27" i="20"/>
  <c r="G27" i="20"/>
  <c r="BS26" i="20"/>
  <c r="BK26" i="20"/>
  <c r="BC26" i="20"/>
  <c r="AU26" i="20"/>
  <c r="AM26" i="20"/>
  <c r="AE26" i="20"/>
  <c r="W26" i="20"/>
  <c r="O26" i="20"/>
  <c r="G26" i="20"/>
  <c r="BS25" i="20"/>
  <c r="BK25" i="20"/>
  <c r="BC25" i="20"/>
  <c r="AU25" i="20"/>
  <c r="AM25" i="20"/>
  <c r="AE25" i="20"/>
  <c r="W25" i="20"/>
  <c r="O25" i="20"/>
  <c r="G25" i="20"/>
  <c r="BS24" i="20"/>
  <c r="BK24" i="20"/>
  <c r="BC24" i="20"/>
  <c r="AU24" i="20"/>
  <c r="AM24" i="20"/>
  <c r="AE24" i="20"/>
  <c r="W24" i="20"/>
  <c r="O24" i="20"/>
  <c r="G24" i="20"/>
  <c r="BS23" i="20"/>
  <c r="BK23" i="20"/>
  <c r="BC23" i="20"/>
  <c r="AU23" i="20"/>
  <c r="AM23" i="20"/>
  <c r="AE23" i="20"/>
  <c r="W23" i="20"/>
  <c r="O23" i="20"/>
  <c r="G23" i="20"/>
  <c r="BS22" i="20"/>
  <c r="BK22" i="20"/>
  <c r="BC22" i="20"/>
  <c r="AU22" i="20"/>
  <c r="AM22" i="20"/>
  <c r="AE22" i="20"/>
  <c r="W22" i="20"/>
  <c r="O22" i="20"/>
  <c r="G22" i="20"/>
  <c r="H22" i="20"/>
  <c r="BP21" i="20"/>
  <c r="BH21" i="20"/>
  <c r="AZ21" i="20"/>
  <c r="AR21" i="20"/>
  <c r="AJ21" i="20"/>
  <c r="AB21" i="20"/>
  <c r="T21" i="20"/>
  <c r="L21" i="20"/>
  <c r="BX20" i="20"/>
  <c r="BP20" i="20"/>
  <c r="BH20" i="20"/>
  <c r="AZ20" i="20"/>
  <c r="AR20" i="20"/>
  <c r="AJ20" i="20"/>
  <c r="AB20" i="20"/>
  <c r="T20" i="20"/>
  <c r="L20" i="20"/>
  <c r="BX19" i="20"/>
  <c r="BP19" i="20"/>
  <c r="BH19" i="20"/>
  <c r="AZ19" i="20"/>
  <c r="AR19" i="20"/>
  <c r="AJ19" i="20"/>
  <c r="AB19" i="20"/>
  <c r="T19" i="20"/>
  <c r="L19" i="20"/>
  <c r="BX18" i="20"/>
  <c r="BP18" i="20"/>
  <c r="BH18" i="20"/>
  <c r="AZ18" i="20"/>
  <c r="AR18" i="20"/>
  <c r="AJ18" i="20"/>
  <c r="AB18" i="20"/>
  <c r="T18" i="20"/>
  <c r="L18" i="20"/>
  <c r="BX17" i="20"/>
  <c r="BP17" i="20"/>
  <c r="BH17" i="20"/>
  <c r="AZ17" i="20"/>
  <c r="AR17" i="20"/>
  <c r="AJ17" i="20"/>
  <c r="AB17" i="20"/>
  <c r="T17" i="20"/>
  <c r="L17" i="20"/>
  <c r="BX16" i="20"/>
  <c r="BP16" i="20"/>
  <c r="BH16" i="20"/>
  <c r="AZ16" i="20"/>
  <c r="AR16" i="20"/>
  <c r="AJ16" i="20"/>
  <c r="AB16" i="20"/>
  <c r="T16" i="20"/>
  <c r="L16" i="20"/>
  <c r="BX15" i="20"/>
  <c r="BP15" i="20"/>
  <c r="BH15" i="20"/>
  <c r="AZ15" i="20"/>
  <c r="AR15" i="20"/>
  <c r="AJ15" i="20"/>
  <c r="AB15" i="20"/>
  <c r="T15" i="20"/>
  <c r="L15" i="20"/>
  <c r="BX14" i="20"/>
  <c r="BP14" i="20"/>
  <c r="BH14" i="20"/>
  <c r="AZ14" i="20"/>
  <c r="AR14" i="20"/>
  <c r="AJ14" i="20"/>
  <c r="AB14" i="20"/>
  <c r="T14" i="20"/>
  <c r="L14" i="20"/>
  <c r="BX13" i="20"/>
  <c r="BP13" i="20"/>
  <c r="BH13" i="20"/>
  <c r="AZ13" i="20"/>
  <c r="AR13" i="20"/>
  <c r="AJ13" i="20"/>
  <c r="AB13" i="20"/>
  <c r="T13" i="20"/>
  <c r="L13" i="20"/>
  <c r="BX12" i="20"/>
  <c r="BP12" i="20"/>
  <c r="BH12" i="20"/>
  <c r="AZ12" i="20"/>
  <c r="AR12" i="20"/>
  <c r="AJ12" i="20"/>
  <c r="AB12" i="20"/>
  <c r="T12" i="20"/>
  <c r="L12" i="20"/>
  <c r="BX11" i="20"/>
  <c r="BP11" i="20"/>
  <c r="BH11" i="20"/>
  <c r="AZ11" i="20"/>
  <c r="AR11" i="20"/>
  <c r="AJ11" i="20"/>
  <c r="AB11" i="20"/>
  <c r="T11" i="20"/>
  <c r="L11" i="20"/>
  <c r="BX10" i="20"/>
  <c r="BP10" i="20"/>
  <c r="BH10" i="20"/>
  <c r="AZ10" i="20"/>
  <c r="AR10" i="20"/>
  <c r="AJ10" i="20"/>
  <c r="AB10" i="20"/>
  <c r="T10" i="20"/>
  <c r="L10" i="20"/>
  <c r="BX9" i="20"/>
  <c r="BP9" i="20"/>
  <c r="BH9" i="20"/>
  <c r="AZ9" i="20"/>
  <c r="AR9" i="20"/>
  <c r="AJ9" i="20"/>
  <c r="AB9" i="20"/>
  <c r="T9" i="20"/>
  <c r="L9" i="20"/>
  <c r="BX8" i="20"/>
  <c r="BP8" i="20"/>
  <c r="BH8" i="20"/>
  <c r="AZ8" i="20"/>
  <c r="AR8" i="20"/>
  <c r="AJ8" i="20"/>
  <c r="AB8" i="20"/>
  <c r="T8" i="20"/>
  <c r="L8" i="20"/>
  <c r="BX7" i="20"/>
  <c r="BP7" i="20"/>
  <c r="BH7" i="20"/>
  <c r="AZ7" i="20"/>
  <c r="AR7" i="20"/>
  <c r="AJ7" i="20"/>
  <c r="AB7" i="20"/>
  <c r="T7" i="20"/>
  <c r="L7" i="20"/>
  <c r="BX6" i="20"/>
  <c r="BP6" i="20"/>
  <c r="BH6" i="20"/>
  <c r="BW21" i="20"/>
  <c r="BO21" i="20"/>
  <c r="BG21" i="20"/>
  <c r="AY21" i="20"/>
  <c r="AQ21" i="20"/>
  <c r="AI21" i="20"/>
  <c r="AA21" i="20"/>
  <c r="S21" i="20"/>
  <c r="K21" i="20"/>
  <c r="BW20" i="20"/>
  <c r="BO20" i="20"/>
  <c r="BG20" i="20"/>
  <c r="AY20" i="20"/>
  <c r="AQ20" i="20"/>
  <c r="AI20" i="20"/>
  <c r="AA20" i="20"/>
  <c r="S20" i="20"/>
  <c r="K20" i="20"/>
  <c r="BW19" i="20"/>
  <c r="BO19" i="20"/>
  <c r="BG19" i="20"/>
  <c r="AY19" i="20"/>
  <c r="AQ19" i="20"/>
  <c r="AI19" i="20"/>
  <c r="AA19" i="20"/>
  <c r="S19" i="20"/>
  <c r="K19" i="20"/>
  <c r="BW18" i="20"/>
  <c r="BO18" i="20"/>
  <c r="BG18" i="20"/>
  <c r="AY18" i="20"/>
  <c r="AQ18" i="20"/>
  <c r="AI18" i="20"/>
  <c r="AA18" i="20"/>
  <c r="S18" i="20"/>
  <c r="K18" i="20"/>
  <c r="BW17" i="20"/>
  <c r="BO17" i="20"/>
  <c r="BG17" i="20"/>
  <c r="AY17" i="20"/>
  <c r="AQ17" i="20"/>
  <c r="AI17" i="20"/>
  <c r="AA17" i="20"/>
  <c r="S17" i="20"/>
  <c r="K17" i="20"/>
  <c r="BW16" i="20"/>
  <c r="BO16" i="20"/>
  <c r="BG16" i="20"/>
  <c r="AY16" i="20"/>
  <c r="AQ16" i="20"/>
  <c r="AI16" i="20"/>
  <c r="AA16" i="20"/>
  <c r="S16" i="20"/>
  <c r="K16" i="20"/>
  <c r="BW15" i="20"/>
  <c r="BO15" i="20"/>
  <c r="BG15" i="20"/>
  <c r="AY15" i="20"/>
  <c r="AQ15" i="20"/>
  <c r="AI15" i="20"/>
  <c r="AA15" i="20"/>
  <c r="S15" i="20"/>
  <c r="K15" i="20"/>
  <c r="BW14" i="20"/>
  <c r="BO14" i="20"/>
  <c r="BG14" i="20"/>
  <c r="AY14" i="20"/>
  <c r="AQ14" i="20"/>
  <c r="AI14" i="20"/>
  <c r="AA14" i="20"/>
  <c r="S14" i="20"/>
  <c r="K14" i="20"/>
  <c r="BW13" i="20"/>
  <c r="BO13" i="20"/>
  <c r="BG13" i="20"/>
  <c r="AY13" i="20"/>
  <c r="AQ13" i="20"/>
  <c r="AI13" i="20"/>
  <c r="AA13" i="20"/>
  <c r="S13" i="20"/>
  <c r="K13" i="20"/>
  <c r="BW12" i="20"/>
  <c r="BO12" i="20"/>
  <c r="BG12" i="20"/>
  <c r="AY12" i="20"/>
  <c r="AQ12" i="20"/>
  <c r="AI12" i="20"/>
  <c r="AA12" i="20"/>
  <c r="S12" i="20"/>
  <c r="K12" i="20"/>
  <c r="BW11" i="20"/>
  <c r="BO11" i="20"/>
  <c r="BG11" i="20"/>
  <c r="AY11" i="20"/>
  <c r="AQ11" i="20"/>
  <c r="AI11" i="20"/>
  <c r="AA11" i="20"/>
  <c r="S11" i="20"/>
  <c r="K11" i="20"/>
  <c r="BW10" i="20"/>
  <c r="BO10" i="20"/>
  <c r="BG10" i="20"/>
  <c r="AY10" i="20"/>
  <c r="AQ10" i="20"/>
  <c r="AI10" i="20"/>
  <c r="AA10" i="20"/>
  <c r="S10" i="20"/>
  <c r="K10" i="20"/>
  <c r="BW9" i="20"/>
  <c r="BO9" i="20"/>
  <c r="BG9" i="20"/>
  <c r="AY9" i="20"/>
  <c r="AQ9" i="20"/>
  <c r="AI9" i="20"/>
  <c r="AA9" i="20"/>
  <c r="S9" i="20"/>
  <c r="K9" i="20"/>
  <c r="BW8" i="20"/>
  <c r="BO8" i="20"/>
  <c r="BG8" i="20"/>
  <c r="AY8" i="20"/>
  <c r="AQ8" i="20"/>
  <c r="AI8" i="20"/>
  <c r="AA8" i="20"/>
  <c r="S8" i="20"/>
  <c r="K8" i="20"/>
  <c r="BW7" i="20"/>
  <c r="BO7" i="20"/>
  <c r="BG7" i="20"/>
  <c r="AY7" i="20"/>
  <c r="AQ7" i="20"/>
  <c r="AI7" i="20"/>
  <c r="AA7" i="20"/>
  <c r="S7" i="20"/>
  <c r="K7" i="20"/>
  <c r="BW6" i="20"/>
  <c r="BO6" i="20"/>
  <c r="BG6" i="20"/>
  <c r="AY6" i="20"/>
  <c r="AQ6" i="20"/>
  <c r="AI6" i="20"/>
  <c r="AA6" i="20"/>
  <c r="S6" i="20"/>
  <c r="K6" i="20"/>
  <c r="BW5" i="20"/>
  <c r="BO5" i="20"/>
  <c r="BG5" i="20"/>
  <c r="AY5" i="20"/>
  <c r="AQ5" i="20"/>
  <c r="AI5" i="20"/>
  <c r="AA5" i="20"/>
  <c r="S5" i="20"/>
  <c r="K5" i="20"/>
  <c r="BW4" i="20"/>
  <c r="BO4" i="20"/>
  <c r="BG4" i="20"/>
  <c r="AY4" i="20"/>
  <c r="AQ4" i="20"/>
  <c r="AI4" i="20"/>
  <c r="AA4" i="20"/>
  <c r="S4" i="20"/>
  <c r="K4" i="20"/>
  <c r="BW3" i="20"/>
  <c r="BO3" i="20"/>
  <c r="BG3" i="20"/>
  <c r="AY3" i="20"/>
  <c r="AQ3" i="20"/>
  <c r="AI3" i="20"/>
  <c r="AA3" i="20"/>
  <c r="S3" i="20"/>
  <c r="BT21" i="20"/>
  <c r="BL21" i="20"/>
  <c r="BD21" i="20"/>
  <c r="AV21" i="20"/>
  <c r="AN21" i="20"/>
  <c r="AF21" i="20"/>
  <c r="X21" i="20"/>
  <c r="P21" i="20"/>
  <c r="H21" i="20"/>
  <c r="BT20" i="20"/>
  <c r="BL20" i="20"/>
  <c r="BD20" i="20"/>
  <c r="AV20" i="20"/>
  <c r="AN20" i="20"/>
  <c r="AF20" i="20"/>
  <c r="X20" i="20"/>
  <c r="P20" i="20"/>
  <c r="H20" i="20"/>
  <c r="BT19" i="20"/>
  <c r="BL19" i="20"/>
  <c r="BD19" i="20"/>
  <c r="AV19" i="20"/>
  <c r="AN19" i="20"/>
  <c r="AF19" i="20"/>
  <c r="X19" i="20"/>
  <c r="P19" i="20"/>
  <c r="H19" i="20"/>
  <c r="BT18" i="20"/>
  <c r="BL18" i="20"/>
  <c r="BD18" i="20"/>
  <c r="AV18" i="20"/>
  <c r="AN18" i="20"/>
  <c r="AF18" i="20"/>
  <c r="X18" i="20"/>
  <c r="P18" i="20"/>
  <c r="H18" i="20"/>
  <c r="BT17" i="20"/>
  <c r="BL17" i="20"/>
  <c r="BD17" i="20"/>
  <c r="AV17" i="20"/>
  <c r="AN17" i="20"/>
  <c r="AF17" i="20"/>
  <c r="X17" i="20"/>
  <c r="P17" i="20"/>
  <c r="H17" i="20"/>
  <c r="BT16" i="20"/>
  <c r="BL16" i="20"/>
  <c r="BD16" i="20"/>
  <c r="AV16" i="20"/>
  <c r="AN16" i="20"/>
  <c r="AF16" i="20"/>
  <c r="X16" i="20"/>
  <c r="P16" i="20"/>
  <c r="H16" i="20"/>
  <c r="BT15" i="20"/>
  <c r="BL15" i="20"/>
  <c r="BD15" i="20"/>
  <c r="AV15" i="20"/>
  <c r="AN15" i="20"/>
  <c r="AF15" i="20"/>
  <c r="X15" i="20"/>
  <c r="P15" i="20"/>
  <c r="H15" i="20"/>
  <c r="BT14" i="20"/>
  <c r="BL14" i="20"/>
  <c r="BD14" i="20"/>
  <c r="AV14" i="20"/>
  <c r="AN14" i="20"/>
  <c r="AF14" i="20"/>
  <c r="X14" i="20"/>
  <c r="P14" i="20"/>
  <c r="H14" i="20"/>
  <c r="BT13" i="20"/>
  <c r="BL13" i="20"/>
  <c r="BD13" i="20"/>
  <c r="AV13" i="20"/>
  <c r="AN13" i="20"/>
  <c r="AF13" i="20"/>
  <c r="X13" i="20"/>
  <c r="P13" i="20"/>
  <c r="H13" i="20"/>
  <c r="BT12" i="20"/>
  <c r="BL12" i="20"/>
  <c r="BD12" i="20"/>
  <c r="AV12" i="20"/>
  <c r="AN12" i="20"/>
  <c r="AF12" i="20"/>
  <c r="X12" i="20"/>
  <c r="P12" i="20"/>
  <c r="H12" i="20"/>
  <c r="BT11" i="20"/>
  <c r="BL11" i="20"/>
  <c r="BD11" i="20"/>
  <c r="AV11" i="20"/>
  <c r="AN11" i="20"/>
  <c r="AF11" i="20"/>
  <c r="X11" i="20"/>
  <c r="P11" i="20"/>
  <c r="H11" i="20"/>
  <c r="BT10" i="20"/>
  <c r="BL10" i="20"/>
  <c r="BD10" i="20"/>
  <c r="AV10" i="20"/>
  <c r="AN10" i="20"/>
  <c r="AF10" i="20"/>
  <c r="X10" i="20"/>
  <c r="P10" i="20"/>
  <c r="H10" i="20"/>
  <c r="BT9" i="20"/>
  <c r="BL9" i="20"/>
  <c r="BD9" i="20"/>
  <c r="AV9" i="20"/>
  <c r="AN9" i="20"/>
  <c r="AF9" i="20"/>
  <c r="X9" i="20"/>
  <c r="P9" i="20"/>
  <c r="H9" i="20"/>
  <c r="BT8" i="20"/>
  <c r="BL8" i="20"/>
  <c r="BD8" i="20"/>
  <c r="AV8" i="20"/>
  <c r="AN8" i="20"/>
  <c r="AF8" i="20"/>
  <c r="X8" i="20"/>
  <c r="P8" i="20"/>
  <c r="H8" i="20"/>
  <c r="BT7" i="20"/>
  <c r="BL7" i="20"/>
  <c r="BD7" i="20"/>
  <c r="AV7" i="20"/>
  <c r="AN7" i="20"/>
  <c r="AF7" i="20"/>
  <c r="X7" i="20"/>
  <c r="P7" i="20"/>
  <c r="H7" i="20"/>
  <c r="BT6" i="20"/>
  <c r="BS21" i="20"/>
  <c r="BK21" i="20"/>
  <c r="BC21" i="20"/>
  <c r="AU21" i="20"/>
  <c r="AM21" i="20"/>
  <c r="AE21" i="20"/>
  <c r="W21" i="20"/>
  <c r="O21" i="20"/>
  <c r="G21" i="20"/>
  <c r="BS20" i="20"/>
  <c r="BK20" i="20"/>
  <c r="BC20" i="20"/>
  <c r="AU20" i="20"/>
  <c r="AM20" i="20"/>
  <c r="AE20" i="20"/>
  <c r="W20" i="20"/>
  <c r="O20" i="20"/>
  <c r="G20" i="20"/>
  <c r="BS19" i="20"/>
  <c r="BK19" i="20"/>
  <c r="BC19" i="20"/>
  <c r="AU19" i="20"/>
  <c r="AM19" i="20"/>
  <c r="AE19" i="20"/>
  <c r="W19" i="20"/>
  <c r="O19" i="20"/>
  <c r="G19" i="20"/>
  <c r="BS18" i="20"/>
  <c r="BK18" i="20"/>
  <c r="BC18" i="20"/>
  <c r="AU18" i="20"/>
  <c r="AM18" i="20"/>
  <c r="AE18" i="20"/>
  <c r="W18" i="20"/>
  <c r="O18" i="20"/>
  <c r="G18" i="20"/>
  <c r="BS17" i="20"/>
  <c r="BK17" i="20"/>
  <c r="BC17" i="20"/>
  <c r="AU17" i="20"/>
  <c r="AM17" i="20"/>
  <c r="AE17" i="20"/>
  <c r="W17" i="20"/>
  <c r="O17" i="20"/>
  <c r="G17" i="20"/>
  <c r="BS16" i="20"/>
  <c r="BK16" i="20"/>
  <c r="BC16" i="20"/>
  <c r="AU16" i="20"/>
  <c r="AM16" i="20"/>
  <c r="AE16" i="20"/>
  <c r="W16" i="20"/>
  <c r="O16" i="20"/>
  <c r="G16" i="20"/>
  <c r="BS15" i="20"/>
  <c r="BK15" i="20"/>
  <c r="BC15" i="20"/>
  <c r="AU15" i="20"/>
  <c r="AM15" i="20"/>
  <c r="AE15" i="20"/>
  <c r="W15" i="20"/>
  <c r="O15" i="20"/>
  <c r="G15" i="20"/>
  <c r="BS14" i="20"/>
  <c r="BK14" i="20"/>
  <c r="BC14" i="20"/>
  <c r="AU14" i="20"/>
  <c r="AM14" i="20"/>
  <c r="AE14" i="20"/>
  <c r="W14" i="20"/>
  <c r="O14" i="20"/>
  <c r="G14" i="20"/>
  <c r="BS13" i="20"/>
  <c r="BK13" i="20"/>
  <c r="BC13" i="20"/>
  <c r="AU13" i="20"/>
  <c r="AM13" i="20"/>
  <c r="AE13" i="20"/>
  <c r="W13" i="20"/>
  <c r="O13" i="20"/>
  <c r="G13" i="20"/>
  <c r="BS12" i="20"/>
  <c r="BK12" i="20"/>
  <c r="BC12" i="20"/>
  <c r="AU12" i="20"/>
  <c r="AM12" i="20"/>
  <c r="AE12" i="20"/>
  <c r="W12" i="20"/>
  <c r="O12" i="20"/>
  <c r="G12" i="20"/>
  <c r="BS11" i="20"/>
  <c r="BK11" i="20"/>
  <c r="BC11" i="20"/>
  <c r="AU11" i="20"/>
  <c r="AM11" i="20"/>
  <c r="AE11" i="20"/>
  <c r="W11" i="20"/>
  <c r="O11" i="20"/>
  <c r="G11" i="20"/>
  <c r="BS10" i="20"/>
  <c r="BK10" i="20"/>
  <c r="BC10" i="20"/>
  <c r="AU10" i="20"/>
  <c r="AM10" i="20"/>
  <c r="AE10" i="20"/>
  <c r="W10" i="20"/>
  <c r="O10" i="20"/>
  <c r="G10" i="20"/>
  <c r="BS9" i="20"/>
  <c r="BK9" i="20"/>
  <c r="BC9" i="20"/>
  <c r="AU9" i="20"/>
  <c r="AM9" i="20"/>
  <c r="AE9" i="20"/>
  <c r="W9" i="20"/>
  <c r="O9" i="20"/>
  <c r="G9" i="20"/>
  <c r="BS8" i="20"/>
  <c r="BK8" i="20"/>
  <c r="BC8" i="20"/>
  <c r="AU8" i="20"/>
  <c r="AM8" i="20"/>
  <c r="AE8" i="20"/>
  <c r="W8" i="20"/>
  <c r="O8" i="20"/>
  <c r="G8" i="20"/>
  <c r="BS7" i="20"/>
  <c r="BK7" i="20"/>
  <c r="BC7" i="20"/>
  <c r="AU7" i="20"/>
  <c r="AM7" i="20"/>
  <c r="AE7" i="20"/>
  <c r="W7" i="20"/>
  <c r="O7" i="20"/>
  <c r="G7" i="20"/>
  <c r="BS6" i="20"/>
  <c r="BK6" i="20"/>
  <c r="BC6" i="20"/>
  <c r="AU6" i="20"/>
  <c r="AM6" i="20"/>
  <c r="AE6" i="20"/>
  <c r="W6" i="20"/>
  <c r="O6" i="20"/>
  <c r="G6" i="20"/>
  <c r="BS5" i="20"/>
  <c r="BK5" i="20"/>
  <c r="BC5" i="20"/>
  <c r="AU5" i="20"/>
  <c r="AM5" i="20"/>
  <c r="AE5" i="20"/>
  <c r="W5" i="20"/>
  <c r="O5" i="20"/>
  <c r="G5" i="20"/>
  <c r="BS4" i="20"/>
  <c r="BK4" i="20"/>
  <c r="BC4" i="20"/>
  <c r="AU4" i="20"/>
  <c r="AM4" i="20"/>
  <c r="AE4" i="20"/>
  <c r="W4" i="20"/>
  <c r="O4" i="20"/>
  <c r="G4" i="20"/>
  <c r="BS3" i="20"/>
  <c r="BK3" i="20"/>
  <c r="BC3" i="20"/>
  <c r="AU3" i="20"/>
  <c r="AM3" i="20"/>
  <c r="AE3" i="20"/>
  <c r="W3" i="20"/>
  <c r="O3" i="20"/>
  <c r="D6" i="20"/>
  <c r="D10" i="20"/>
  <c r="D14" i="20"/>
  <c r="D18" i="20"/>
  <c r="D22" i="20"/>
  <c r="D26" i="20"/>
  <c r="D30" i="20"/>
  <c r="D34" i="20"/>
  <c r="D38" i="20"/>
  <c r="D42" i="20"/>
  <c r="D46" i="20"/>
  <c r="D50" i="20"/>
  <c r="H3" i="20"/>
  <c r="T3" i="20"/>
  <c r="AJ3" i="20"/>
  <c r="AZ3" i="20"/>
  <c r="BP3" i="20"/>
  <c r="L4" i="20"/>
  <c r="AB4" i="20"/>
  <c r="AR4" i="20"/>
  <c r="BH4" i="20"/>
  <c r="BX4" i="20"/>
  <c r="T5" i="20"/>
  <c r="AJ5" i="20"/>
  <c r="AZ5" i="20"/>
  <c r="BP5" i="20"/>
  <c r="L6" i="20"/>
  <c r="AB6" i="20"/>
  <c r="AR6" i="20"/>
  <c r="BL6" i="20"/>
  <c r="C52" i="20"/>
  <c r="C48" i="20"/>
  <c r="C44" i="20"/>
  <c r="C40" i="20"/>
  <c r="C36" i="20"/>
  <c r="C32" i="20"/>
  <c r="C28" i="20"/>
  <c r="C24" i="20"/>
  <c r="C20" i="20"/>
  <c r="C16" i="20"/>
  <c r="C12" i="20"/>
  <c r="C8" i="20"/>
  <c r="C4" i="20"/>
  <c r="C51" i="20"/>
  <c r="C47" i="20"/>
  <c r="C43" i="20"/>
  <c r="C39" i="20"/>
  <c r="C35" i="20"/>
  <c r="C31" i="20"/>
  <c r="C27" i="20"/>
  <c r="C23" i="20"/>
  <c r="C19" i="20"/>
  <c r="C15" i="20"/>
  <c r="C11" i="20"/>
  <c r="C7" i="20"/>
  <c r="C3" i="20"/>
  <c r="C49" i="20"/>
  <c r="C45" i="20"/>
  <c r="C41" i="20"/>
  <c r="C37" i="20"/>
  <c r="C33" i="20"/>
  <c r="C29" i="20"/>
  <c r="C25" i="20"/>
  <c r="C21" i="20"/>
  <c r="C17" i="20"/>
  <c r="C13" i="20"/>
  <c r="C9" i="20"/>
  <c r="C5" i="20"/>
  <c r="C50" i="20"/>
  <c r="C46" i="20"/>
  <c r="C42" i="20"/>
  <c r="C38" i="20"/>
  <c r="C34" i="20"/>
  <c r="C30" i="20"/>
  <c r="C26" i="20"/>
  <c r="C22" i="20"/>
  <c r="C18" i="20"/>
  <c r="C14" i="20"/>
  <c r="C10" i="20"/>
  <c r="C6" i="20"/>
  <c r="G39" i="17"/>
  <c r="H147" i="17" l="1"/>
  <c r="H138" i="17"/>
  <c r="H128" i="17"/>
  <c r="H126" i="17"/>
  <c r="H132" i="17"/>
  <c r="H148" i="17"/>
  <c r="H145" i="17"/>
  <c r="H124" i="17"/>
  <c r="H122" i="17"/>
  <c r="H130" i="17"/>
  <c r="H123" i="17"/>
  <c r="H131" i="17"/>
  <c r="H120" i="17"/>
  <c r="H129" i="17"/>
  <c r="BL53" i="20"/>
  <c r="F146" i="17" s="1"/>
  <c r="T53" i="20"/>
  <c r="F124" i="17" s="1"/>
  <c r="D53" i="20"/>
  <c r="F119" i="17" s="1"/>
  <c r="H127" i="17"/>
  <c r="H125" i="17"/>
  <c r="H133" i="17"/>
  <c r="H53" i="20"/>
  <c r="F120" i="17" s="1"/>
  <c r="BP53" i="20"/>
  <c r="F147" i="17" s="1"/>
  <c r="AV53" i="20"/>
  <c r="F131" i="17" s="1"/>
  <c r="BX53" i="20"/>
  <c r="F137" i="17" s="1"/>
  <c r="L53" i="20"/>
  <c r="F122" i="17" s="1"/>
  <c r="AN53" i="20"/>
  <c r="F129" i="17" s="1"/>
  <c r="H146" i="17"/>
  <c r="AZ53" i="20"/>
  <c r="F132" i="17" s="1"/>
  <c r="AF53" i="20"/>
  <c r="F127" i="17" s="1"/>
  <c r="BH53" i="20"/>
  <c r="F145" i="17" s="1"/>
  <c r="X53" i="20"/>
  <c r="F125" i="17" s="1"/>
  <c r="AJ53" i="20"/>
  <c r="F128" i="17" s="1"/>
  <c r="P53" i="20"/>
  <c r="F123" i="17" s="1"/>
  <c r="AR53" i="20"/>
  <c r="F130" i="17" s="1"/>
  <c r="BT53" i="20"/>
  <c r="F148" i="17" s="1"/>
  <c r="AB53" i="20"/>
  <c r="F126" i="17" s="1"/>
  <c r="BD53" i="20"/>
  <c r="F133" i="17" s="1"/>
  <c r="H119" i="17"/>
  <c r="M70" i="17"/>
  <c r="F121" i="17" l="1"/>
  <c r="F134" i="17" s="1"/>
  <c r="F140" i="17" s="1"/>
  <c r="F149" i="17"/>
  <c r="H149" i="17" s="1"/>
  <c r="M83" i="17" l="1"/>
  <c r="M44" i="17" l="1"/>
  <c r="M113" i="17" l="1"/>
  <c r="M91" i="17" l="1"/>
  <c r="M68" i="17"/>
  <c r="K34" i="17"/>
  <c r="F152" i="17" l="1"/>
  <c r="F118" i="14" l="1"/>
  <c r="F92" i="14" l="1"/>
  <c r="F104" i="14" s="1"/>
  <c r="F110" i="14" s="1"/>
  <c r="F121" i="14" s="1"/>
  <c r="F13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3" authorId="0" shapeId="0" xr:uid="{D390D1BF-E4E9-4B62-A77B-1BBCEB9A183D}">
      <text>
        <r>
          <rPr>
            <b/>
            <sz val="9"/>
            <color indexed="81"/>
            <rFont val="MS P ゴシック"/>
            <family val="3"/>
            <charset val="128"/>
          </rPr>
          <t>設立から5年を経過している場合は、新規事業・
事業開始後2年以内の既存事業が支援対象となります。</t>
        </r>
      </text>
    </comment>
    <comment ref="J33" authorId="0" shapeId="0" xr:uid="{6A7CE437-C9B8-46B8-B64B-4F929C7A654A}">
      <text>
        <r>
          <rPr>
            <b/>
            <sz val="9"/>
            <color indexed="81"/>
            <rFont val="MS P ゴシック"/>
            <family val="3"/>
            <charset val="128"/>
          </rPr>
          <t>設立から5年を経過している場合は、新規事業・
事業開始後2年以内の既存事業が支援対象となります。</t>
        </r>
      </text>
    </comment>
    <comment ref="O119" authorId="0" shapeId="0" xr:uid="{B623C685-95EB-40C5-926F-3475F84BCFC6}">
      <text>
        <r>
          <rPr>
            <b/>
            <sz val="9"/>
            <color indexed="81"/>
            <rFont val="MS P ゴシック"/>
            <family val="3"/>
            <charset val="128"/>
          </rPr>
          <t>作成者:</t>
        </r>
        <r>
          <rPr>
            <sz val="9"/>
            <color indexed="81"/>
            <rFont val="MS P ゴシック"/>
            <family val="3"/>
            <charset val="128"/>
          </rPr>
          <t xml:space="preserve">
手打ち記入では金額は自動で算出されません。合計金額をこちらに入力してください。</t>
        </r>
      </text>
    </comment>
    <comment ref="P119" authorId="0" shapeId="0" xr:uid="{B34ED6C4-A692-4022-9BBE-7B3493375CB6}">
      <text>
        <r>
          <rPr>
            <b/>
            <sz val="9"/>
            <color indexed="81"/>
            <rFont val="MS P ゴシック"/>
            <family val="3"/>
            <charset val="128"/>
          </rPr>
          <t xml:space="preserve">User:インプットシートを使用せずに入力したい場合はこちらに入力してください。
インプットシート使用の際はこちらを空欄にしておいてください。
</t>
        </r>
      </text>
    </comment>
  </commentList>
</comments>
</file>

<file path=xl/sharedStrings.xml><?xml version="1.0" encoding="utf-8"?>
<sst xmlns="http://schemas.openxmlformats.org/spreadsheetml/2006/main" count="3632" uniqueCount="1061">
  <si>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</si>
  <si>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</si>
  <si>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</si>
  <si>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</si>
  <si>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</si>
  <si>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</si>
  <si>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</si>
  <si>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</si>
  <si>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</si>
  <si>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</si>
  <si>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</si>
  <si>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</si>
  <si>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</si>
  <si>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</si>
  <si>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</si>
  <si>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</si>
  <si>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</si>
  <si>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</si>
  <si>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</si>
  <si>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</si>
  <si>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</si>
  <si>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</si>
  <si>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</si>
  <si>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</si>
  <si>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</si>
  <si>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</si>
  <si>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</si>
  <si>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</si>
  <si>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</si>
  <si>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</si>
  <si>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</si>
  <si>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</si>
  <si>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</si>
  <si>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</si>
  <si>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</si>
  <si>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</si>
  <si>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</si>
  <si>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</si>
  <si>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</si>
  <si>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</si>
  <si>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</si>
  <si>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</si>
  <si>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</si>
  <si>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</si>
  <si>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</si>
  <si>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</si>
  <si>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</si>
  <si>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</si>
  <si>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</si>
  <si>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</si>
  <si>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</si>
  <si>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</si>
  <si>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</si>
  <si>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</si>
  <si>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</si>
  <si>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</si>
  <si>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</si>
  <si>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</si>
  <si>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</si>
  <si>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</si>
  <si>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</si>
  <si>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</si>
  <si>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</si>
  <si>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</si>
  <si>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</si>
  <si>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</si>
  <si>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</si>
  <si>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</si>
  <si>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</si>
  <si>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</si>
  <si>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</si>
  <si>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</si>
  <si>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</si>
  <si>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</si>
  <si>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</si>
  <si>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</si>
  <si>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</si>
  <si>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</si>
  <si>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</si>
  <si>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</si>
  <si>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</si>
  <si>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</si>
  <si>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</si>
  <si>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</si>
  <si>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</si>
  <si>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</si>
  <si>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</si>
  <si>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</si>
  <si>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</si>
  <si>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</si>
  <si>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</si>
  <si>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</si>
  <si>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</si>
  <si>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</si>
  <si>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</si>
  <si>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</si>
  <si>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</si>
  <si>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</si>
  <si>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</si>
  <si>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</si>
  <si>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</si>
  <si>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</si>
  <si>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</si>
  <si>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</si>
  <si>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</si>
  <si>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</si>
  <si>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</si>
  <si>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</si>
  <si>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</si>
  <si>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</si>
  <si>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</si>
  <si>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</si>
  <si>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</si>
  <si>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</si>
  <si>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</si>
  <si>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</si>
  <si>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</si>
  <si>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</si>
  <si>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</si>
  <si>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</si>
  <si>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</si>
  <si>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</si>
  <si>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</si>
  <si>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</si>
  <si>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</si>
  <si>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</si>
  <si>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</si>
  <si>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</si>
  <si>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</si>
  <si>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</si>
  <si>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</si>
  <si>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</si>
  <si>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</si>
  <si>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</si>
  <si>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</si>
  <si>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</si>
  <si>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</si>
  <si>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</si>
  <si>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</si>
  <si>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</si>
  <si>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合計</t>
    <rPh sb="0" eb="2">
      <t>ゴウケイ</t>
    </rPh>
    <phoneticPr fontId="26"/>
  </si>
  <si>
    <t>文字</t>
    <rPh sb="0" eb="2">
      <t>モジ</t>
    </rPh>
    <phoneticPr fontId="26"/>
  </si>
  <si>
    <t xml:space="preserve">2-2.
事業概要
（○○を目的に○○する事業の形で３００文字以内）
</t>
    <rPh sb="5" eb="7">
      <t>ジギョウ</t>
    </rPh>
    <rPh sb="7" eb="9">
      <t>ガイヨウ</t>
    </rPh>
    <phoneticPr fontId="1"/>
  </si>
  <si>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</si>
  <si>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</si>
  <si>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</si>
  <si>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上記以外の対象経費</t>
    <rPh sb="0" eb="2">
      <t>ジョウキ</t>
    </rPh>
    <rPh sb="2" eb="4">
      <t>イガイ</t>
    </rPh>
    <rPh sb="5" eb="7">
      <t>タイショウ</t>
    </rPh>
    <rPh sb="7" eb="9">
      <t>ケイヒ</t>
    </rPh>
    <phoneticPr fontId="26"/>
  </si>
  <si>
    <t>③団体名称</t>
    <rPh sb="1" eb="3">
      <t>ダンタイ</t>
    </rPh>
    <rPh sb="3" eb="5">
      <t>メイショウ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</si>
  <si>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</si>
  <si>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</si>
  <si>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</si>
  <si>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</si>
  <si>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</si>
  <si>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⑨URL</t>
    <phoneticPr fontId="1"/>
  </si>
  <si>
    <t>⑩E-Mail</t>
    <phoneticPr fontId="1"/>
  </si>
  <si>
    <t>①役職名</t>
    <rPh sb="1" eb="3">
      <t>ヤクショク</t>
    </rPh>
    <phoneticPr fontId="1"/>
  </si>
  <si>
    <t>③氏名</t>
    <rPh sb="1" eb="3">
      <t>シメイ</t>
    </rPh>
    <phoneticPr fontId="1"/>
  </si>
  <si>
    <t>①ふりがな</t>
    <phoneticPr fontId="1"/>
  </si>
  <si>
    <t>②氏名</t>
    <rPh sb="1" eb="3">
      <t>シメイ</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</si>
  <si>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</si>
  <si>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</si>
  <si>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</si>
  <si>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r>
      <rPr>
        <b/>
        <sz val="18"/>
        <rFont val="ＭＳ Ｐゴシック"/>
        <family val="3"/>
        <charset val="128"/>
      </rPr>
      <t xml:space="preserve"> Ｂ</t>
    </r>
    <r>
      <rPr>
        <sz val="12"/>
        <rFont val="ＭＳ Ｐゴシック"/>
        <family val="3"/>
        <charset val="128"/>
      </rPr>
      <t>　対象外経費</t>
    </r>
    <rPh sb="3" eb="6">
      <t>タイショウガイ</t>
    </rPh>
    <phoneticPr fontId="1"/>
  </si>
  <si>
    <t>○勤務先</t>
    <rPh sb="1" eb="4">
      <t>キンムサキ</t>
    </rPh>
    <phoneticPr fontId="26"/>
  </si>
  <si>
    <t>○自宅</t>
    <rPh sb="1" eb="3">
      <t>ジタク</t>
    </rPh>
    <phoneticPr fontId="26"/>
  </si>
  <si>
    <t>○その他</t>
    <rPh sb="3" eb="4">
      <t>タ</t>
    </rPh>
    <phoneticPr fontId="26"/>
  </si>
  <si>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</si>
  <si>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</si>
  <si>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</si>
  <si>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①支援金額</t>
    <rPh sb="1" eb="3">
      <t>シエン</t>
    </rPh>
    <rPh sb="3" eb="5">
      <t>キンガク</t>
    </rPh>
    <phoneticPr fontId="1"/>
  </si>
  <si>
    <t>③支援事業にかかる収入</t>
    <rPh sb="1" eb="3">
      <t>シエン</t>
    </rPh>
    <rPh sb="3" eb="5">
      <t>ジギョウ</t>
    </rPh>
    <rPh sb="9" eb="11">
      <t>シュウニュウ</t>
    </rPh>
    <phoneticPr fontId="1"/>
  </si>
  <si>
    <t>④支援金額の算定</t>
    <rPh sb="1" eb="3">
      <t>シエン</t>
    </rPh>
    <rPh sb="3" eb="5">
      <t>キンガク</t>
    </rPh>
    <rPh sb="6" eb="8">
      <t>サンテイ</t>
    </rPh>
    <phoneticPr fontId="1"/>
  </si>
  <si>
    <t>３０万円</t>
    <rPh sb="2" eb="4">
      <t>マンエン</t>
    </rPh>
    <phoneticPr fontId="26"/>
  </si>
  <si>
    <t>１００万円</t>
    <rPh sb="3" eb="4">
      <t>マン</t>
    </rPh>
    <rPh sb="4" eb="5">
      <t>エン</t>
    </rPh>
    <phoneticPr fontId="26"/>
  </si>
  <si>
    <t>協力者・団体（活動団体、行政、一般）向け</t>
    <rPh sb="0" eb="3">
      <t>キョウリョクシャ</t>
    </rPh>
    <rPh sb="4" eb="6">
      <t>ダンタイ</t>
    </rPh>
    <rPh sb="7" eb="9">
      <t>カツドウ</t>
    </rPh>
    <rPh sb="9" eb="11">
      <t>ダンタイ</t>
    </rPh>
    <rPh sb="12" eb="14">
      <t>ギョウセイ</t>
    </rPh>
    <rPh sb="15" eb="17">
      <t>イッパン</t>
    </rPh>
    <rPh sb="18" eb="19">
      <t>ム</t>
    </rPh>
    <phoneticPr fontId="26"/>
  </si>
  <si>
    <t>支援対象者向け</t>
    <phoneticPr fontId="26"/>
  </si>
  <si>
    <t>団体</t>
    <rPh sb="0" eb="2">
      <t>ダンタイ</t>
    </rPh>
    <phoneticPr fontId="26"/>
  </si>
  <si>
    <t>人</t>
    <rPh sb="0" eb="1">
      <t>ニン</t>
    </rPh>
    <phoneticPr fontId="1"/>
  </si>
  <si>
    <t>文字</t>
    <rPh sb="0" eb="2">
      <t>モジ</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</si>
  <si>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</si>
  <si>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</si>
  <si>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</si>
  <si>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</si>
  <si>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マスクの着用</t>
    <rPh sb="14" eb="16">
      <t>チャクヨウ</t>
    </rPh>
    <phoneticPr fontId="26"/>
  </si>
  <si>
    <t>①支援金額（30万円又は100万円）
と同額にしてください。</t>
    <rPh sb="1" eb="3">
      <t>シエン</t>
    </rPh>
    <rPh sb="3" eb="5">
      <t>キンガク</t>
    </rPh>
    <rPh sb="8" eb="11">
      <t>マンエンマタ</t>
    </rPh>
    <rPh sb="15" eb="17">
      <t>マンエン</t>
    </rPh>
    <phoneticPr fontId="26"/>
  </si>
  <si>
    <t xml:space="preserve">         メーリングリスト、LINE</t>
    <phoneticPr fontId="26"/>
  </si>
  <si>
    <t>②職員数</t>
    <rPh sb="1" eb="4">
      <t>ショクインスウ</t>
    </rPh>
    <rPh sb="2" eb="3">
      <t>イン</t>
    </rPh>
    <rPh sb="3" eb="4">
      <t>スウ</t>
    </rPh>
    <phoneticPr fontId="1"/>
  </si>
  <si>
    <t>③ボランティア数</t>
    <rPh sb="7" eb="8">
      <t>スウ</t>
    </rPh>
    <phoneticPr fontId="1"/>
  </si>
  <si>
    <t>④会員</t>
    <rPh sb="1" eb="3">
      <t>カイイン</t>
    </rPh>
    <phoneticPr fontId="1"/>
  </si>
  <si>
    <t>・</t>
    <phoneticPr fontId="1"/>
  </si>
  <si>
    <t xml:space="preserve">  当該事実の有無   </t>
    <phoneticPr fontId="1"/>
  </si>
  <si>
    <t>※新型コロナウイルス感染症予防に係る衛生対策について、その内容を記載してください。</t>
    <rPh sb="1" eb="3">
      <t>シンガタ</t>
    </rPh>
    <rPh sb="10" eb="13">
      <t>カンセンショウ</t>
    </rPh>
    <rPh sb="13" eb="15">
      <t>ヨボウ</t>
    </rPh>
    <rPh sb="16" eb="17">
      <t>カカ</t>
    </rPh>
    <rPh sb="18" eb="20">
      <t>エイセイ</t>
    </rPh>
    <rPh sb="20" eb="22">
      <t>タイサク</t>
    </rPh>
    <rPh sb="29" eb="31">
      <t>ナイヨウ</t>
    </rPh>
    <rPh sb="32" eb="34">
      <t>キサイ</t>
    </rPh>
    <phoneticPr fontId="26"/>
  </si>
  <si>
    <t xml:space="preserve">          衛生管理に関するマニュアルを整備</t>
    <phoneticPr fontId="26"/>
  </si>
  <si>
    <t xml:space="preserve">          衛生管理に関する研修に参加</t>
  </si>
  <si>
    <t xml:space="preserve">         チラシなどの印刷物</t>
    <rPh sb="15" eb="18">
      <t>インサツブツ</t>
    </rPh>
    <phoneticPr fontId="26"/>
  </si>
  <si>
    <t xml:space="preserve">         団体ホームページ</t>
    <rPh sb="9" eb="11">
      <t>ダンタイ</t>
    </rPh>
    <phoneticPr fontId="26"/>
  </si>
  <si>
    <t xml:space="preserve">         イベント、報告会</t>
    <phoneticPr fontId="26"/>
  </si>
  <si>
    <t xml:space="preserve">         制度化・モデル事業化・予算化</t>
    <rPh sb="9" eb="12">
      <t>セイドカ</t>
    </rPh>
    <rPh sb="16" eb="19">
      <t>ジギョウカ</t>
    </rPh>
    <rPh sb="20" eb="22">
      <t>ヨサン</t>
    </rPh>
    <rPh sb="22" eb="23">
      <t>カ</t>
    </rPh>
    <phoneticPr fontId="26"/>
  </si>
  <si>
    <t xml:space="preserve">         他団体との連携強化・類似事業の普及</t>
    <rPh sb="9" eb="10">
      <t>タ</t>
    </rPh>
    <rPh sb="10" eb="12">
      <t>ダンタイ</t>
    </rPh>
    <rPh sb="14" eb="16">
      <t>レンケイ</t>
    </rPh>
    <rPh sb="16" eb="18">
      <t>キョウカ</t>
    </rPh>
    <rPh sb="19" eb="21">
      <t>ルイジ</t>
    </rPh>
    <rPh sb="21" eb="23">
      <t>ジギョウ</t>
    </rPh>
    <rPh sb="24" eb="26">
      <t>フキュウ</t>
    </rPh>
    <phoneticPr fontId="26"/>
  </si>
  <si>
    <t>事業</t>
    <rPh sb="0" eb="2">
      <t>ジギョウ</t>
    </rPh>
    <phoneticPr fontId="26"/>
  </si>
  <si>
    <t>　　ご応募いただいた皆様の回答を踏まえ、今後、より充実した募集の広報に努めていきたいと考えておりますので、次のアンケートへのご協力を</t>
    <rPh sb="3" eb="5">
      <t>オウボ</t>
    </rPh>
    <rPh sb="10" eb="11">
      <t>ミナ</t>
    </rPh>
    <rPh sb="11" eb="12">
      <t>サマ</t>
    </rPh>
    <rPh sb="13" eb="15">
      <t>カイトウ</t>
    </rPh>
    <rPh sb="16" eb="17">
      <t>フ</t>
    </rPh>
    <rPh sb="20" eb="22">
      <t>コンゴ</t>
    </rPh>
    <rPh sb="25" eb="27">
      <t>ジュウジツ</t>
    </rPh>
    <rPh sb="29" eb="31">
      <t>ボシュウ</t>
    </rPh>
    <rPh sb="32" eb="34">
      <t>コウホウ</t>
    </rPh>
    <rPh sb="35" eb="36">
      <t>ツト</t>
    </rPh>
    <rPh sb="43" eb="44">
      <t>カンガ</t>
    </rPh>
    <rPh sb="53" eb="54">
      <t>ツギ</t>
    </rPh>
    <rPh sb="63" eb="65">
      <t>キョウリョク</t>
    </rPh>
    <phoneticPr fontId="26"/>
  </si>
  <si>
    <t>　　お願いいたします。</t>
    <rPh sb="3" eb="4">
      <t>ネガ</t>
    </rPh>
    <phoneticPr fontId="26"/>
  </si>
  <si>
    <t>設問</t>
    <rPh sb="0" eb="2">
      <t>セツモン</t>
    </rPh>
    <phoneticPr fontId="26"/>
  </si>
  <si>
    <t>今回の募集はどのようにしてお知りになりましたか。該当する項目を選んでください（複数選択可）。</t>
    <phoneticPr fontId="26"/>
  </si>
  <si>
    <t>回答</t>
    <rPh sb="0" eb="2">
      <t>カイトウ</t>
    </rPh>
    <phoneticPr fontId="26"/>
  </si>
  <si>
    <t>子供の未来応援国民運動ホームページ</t>
    <rPh sb="0" eb="2">
      <t>コドモ</t>
    </rPh>
    <rPh sb="3" eb="5">
      <t>ミライ</t>
    </rPh>
    <rPh sb="5" eb="7">
      <t>オウエン</t>
    </rPh>
    <rPh sb="7" eb="9">
      <t>コクミン</t>
    </rPh>
    <rPh sb="9" eb="11">
      <t>ウンドウ</t>
    </rPh>
    <phoneticPr fontId="1"/>
  </si>
  <si>
    <t>内閣府ホームページ</t>
    <rPh sb="0" eb="2">
      <t>ナイカク</t>
    </rPh>
    <rPh sb="2" eb="3">
      <t>フ</t>
    </rPh>
    <phoneticPr fontId="1"/>
  </si>
  <si>
    <t>内閣府からの案内</t>
    <rPh sb="0" eb="2">
      <t>ナイカク</t>
    </rPh>
    <rPh sb="2" eb="3">
      <t>フ</t>
    </rPh>
    <rPh sb="6" eb="8">
      <t>アンナイ</t>
    </rPh>
    <phoneticPr fontId="1"/>
  </si>
  <si>
    <t>ＷＡＭ助成 Ｆａｃｅｂｏｏｋ、Ｔｗｉｔｔｅｒ</t>
    <rPh sb="3" eb="5">
      <t>ジョセイ</t>
    </rPh>
    <phoneticPr fontId="1"/>
  </si>
  <si>
    <t>メールマガジン「ＷＡＭ助成通信」</t>
    <rPh sb="11" eb="13">
      <t>ジョセイ</t>
    </rPh>
    <rPh sb="13" eb="15">
      <t>ツウシン</t>
    </rPh>
    <phoneticPr fontId="1"/>
  </si>
  <si>
    <t>行政・社協等からの案内</t>
    <rPh sb="0" eb="2">
      <t>ギョウセイ</t>
    </rPh>
    <rPh sb="3" eb="5">
      <t>シャキョウ</t>
    </rPh>
    <rPh sb="5" eb="6">
      <t>トウ</t>
    </rPh>
    <rPh sb="9" eb="11">
      <t>アンナイ</t>
    </rPh>
    <phoneticPr fontId="1"/>
  </si>
  <si>
    <t>他団体からの紹介</t>
    <rPh sb="0" eb="1">
      <t>タ</t>
    </rPh>
    <rPh sb="1" eb="3">
      <t>ダンタイ</t>
    </rPh>
    <rPh sb="6" eb="8">
      <t>ショウカイ</t>
    </rPh>
    <phoneticPr fontId="1"/>
  </si>
  <si>
    <t>知人・友人からの紹介</t>
    <rPh sb="0" eb="2">
      <t>チジン</t>
    </rPh>
    <rPh sb="3" eb="5">
      <t>ユウジン</t>
    </rPh>
    <rPh sb="8" eb="10">
      <t>ショウカイ</t>
    </rPh>
    <phoneticPr fontId="1"/>
  </si>
  <si>
    <t>①郵便番号（ハイフンあり）</t>
    <rPh sb="1" eb="5">
      <t>ユウビンバンゴウ</t>
    </rPh>
    <phoneticPr fontId="1"/>
  </si>
  <si>
    <t>⑦電話番号（ハイフンあり）</t>
    <rPh sb="1" eb="3">
      <t>デンワ</t>
    </rPh>
    <rPh sb="3" eb="5">
      <t>バンゴウ</t>
    </rPh>
    <phoneticPr fontId="1"/>
  </si>
  <si>
    <t>⑧FAX番号（ハイフンあり）</t>
    <rPh sb="4" eb="6">
      <t>バンゴウ</t>
    </rPh>
    <phoneticPr fontId="1"/>
  </si>
  <si>
    <t>⑤代表者住所</t>
    <rPh sb="1" eb="4">
      <t>ダイヒョウシャ</t>
    </rPh>
    <rPh sb="4" eb="6">
      <t>ジュウショ</t>
    </rPh>
    <phoneticPr fontId="1"/>
  </si>
  <si>
    <t>⑥電話番号（ハイフンあり）</t>
    <rPh sb="1" eb="3">
      <t>デンワ</t>
    </rPh>
    <rPh sb="3" eb="5">
      <t>バンゴウ</t>
    </rPh>
    <phoneticPr fontId="1"/>
  </si>
  <si>
    <t>③電話番号（ハイフンあり）</t>
    <rPh sb="1" eb="3">
      <t>デンワ</t>
    </rPh>
    <rPh sb="3" eb="5">
      <t>バンゴウ</t>
    </rPh>
    <phoneticPr fontId="1"/>
  </si>
  <si>
    <t>（URLを右欄に記入）</t>
    <rPh sb="5" eb="7">
      <t>ウラン</t>
    </rPh>
    <rPh sb="8" eb="10">
      <t>キニュウ</t>
    </rPh>
    <phoneticPr fontId="26"/>
  </si>
  <si>
    <t>（アカウントを
右欄に記入）</t>
    <rPh sb="8" eb="10">
      <t>ウラン</t>
    </rPh>
    <rPh sb="11" eb="13">
      <t>キニュウ</t>
    </rPh>
    <phoneticPr fontId="26"/>
  </si>
  <si>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6"/>
  </si>
  <si>
    <t>2-5.
事業の目的・必要性</t>
    <rPh sb="5" eb="7">
      <t>ジギョウ</t>
    </rPh>
    <rPh sb="8" eb="10">
      <t>モクテキ</t>
    </rPh>
    <rPh sb="11" eb="14">
      <t>ヒツヨウセイ</t>
    </rPh>
    <phoneticPr fontId="1"/>
  </si>
  <si>
    <t>2-9.
継続に関する計画</t>
    <rPh sb="5" eb="7">
      <t>ケイゾク</t>
    </rPh>
    <rPh sb="8" eb="9">
      <t>カン</t>
    </rPh>
    <rPh sb="11" eb="13">
      <t>ケイカク</t>
    </rPh>
    <phoneticPr fontId="1"/>
  </si>
  <si>
    <t>2-8.
事業に関する広報（情報発信の方法）</t>
    <rPh sb="5" eb="7">
      <t>ジギョウ</t>
    </rPh>
    <rPh sb="8" eb="9">
      <t>カン</t>
    </rPh>
    <rPh sb="11" eb="13">
      <t>コウホウ</t>
    </rPh>
    <rPh sb="14" eb="16">
      <t>ジョウホウ</t>
    </rPh>
    <rPh sb="16" eb="18">
      <t>ハッシン</t>
    </rPh>
    <rPh sb="19" eb="21">
      <t>ホウホウ</t>
    </rPh>
    <phoneticPr fontId="1"/>
  </si>
  <si>
    <r>
      <rPr>
        <b/>
        <sz val="11"/>
        <color theme="1"/>
        <rFont val="ＭＳ Ｐゴシック"/>
        <family val="3"/>
        <charset val="128"/>
      </rPr>
      <t>2-4-2.</t>
    </r>
    <r>
      <rPr>
        <b/>
        <sz val="11"/>
        <rFont val="ＭＳ Ｐゴシック"/>
        <family val="3"/>
        <charset val="128"/>
      </rPr>
      <t xml:space="preserve">
新型コロナウイルス感染症予防に係る衛生対策について</t>
    </r>
    <phoneticPr fontId="26"/>
  </si>
  <si>
    <r>
      <rPr>
        <b/>
        <sz val="11"/>
        <color theme="1"/>
        <rFont val="ＭＳ Ｐゴシック"/>
        <family val="3"/>
        <charset val="128"/>
      </rPr>
      <t>2-4-1.</t>
    </r>
    <r>
      <rPr>
        <b/>
        <sz val="11"/>
        <rFont val="ＭＳ Ｐゴシック"/>
        <family val="3"/>
        <charset val="128"/>
      </rPr>
      <t xml:space="preserve">
衛生管理体制
</t>
    </r>
    <r>
      <rPr>
        <b/>
        <sz val="9"/>
        <rFont val="ＭＳ Ｐゴシック"/>
        <family val="3"/>
        <charset val="128"/>
      </rPr>
      <t>（食事提供を実施する場合のみ回答）</t>
    </r>
    <rPh sb="7" eb="9">
      <t>エイセイ</t>
    </rPh>
    <rPh sb="9" eb="11">
      <t>カンリ</t>
    </rPh>
    <rPh sb="11" eb="13">
      <t>タイセイ</t>
    </rPh>
    <rPh sb="15" eb="17">
      <t>ショクジ</t>
    </rPh>
    <rPh sb="17" eb="19">
      <t>テイキョウ</t>
    </rPh>
    <rPh sb="20" eb="22">
      <t>ジッシ</t>
    </rPh>
    <rPh sb="24" eb="26">
      <t>バアイ</t>
    </rPh>
    <rPh sb="28" eb="30">
      <t>カイトウ</t>
    </rPh>
    <phoneticPr fontId="26"/>
  </si>
  <si>
    <t>（↓該当する法人格を下欄に記載）</t>
    <rPh sb="2" eb="4">
      <t>ガイトウ</t>
    </rPh>
    <rPh sb="6" eb="8">
      <t>ホウジン</t>
    </rPh>
    <rPh sb="8" eb="9">
      <t>カク</t>
    </rPh>
    <rPh sb="10" eb="11">
      <t>シタ</t>
    </rPh>
    <rPh sb="11" eb="12">
      <t>ラン</t>
    </rPh>
    <rPh sb="13" eb="15">
      <t>キサイ</t>
    </rPh>
    <phoneticPr fontId="26"/>
  </si>
  <si>
    <t>未定</t>
    <rPh sb="0" eb="2">
      <t>ミテイ</t>
    </rPh>
    <phoneticPr fontId="26"/>
  </si>
  <si>
    <t>一般社団法人</t>
    <rPh sb="0" eb="2">
      <t>イッパン</t>
    </rPh>
    <rPh sb="2" eb="4">
      <t>シャダン</t>
    </rPh>
    <rPh sb="4" eb="6">
      <t>ホウジン</t>
    </rPh>
    <phoneticPr fontId="26"/>
  </si>
  <si>
    <t>一般財団法人</t>
    <rPh sb="0" eb="2">
      <t>イッパン</t>
    </rPh>
    <rPh sb="2" eb="4">
      <t>ザイダン</t>
    </rPh>
    <rPh sb="4" eb="6">
      <t>ホウジン</t>
    </rPh>
    <phoneticPr fontId="26"/>
  </si>
  <si>
    <t>その他の法人</t>
    <rPh sb="2" eb="3">
      <t>タ</t>
    </rPh>
    <rPh sb="4" eb="6">
      <t>ホウジン</t>
    </rPh>
    <phoneticPr fontId="26"/>
  </si>
  <si>
    <t>※営利を目的としない法人化の計画の有無を選択してください。</t>
    <rPh sb="1" eb="3">
      <t>エイリ</t>
    </rPh>
    <rPh sb="4" eb="6">
      <t>モクテキ</t>
    </rPh>
    <rPh sb="10" eb="13">
      <t>ホウジンカ</t>
    </rPh>
    <rPh sb="14" eb="16">
      <t>ケイカク</t>
    </rPh>
    <rPh sb="17" eb="19">
      <t>ウム</t>
    </rPh>
    <rPh sb="20" eb="22">
      <t>センタク</t>
    </rPh>
    <phoneticPr fontId="26"/>
  </si>
  <si>
    <t>営利を目的としない法人化の計画あり</t>
    <rPh sb="0" eb="2">
      <t>エイリ</t>
    </rPh>
    <rPh sb="3" eb="5">
      <t>モクテキ</t>
    </rPh>
    <rPh sb="9" eb="12">
      <t>ホウジンカ</t>
    </rPh>
    <rPh sb="13" eb="15">
      <t>ケイカク</t>
    </rPh>
    <phoneticPr fontId="1"/>
  </si>
  <si>
    <t>営利を目的としない法人化の計画なし</t>
    <rPh sb="0" eb="2">
      <t>エイリ</t>
    </rPh>
    <rPh sb="3" eb="5">
      <t>モクテキ</t>
    </rPh>
    <rPh sb="9" eb="12">
      <t>ホウジンカ</t>
    </rPh>
    <rPh sb="13" eb="15">
      <t>ケイカク</t>
    </rPh>
    <phoneticPr fontId="1"/>
  </si>
  <si>
    <t>※「営利を目的としない法人化の計画あり」の場合、予定している法人格を選択してください。</t>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phoneticPr fontId="26"/>
  </si>
  <si>
    <t>※「営利を目的としない法人化の計画あり」の場合、法人化の予定時期を選択してください。</t>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phoneticPr fontId="26"/>
  </si>
  <si>
    <t>【例】
○○事業（年間○○日）</t>
    <rPh sb="1" eb="2">
      <t>レイ</t>
    </rPh>
    <rPh sb="6" eb="8">
      <t>ジギョウ</t>
    </rPh>
    <rPh sb="9" eb="11">
      <t>ネンカン</t>
    </rPh>
    <rPh sb="13" eb="14">
      <t>ニチ</t>
    </rPh>
    <phoneticPr fontId="26"/>
  </si>
  <si>
    <t>←該当するものをプルダウンから選択</t>
    <rPh sb="1" eb="3">
      <t>ガイトウ</t>
    </rPh>
    <rPh sb="15" eb="17">
      <t>センタク</t>
    </rPh>
    <phoneticPr fontId="26"/>
  </si>
  <si>
    <t>※実施したことによる効果（変化）などを具体的な数字を交えて実施状況及び成果を350文字以内で記入してください。
【記載事項】
○実施箇所数
○支援した子供・大人の人数又は（対象が不特定多数の場合）参加者数
○支援した子供のうち、受験を支援した子供がいた場合、進学者数・進学状況（高校・専門学校・大学進学等）
○支援した子供のうち、就職を支援した子供がいた場合、就職者数・就職状況
○食料支援の場合、配布した食料の量及び配布先の人数・施設数
○その他、上記以外の数値的な成果又は数値以外の成果</t>
    <phoneticPr fontId="26"/>
  </si>
  <si>
    <r>
      <t xml:space="preserve">役　員　名　簿
</t>
    </r>
    <r>
      <rPr>
        <b/>
        <sz val="10"/>
        <color theme="1"/>
        <rFont val="ＭＳ Ｐゴシック"/>
        <family val="3"/>
        <charset val="128"/>
      </rPr>
      <t>※役員数が多く、枠が足りない場合は、一つの枠の中に複数名記入してください。</t>
    </r>
    <rPh sb="0" eb="1">
      <t>ヤク</t>
    </rPh>
    <rPh sb="2" eb="3">
      <t>イン</t>
    </rPh>
    <rPh sb="4" eb="5">
      <t>メイ</t>
    </rPh>
    <rPh sb="6" eb="7">
      <t>ボ</t>
    </rPh>
    <phoneticPr fontId="1"/>
  </si>
  <si>
    <t>※「社会的背景」や「解決したい課題」を踏まえ、事業の必要性と事業を実施することにより実現したいことを300文字以内で記入してください。</t>
    <rPh sb="23" eb="25">
      <t>ジギョウ</t>
    </rPh>
    <rPh sb="26" eb="29">
      <t>ヒツヨウセイ</t>
    </rPh>
    <phoneticPr fontId="26"/>
  </si>
  <si>
    <t>2-7.
連携を予定している団体及び連携内容</t>
    <rPh sb="5" eb="7">
      <t>レンケイ</t>
    </rPh>
    <rPh sb="8" eb="10">
      <t>ヨテイ</t>
    </rPh>
    <rPh sb="14" eb="16">
      <t>ダンタイ</t>
    </rPh>
    <rPh sb="16" eb="17">
      <t>オヨ</t>
    </rPh>
    <rPh sb="18" eb="20">
      <t>レンケイ</t>
    </rPh>
    <rPh sb="20" eb="22">
      <t>ナイヨウ</t>
    </rPh>
    <phoneticPr fontId="1"/>
  </si>
  <si>
    <r>
      <t xml:space="preserve">ＮＰＯ法人
</t>
    </r>
    <r>
      <rPr>
        <sz val="8"/>
        <color theme="1"/>
        <rFont val="ＭＳ Ｐゴシック"/>
        <family val="3"/>
        <charset val="128"/>
      </rPr>
      <t>(特定非営利活動法人)</t>
    </r>
    <rPh sb="3" eb="5">
      <t>ホウジン</t>
    </rPh>
    <rPh sb="7" eb="16">
      <t>トクテイヒエイリカツドウホウジン</t>
    </rPh>
    <phoneticPr fontId="26"/>
  </si>
  <si>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1"/>
  </si>
  <si>
    <t>子供の未来応援国民運動 Ｆａｃｅｂｏｏｋ、Ｔｗｉｔｔｅｒ</t>
    <rPh sb="0" eb="2">
      <t>コドモ</t>
    </rPh>
    <rPh sb="3" eb="5">
      <t>ミライ</t>
    </rPh>
    <rPh sb="5" eb="7">
      <t>オウエン</t>
    </rPh>
    <rPh sb="7" eb="9">
      <t>コクミン</t>
    </rPh>
    <rPh sb="9" eb="11">
      <t>ウンドウ</t>
    </rPh>
    <phoneticPr fontId="1"/>
  </si>
  <si>
    <t>子供の未来応援国民運動ポスター、チラシ</t>
    <rPh sb="0" eb="2">
      <t>コドモ</t>
    </rPh>
    <rPh sb="3" eb="5">
      <t>ミライ</t>
    </rPh>
    <rPh sb="5" eb="7">
      <t>オウエン</t>
    </rPh>
    <rPh sb="7" eb="9">
      <t>コクミン</t>
    </rPh>
    <rPh sb="9" eb="11">
      <t>ウンドウ</t>
    </rPh>
    <phoneticPr fontId="1"/>
  </si>
  <si>
    <t>ＷＡＭホームページ</t>
  </si>
  <si>
    <t>その他(内容を下欄に記入)</t>
    <rPh sb="7" eb="8">
      <t>シタ</t>
    </rPh>
    <phoneticPr fontId="26"/>
  </si>
  <si>
    <t>⑤直近３年間の主な活動内容及び年間活動日数</t>
    <rPh sb="1" eb="3">
      <t>チョッキン</t>
    </rPh>
    <rPh sb="4" eb="6">
      <t>ネンカン</t>
    </rPh>
    <rPh sb="7" eb="8">
      <t>オモ</t>
    </rPh>
    <rPh sb="9" eb="11">
      <t>カツドウ</t>
    </rPh>
    <rPh sb="11" eb="13">
      <t>ナイヨウ</t>
    </rPh>
    <rPh sb="13" eb="14">
      <t>オヨ</t>
    </rPh>
    <rPh sb="15" eb="17">
      <t>ネンカン</t>
    </rPh>
    <rPh sb="17" eb="19">
      <t>カツドウ</t>
    </rPh>
    <rPh sb="19" eb="21">
      <t>ニッスウ</t>
    </rPh>
    <phoneticPr fontId="1"/>
  </si>
  <si>
    <t>2-3.
事業分野</t>
    <rPh sb="5" eb="7">
      <t>ジギョウ</t>
    </rPh>
    <rPh sb="7" eb="9">
      <t>ブンヤ</t>
    </rPh>
    <phoneticPr fontId="1"/>
  </si>
  <si>
    <t>　　　　　ア 様々な学びを支援する事業</t>
    <phoneticPr fontId="26"/>
  </si>
  <si>
    <t>　　　　　イ 居場所の提供・相談支援を行う事業</t>
    <phoneticPr fontId="26"/>
  </si>
  <si>
    <t>　　　　　ウ 衣食住など生活の支援を行う事業</t>
    <phoneticPr fontId="26"/>
  </si>
  <si>
    <t>　　　　　エ 児童又はその保護者の就労を支援する事業</t>
    <phoneticPr fontId="26"/>
  </si>
  <si>
    <t>　　　　　オ 児童養護施設等の退所者等や里親・
　　　　　　　特別養子縁組に関する支援事業</t>
    <phoneticPr fontId="26"/>
  </si>
  <si>
    <t>　　　　　カ その他、貧困の連鎖の解消につながる事業</t>
    <phoneticPr fontId="26"/>
  </si>
  <si>
    <t>令和4年度～
令和5年度</t>
    <rPh sb="0" eb="2">
      <t>レイワ</t>
    </rPh>
    <rPh sb="3" eb="5">
      <t>ネンド</t>
    </rPh>
    <phoneticPr fontId="26"/>
  </si>
  <si>
    <t>令和6年度～
令和8年度</t>
    <rPh sb="0" eb="2">
      <t>レイワ</t>
    </rPh>
    <rPh sb="3" eb="5">
      <t>ネンド</t>
    </rPh>
    <rPh sb="7" eb="9">
      <t>レイワ</t>
    </rPh>
    <rPh sb="10" eb="12">
      <t>ネンド</t>
    </rPh>
    <phoneticPr fontId="26"/>
  </si>
  <si>
    <t>2-6.
事業計画</t>
    <rPh sb="5" eb="7">
      <t>ジギョウ</t>
    </rPh>
    <rPh sb="7" eb="9">
      <t>ケイカク</t>
    </rPh>
    <phoneticPr fontId="1"/>
  </si>
  <si>
    <t>　　　　 人材の確保・育成</t>
    <rPh sb="5" eb="7">
      <t>ジンザイ</t>
    </rPh>
    <rPh sb="11" eb="13">
      <t>イクセイ</t>
    </rPh>
    <phoneticPr fontId="26"/>
  </si>
  <si>
    <r>
      <t xml:space="preserve">          その他(</t>
    </r>
    <r>
      <rPr>
        <sz val="10"/>
        <rFont val="ＭＳ Ｐゴシック"/>
        <family val="3"/>
        <charset val="128"/>
      </rPr>
      <t>内容を右欄に記入)</t>
    </r>
    <rPh sb="12" eb="13">
      <t>タ</t>
    </rPh>
    <rPh sb="14" eb="16">
      <t>ナイヨウ</t>
    </rPh>
    <rPh sb="17" eb="19">
      <t>ウラン</t>
    </rPh>
    <rPh sb="20" eb="22">
      <t>キニュウ</t>
    </rPh>
    <phoneticPr fontId="26"/>
  </si>
  <si>
    <t>2.　申　請　事　業</t>
    <rPh sb="3" eb="4">
      <t>サル</t>
    </rPh>
    <rPh sb="5" eb="6">
      <t>ショウ</t>
    </rPh>
    <rPh sb="7" eb="8">
      <t>コト</t>
    </rPh>
    <rPh sb="9" eb="10">
      <t>ギョウ</t>
    </rPh>
    <phoneticPr fontId="1"/>
  </si>
  <si>
    <t>1-6.
営利を目的としない法人化に向けた計画（任意団体のみ回答）</t>
    <rPh sb="5" eb="7">
      <t>エイリ</t>
    </rPh>
    <rPh sb="8" eb="10">
      <t>モクテキ</t>
    </rPh>
    <rPh sb="14" eb="17">
      <t>ホウジンカ</t>
    </rPh>
    <rPh sb="18" eb="19">
      <t>ム</t>
    </rPh>
    <rPh sb="21" eb="23">
      <t>ケイカク</t>
    </rPh>
    <rPh sb="24" eb="26">
      <t>ニンイ</t>
    </rPh>
    <rPh sb="26" eb="28">
      <t>ダンタイ</t>
    </rPh>
    <rPh sb="30" eb="32">
      <t>カイトウ</t>
    </rPh>
    <phoneticPr fontId="1"/>
  </si>
  <si>
    <t>※事業継続に関する構想について、該当するものを全て選択してください。</t>
    <rPh sb="1" eb="3">
      <t>ジギョウ</t>
    </rPh>
    <rPh sb="3" eb="5">
      <t>ケイゾク</t>
    </rPh>
    <rPh sb="6" eb="7">
      <t>カン</t>
    </rPh>
    <rPh sb="9" eb="11">
      <t>コウソウ</t>
    </rPh>
    <rPh sb="16" eb="18">
      <t>ガイトウ</t>
    </rPh>
    <rPh sb="23" eb="24">
      <t>スベ</t>
    </rPh>
    <rPh sb="25" eb="27">
      <t>センタク</t>
    </rPh>
    <phoneticPr fontId="26"/>
  </si>
  <si>
    <r>
      <t>※上記の該当項目の達成に向けて取り組むことについて、詳細に記入してください（</t>
    </r>
    <r>
      <rPr>
        <u/>
        <sz val="10"/>
        <rFont val="ＭＳ Ｐゴシック"/>
        <family val="3"/>
        <charset val="128"/>
      </rPr>
      <t>300文字程度</t>
    </r>
    <r>
      <rPr>
        <sz val="10"/>
        <rFont val="ＭＳ Ｐゴシック"/>
        <family val="3"/>
        <charset val="128"/>
      </rPr>
      <t>）。</t>
    </r>
    <rPh sb="1" eb="3">
      <t>ジョウキ</t>
    </rPh>
    <rPh sb="4" eb="6">
      <t>ガイトウ</t>
    </rPh>
    <rPh sb="6" eb="8">
      <t>コウモク</t>
    </rPh>
    <rPh sb="9" eb="11">
      <t>タッセイ</t>
    </rPh>
    <rPh sb="12" eb="13">
      <t>ム</t>
    </rPh>
    <rPh sb="15" eb="16">
      <t>ト</t>
    </rPh>
    <rPh sb="17" eb="18">
      <t>ク</t>
    </rPh>
    <rPh sb="26" eb="28">
      <t>ショウサイ</t>
    </rPh>
    <rPh sb="29" eb="31">
      <t>キニュウ</t>
    </rPh>
    <rPh sb="43" eb="45">
      <t>テイド</t>
    </rPh>
    <phoneticPr fontId="26"/>
  </si>
  <si>
    <t>令和５年度
Ｂ事業</t>
    <rPh sb="0" eb="2">
      <t>レイワ</t>
    </rPh>
    <rPh sb="3" eb="5">
      <t>ネンド</t>
    </rPh>
    <rPh sb="7" eb="9">
      <t>ジギョウ</t>
    </rPh>
    <phoneticPr fontId="26"/>
  </si>
  <si>
    <t>申請日： （和暦）</t>
    <rPh sb="0" eb="2">
      <t>シンセイ</t>
    </rPh>
    <rPh sb="2" eb="3">
      <t>ビ</t>
    </rPh>
    <rPh sb="6" eb="7">
      <t>ワ</t>
    </rPh>
    <rPh sb="7" eb="8">
      <t>コヨミ</t>
    </rPh>
    <phoneticPr fontId="1"/>
  </si>
  <si>
    <t>④生年月日（和暦）</t>
    <rPh sb="1" eb="3">
      <t>セイネン</t>
    </rPh>
    <rPh sb="3" eb="5">
      <t>ガッピ</t>
    </rPh>
    <rPh sb="6" eb="7">
      <t>ワ</t>
    </rPh>
    <rPh sb="7" eb="8">
      <t>コヨミ</t>
    </rPh>
    <phoneticPr fontId="1"/>
  </si>
  <si>
    <t xml:space="preserve">　　　　　前身団体がある場合は
　　　　　設立年月日を入力（和暦）→	</t>
    <rPh sb="30" eb="31">
      <t>ワ</t>
    </rPh>
    <phoneticPr fontId="26"/>
  </si>
  <si>
    <t>　（和暦）</t>
    <rPh sb="2" eb="3">
      <t>ワ</t>
    </rPh>
    <rPh sb="3" eb="4">
      <t>コヨミ</t>
    </rPh>
    <phoneticPr fontId="14"/>
  </si>
  <si>
    <t>①設立年月日（和暦）</t>
    <rPh sb="1" eb="3">
      <t>セツリツ</t>
    </rPh>
    <rPh sb="3" eb="6">
      <t>ネンガッピ</t>
    </rPh>
    <rPh sb="7" eb="8">
      <t>ワ</t>
    </rPh>
    <rPh sb="8" eb="9">
      <t>コヨミ</t>
    </rPh>
    <phoneticPr fontId="1"/>
  </si>
  <si>
    <t>支援を受けた回数</t>
    <rPh sb="0" eb="2">
      <t>シエン</t>
    </rPh>
    <rPh sb="3" eb="4">
      <t>ウ</t>
    </rPh>
    <rPh sb="6" eb="8">
      <t>カイスウ</t>
    </rPh>
    <phoneticPr fontId="1"/>
  </si>
  <si>
    <t>第1回</t>
    <rPh sb="0" eb="1">
      <t>ダイ</t>
    </rPh>
    <rPh sb="2" eb="3">
      <t>カイ</t>
    </rPh>
    <phoneticPr fontId="26"/>
  </si>
  <si>
    <t>監　　　　事
（設置している場合に記載）</t>
    <rPh sb="0" eb="1">
      <t>カン</t>
    </rPh>
    <rPh sb="5" eb="6">
      <t>コト</t>
    </rPh>
    <phoneticPr fontId="26"/>
  </si>
  <si>
    <r>
      <t>【記載事項】</t>
    </r>
    <r>
      <rPr>
        <b/>
        <u/>
        <sz val="10"/>
        <color theme="1"/>
        <rFont val="ＭＳ Ｐゴシック"/>
        <family val="3"/>
        <charset val="128"/>
      </rPr>
      <t>※行おうとする事業が、子供の貧困対策に資するものであることが分かるように記入してください。</t>
    </r>
    <r>
      <rPr>
        <sz val="10"/>
        <color theme="1"/>
        <rFont val="ＭＳ Ｐゴシック"/>
        <family val="3"/>
        <charset val="128"/>
      </rPr>
      <t xml:space="preserve">
○目的
○対象者（想定されるもの）
○実施方法
</t>
    </r>
    <r>
      <rPr>
        <u/>
        <sz val="10"/>
        <color rgb="FFFF0000"/>
        <rFont val="ＭＳ Ｐゴシック"/>
        <family val="3"/>
        <charset val="128"/>
      </rPr>
      <t>※支援対象となった場合、この項目は公表されます。事業について、多くの方に広く周知できる内容としてください（一般論は記載しないでください）。</t>
    </r>
    <phoneticPr fontId="26"/>
  </si>
  <si>
    <t>※下記ア～オのいずれかに近い事業分野がある場合は、最も近い分野１つに◎を入力。
　複数の事業分野を実施する場合は、メインの分野１つに◎を入力し、メイン以外の分野は〇を入力（複数入力可）。
　下記ア～オに全く当てはまらない場合は、カに◎を入力。</t>
    <rPh sb="1" eb="3">
      <t>カキ</t>
    </rPh>
    <rPh sb="14" eb="16">
      <t>ジギョウ</t>
    </rPh>
    <rPh sb="29" eb="31">
      <t>ブンヤ</t>
    </rPh>
    <rPh sb="36" eb="38">
      <t>ニュウリョク</t>
    </rPh>
    <rPh sb="41" eb="43">
      <t>フクスウ</t>
    </rPh>
    <rPh sb="44" eb="46">
      <t>ジギョウ</t>
    </rPh>
    <rPh sb="46" eb="48">
      <t>ブンヤ</t>
    </rPh>
    <rPh sb="49" eb="51">
      <t>ジッシ</t>
    </rPh>
    <rPh sb="53" eb="55">
      <t>バアイ</t>
    </rPh>
    <rPh sb="61" eb="63">
      <t>ブンヤ</t>
    </rPh>
    <rPh sb="75" eb="77">
      <t>イガイ</t>
    </rPh>
    <rPh sb="78" eb="80">
      <t>ブンヤ</t>
    </rPh>
    <rPh sb="83" eb="85">
      <t>ニュウリョク</t>
    </rPh>
    <rPh sb="86" eb="88">
      <t>フクスウ</t>
    </rPh>
    <rPh sb="88" eb="90">
      <t>ニュウリョク</t>
    </rPh>
    <rPh sb="90" eb="91">
      <t>カ</t>
    </rPh>
    <rPh sb="95" eb="97">
      <t>カキ</t>
    </rPh>
    <phoneticPr fontId="26"/>
  </si>
  <si>
    <t xml:space="preserve">         facebook、twitter、instagram</t>
    <phoneticPr fontId="26"/>
  </si>
  <si>
    <t xml:space="preserve">         団体が行う他のサービス収入の増加</t>
    <rPh sb="9" eb="11">
      <t>ダンタイ</t>
    </rPh>
    <rPh sb="12" eb="13">
      <t>オコナ</t>
    </rPh>
    <phoneticPr fontId="26"/>
  </si>
  <si>
    <t xml:space="preserve">         参加費・協賛金の増加</t>
    <rPh sb="9" eb="12">
      <t>サンカヒ</t>
    </rPh>
    <rPh sb="13" eb="16">
      <t>キョウサンキン</t>
    </rPh>
    <rPh sb="17" eb="19">
      <t>ゾウカ</t>
    </rPh>
    <phoneticPr fontId="26"/>
  </si>
  <si>
    <t xml:space="preserve">         寄付・会費の増加</t>
    <rPh sb="9" eb="11">
      <t>キフ</t>
    </rPh>
    <rPh sb="12" eb="14">
      <t>カイヒ</t>
    </rPh>
    <phoneticPr fontId="26"/>
  </si>
  <si>
    <t>　　　　 その他(内容を右欄に記入)</t>
    <rPh sb="7" eb="8">
      <t>タ</t>
    </rPh>
    <rPh sb="9" eb="11">
      <t>ナイヨウ</t>
    </rPh>
    <rPh sb="12" eb="13">
      <t>ミギ</t>
    </rPh>
    <rPh sb="13" eb="14">
      <t>ラン</t>
    </rPh>
    <rPh sb="15" eb="17">
      <t>キニュウ</t>
    </rPh>
    <phoneticPr fontId="26"/>
  </si>
  <si>
    <t>国、地方公共団体補助金または民間助成金収入</t>
    <rPh sb="0" eb="1">
      <t>クニ</t>
    </rPh>
    <rPh sb="2" eb="4">
      <t>チホウ</t>
    </rPh>
    <rPh sb="4" eb="6">
      <t>コウキョウ</t>
    </rPh>
    <rPh sb="6" eb="8">
      <t>ダンタイ</t>
    </rPh>
    <rPh sb="8" eb="11">
      <t>ホジョキン</t>
    </rPh>
    <rPh sb="14" eb="16">
      <t>ミンカン</t>
    </rPh>
    <rPh sb="16" eb="19">
      <t>ジョセイキン</t>
    </rPh>
    <rPh sb="19" eb="21">
      <t>シュウニュウ</t>
    </rPh>
    <phoneticPr fontId="1"/>
  </si>
  <si>
    <t>　子供の未来応援基金　令和５年度未来応援ネットワーク事業　募集に関するアンケート</t>
    <rPh sb="1" eb="3">
      <t>コドモ</t>
    </rPh>
    <rPh sb="4" eb="6">
      <t>ミライ</t>
    </rPh>
    <rPh sb="6" eb="8">
      <t>オウエン</t>
    </rPh>
    <rPh sb="8" eb="10">
      <t>キキン</t>
    </rPh>
    <rPh sb="11" eb="13">
      <t>レイワ</t>
    </rPh>
    <rPh sb="14" eb="16">
      <t>ネンド</t>
    </rPh>
    <rPh sb="16" eb="18">
      <t>ミライ</t>
    </rPh>
    <rPh sb="18" eb="20">
      <t>オウエン</t>
    </rPh>
    <rPh sb="26" eb="28">
      <t>ジギョウ</t>
    </rPh>
    <rPh sb="29" eb="31">
      <t>ボシュウ</t>
    </rPh>
    <rPh sb="32" eb="33">
      <t>カン</t>
    </rPh>
    <phoneticPr fontId="1"/>
  </si>
  <si>
    <t>　　この度は、子供の未来応援基金　令和５年度未来応援ネットワーク事業にご応募いただき、ありがとうございました。</t>
    <rPh sb="4" eb="5">
      <t>タビ</t>
    </rPh>
    <rPh sb="7" eb="9">
      <t>コドモ</t>
    </rPh>
    <rPh sb="10" eb="16">
      <t>ミライオウエンキキン</t>
    </rPh>
    <rPh sb="17" eb="19">
      <t>レイワ</t>
    </rPh>
    <rPh sb="20" eb="22">
      <t>ネンド</t>
    </rPh>
    <rPh sb="22" eb="24">
      <t>ミライ</t>
    </rPh>
    <rPh sb="24" eb="26">
      <t>オウエン</t>
    </rPh>
    <rPh sb="32" eb="34">
      <t>ジギョウ</t>
    </rPh>
    <rPh sb="36" eb="38">
      <t>オウボ</t>
    </rPh>
    <phoneticPr fontId="26"/>
  </si>
  <si>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1"/>
  </si>
  <si>
    <t>有</t>
    <rPh sb="0" eb="1">
      <t>ア</t>
    </rPh>
    <phoneticPr fontId="26"/>
  </si>
  <si>
    <r>
      <t xml:space="preserve">※記載例を事前にご確認ください。
   </t>
    </r>
    <r>
      <rPr>
        <b/>
        <u/>
        <sz val="12"/>
        <color rgb="FFFF0000"/>
        <rFont val="ＭＳ Ｐゴシック"/>
        <family val="3"/>
        <charset val="128"/>
      </rPr>
      <t>記載例と著しく異なる場合は、支援対象外となる可能性があります。</t>
    </r>
    <r>
      <rPr>
        <b/>
        <sz val="12"/>
        <color rgb="FFFF0000"/>
        <rFont val="ＭＳ Ｐゴシック"/>
        <family val="3"/>
        <charset val="128"/>
      </rPr>
      <t xml:space="preserve">
※改行は「Ａｌｔ＋Ｅｎｔｅｒ」で行ってください。</t>
    </r>
    <rPh sb="53" eb="55">
      <t>カイギョウ</t>
    </rPh>
    <rPh sb="68" eb="69">
      <t>オコナ</t>
    </rPh>
    <phoneticPr fontId="26"/>
  </si>
  <si>
    <t>⑦略歴（主な職歴・福祉活動歴や、現在の他の勤務先・他に代表を務める団体等）</t>
    <rPh sb="1" eb="3">
      <t>リャクレキ</t>
    </rPh>
    <rPh sb="4" eb="5">
      <t>オモ</t>
    </rPh>
    <rPh sb="6" eb="8">
      <t>ショクレキ</t>
    </rPh>
    <rPh sb="9" eb="11">
      <t>フクシ</t>
    </rPh>
    <rPh sb="11" eb="13">
      <t>カツドウ</t>
    </rPh>
    <rPh sb="13" eb="14">
      <t>レキ</t>
    </rPh>
    <rPh sb="16" eb="18">
      <t>ゲンザイ</t>
    </rPh>
    <rPh sb="19" eb="20">
      <t>タ</t>
    </rPh>
    <rPh sb="21" eb="24">
      <t>キンムサキ</t>
    </rPh>
    <rPh sb="25" eb="26">
      <t>ホカ</t>
    </rPh>
    <rPh sb="27" eb="29">
      <t>ダイヒョウ</t>
    </rPh>
    <rPh sb="30" eb="31">
      <t>ツト</t>
    </rPh>
    <rPh sb="33" eb="35">
      <t>ダンタイ</t>
    </rPh>
    <rPh sb="35" eb="36">
      <t>トウ</t>
    </rPh>
    <phoneticPr fontId="1"/>
  </si>
  <si>
    <t>令和2年度（第4回未来応援ネットワーク事業：事業B）</t>
    <rPh sb="0" eb="2">
      <t>レイワ</t>
    </rPh>
    <rPh sb="3" eb="5">
      <t>ネンド</t>
    </rPh>
    <rPh sb="6" eb="7">
      <t>ダイ</t>
    </rPh>
    <rPh sb="8" eb="9">
      <t>カイ</t>
    </rPh>
    <rPh sb="9" eb="13">
      <t>ミライオウエン</t>
    </rPh>
    <rPh sb="19" eb="21">
      <t>ジギョウ</t>
    </rPh>
    <rPh sb="22" eb="24">
      <t>ジギョウ</t>
    </rPh>
    <phoneticPr fontId="26"/>
  </si>
  <si>
    <t>令和3年度（第5回未来応援ネットワーク事業：事業B）</t>
    <rPh sb="0" eb="2">
      <t>レイワ</t>
    </rPh>
    <rPh sb="3" eb="5">
      <t>ネンド</t>
    </rPh>
    <rPh sb="6" eb="7">
      <t>ダイ</t>
    </rPh>
    <rPh sb="8" eb="9">
      <t>カイ</t>
    </rPh>
    <rPh sb="9" eb="13">
      <t>ミライオウエン</t>
    </rPh>
    <rPh sb="19" eb="21">
      <t>ジギョウ</t>
    </rPh>
    <phoneticPr fontId="26"/>
  </si>
  <si>
    <t>令和4年度（第6回未来応援ネットワーク事業：事業B）</t>
    <rPh sb="0" eb="2">
      <t>レイワ</t>
    </rPh>
    <rPh sb="3" eb="5">
      <t>ネンド</t>
    </rPh>
    <rPh sb="6" eb="7">
      <t>ダイ</t>
    </rPh>
    <rPh sb="8" eb="9">
      <t>カイ</t>
    </rPh>
    <rPh sb="9" eb="13">
      <t>ミライオウエン</t>
    </rPh>
    <rPh sb="19" eb="21">
      <t>ジギョウ</t>
    </rPh>
    <phoneticPr fontId="26"/>
  </si>
  <si>
    <r>
      <t xml:space="preserve">⑥未来応援ネットワーク事業（事業B）の実績について
</t>
    </r>
    <r>
      <rPr>
        <b/>
        <u/>
        <sz val="12"/>
        <color rgb="FFFF0000"/>
        <rFont val="ＭＳ Ｐゴシック"/>
        <family val="3"/>
        <charset val="128"/>
      </rPr>
      <t>※第1回～3回支援、第4回以降の支援（事業A）または新型コロナウイルス感染拡大への対応に伴う緊急支援事業（令和2年度）を受けている場合は、事業Bに応募できません。
また、第4回以降の支援（事業B）のうち、3回支援を受けている場合は、支援対象外となります。</t>
    </r>
    <rPh sb="1" eb="3">
      <t>ミライ</t>
    </rPh>
    <rPh sb="3" eb="5">
      <t>オウエン</t>
    </rPh>
    <rPh sb="11" eb="13">
      <t>ジギョウ</t>
    </rPh>
    <rPh sb="14" eb="16">
      <t>ジギョウ</t>
    </rPh>
    <rPh sb="19" eb="21">
      <t>ジッセキ</t>
    </rPh>
    <rPh sb="96" eb="98">
      <t>ジギョウ</t>
    </rPh>
    <rPh sb="100" eb="102">
      <t>オウボ</t>
    </rPh>
    <rPh sb="116" eb="118">
      <t>イコウ</t>
    </rPh>
    <rPh sb="119" eb="121">
      <t>シエン</t>
    </rPh>
    <rPh sb="131" eb="132">
      <t>カイ</t>
    </rPh>
    <rPh sb="132" eb="134">
      <t>シエン</t>
    </rPh>
    <rPh sb="135" eb="136">
      <t>ウ</t>
    </rPh>
    <rPh sb="140" eb="142">
      <t>バアイ</t>
    </rPh>
    <rPh sb="144" eb="146">
      <t>シエン</t>
    </rPh>
    <rPh sb="146" eb="148">
      <t>タイショウ</t>
    </rPh>
    <rPh sb="148" eb="149">
      <t>ガイ</t>
    </rPh>
    <phoneticPr fontId="1"/>
  </si>
  <si>
    <t>支援を受けた年度
（プルダウンから選択）</t>
    <rPh sb="0" eb="2">
      <t>シエン</t>
    </rPh>
    <rPh sb="3" eb="4">
      <t>ウ</t>
    </rPh>
    <rPh sb="6" eb="8">
      <t>ネンド</t>
    </rPh>
    <phoneticPr fontId="1"/>
  </si>
  <si>
    <t>1-5⑥</t>
    <phoneticPr fontId="26"/>
  </si>
  <si>
    <t>常勤/非常勤の
区分</t>
    <rPh sb="0" eb="2">
      <t>ジョウキン</t>
    </rPh>
    <rPh sb="3" eb="6">
      <t>ヒジョウキン</t>
    </rPh>
    <rPh sb="8" eb="10">
      <t>クブン</t>
    </rPh>
    <phoneticPr fontId="1"/>
  </si>
  <si>
    <t>※国又は地方公共団体及び民間の助成機関から補助・助成（以下、「他の助成等」という。）を受ける事業と同一事業かつ同一費目については、支援対象外とします。
　 また、主たる費目について他の助成等を受ける場合や、申請事業に対する他の助成等の総額が支援金額を上回る場合は、申請事業は支援対象外となります。</t>
    <phoneticPr fontId="26"/>
  </si>
  <si>
    <t>　回　（下記プルダウン入力に応じ、自動計算されます）</t>
    <phoneticPr fontId="26"/>
  </si>
  <si>
    <t>⑦未来応援ネットワーク事業（事業B）の実績がある場合、その事業の実施状況及び成果</t>
    <rPh sb="1" eb="5">
      <t>ミライオウエン</t>
    </rPh>
    <rPh sb="11" eb="13">
      <t>ジギョウ</t>
    </rPh>
    <rPh sb="14" eb="16">
      <t>ジギョウ</t>
    </rPh>
    <rPh sb="19" eb="21">
      <t>ジッセキ</t>
    </rPh>
    <rPh sb="24" eb="26">
      <t>バアイ</t>
    </rPh>
    <rPh sb="29" eb="31">
      <t>ジギョウ</t>
    </rPh>
    <rPh sb="32" eb="34">
      <t>ジッシ</t>
    </rPh>
    <rPh sb="34" eb="36">
      <t>ジョウキョウ</t>
    </rPh>
    <rPh sb="36" eb="37">
      <t>オヨ</t>
    </rPh>
    <rPh sb="38" eb="40">
      <t>セイカ</t>
    </rPh>
    <phoneticPr fontId="1"/>
  </si>
  <si>
    <t>部</t>
    <rPh sb="0" eb="1">
      <t>ブ</t>
    </rPh>
    <phoneticPr fontId="26"/>
  </si>
  <si>
    <t>（年間の配布数を
右欄に記入）</t>
    <rPh sb="1" eb="3">
      <t>ネンカン</t>
    </rPh>
    <rPh sb="4" eb="6">
      <t>ハイフ</t>
    </rPh>
    <rPh sb="6" eb="7">
      <t>スウ</t>
    </rPh>
    <rPh sb="9" eb="11">
      <t>ウラン</t>
    </rPh>
    <rPh sb="12" eb="14">
      <t>キニュウ</t>
    </rPh>
    <phoneticPr fontId="26"/>
  </si>
  <si>
    <t>（年間の更新頻度を
右欄に記入）</t>
    <rPh sb="4" eb="6">
      <t>コウシン</t>
    </rPh>
    <rPh sb="6" eb="8">
      <t>ヒンド</t>
    </rPh>
    <rPh sb="10" eb="12">
      <t>ウラン</t>
    </rPh>
    <rPh sb="13" eb="15">
      <t>キニュウ</t>
    </rPh>
    <phoneticPr fontId="26"/>
  </si>
  <si>
    <t>（年間の配信頻度を
右欄に記入）</t>
    <rPh sb="4" eb="6">
      <t>ハイシン</t>
    </rPh>
    <rPh sb="6" eb="8">
      <t>ヒンド</t>
    </rPh>
    <rPh sb="10" eb="12">
      <t>ウラン</t>
    </rPh>
    <rPh sb="13" eb="15">
      <t>キニュウ</t>
    </rPh>
    <phoneticPr fontId="26"/>
  </si>
  <si>
    <t>（年間の開催頻度を
右欄に記入）</t>
    <rPh sb="4" eb="6">
      <t>カイサイ</t>
    </rPh>
    <rPh sb="6" eb="8">
      <t>ヒンド</t>
    </rPh>
    <rPh sb="10" eb="12">
      <t>ウラン</t>
    </rPh>
    <rPh sb="13" eb="15">
      <t>キニュウ</t>
    </rPh>
    <phoneticPr fontId="26"/>
  </si>
  <si>
    <t>（年間の配布数を
右欄に記入）</t>
    <rPh sb="4" eb="6">
      <t>ハイフ</t>
    </rPh>
    <rPh sb="6" eb="7">
      <t>スウ</t>
    </rPh>
    <rPh sb="9" eb="11">
      <t>ウラン</t>
    </rPh>
    <rPh sb="12" eb="14">
      <t>キニュウ</t>
    </rPh>
    <phoneticPr fontId="26"/>
  </si>
  <si>
    <t>回</t>
    <rPh sb="0" eb="1">
      <t>カイ</t>
    </rPh>
    <phoneticPr fontId="26"/>
  </si>
  <si>
    <t>団体活動以外の職業（勤務先名）・
連絡可能な電話番号</t>
    <rPh sb="17" eb="19">
      <t>レンラク</t>
    </rPh>
    <rPh sb="19" eb="21">
      <t>カノウ</t>
    </rPh>
    <rPh sb="22" eb="26">
      <t>デンワバンゴウ</t>
    </rPh>
    <phoneticPr fontId="14"/>
  </si>
  <si>
    <t>※事業に関する情報発信をどのように行うかを選択・記載してください。（複数選択・記載可）
※他事業を含め広報実績がある場合は、実績値を記載してください。</t>
    <rPh sb="1" eb="3">
      <t>ジギョウ</t>
    </rPh>
    <rPh sb="4" eb="5">
      <t>カン</t>
    </rPh>
    <rPh sb="7" eb="9">
      <t>ジョウホウ</t>
    </rPh>
    <rPh sb="9" eb="11">
      <t>ハッシン</t>
    </rPh>
    <rPh sb="17" eb="18">
      <t>オコナ</t>
    </rPh>
    <rPh sb="21" eb="23">
      <t>センタク</t>
    </rPh>
    <rPh sb="24" eb="26">
      <t>キサイ</t>
    </rPh>
    <rPh sb="34" eb="36">
      <t>フクスウ</t>
    </rPh>
    <rPh sb="36" eb="38">
      <t>センタク</t>
    </rPh>
    <rPh sb="39" eb="41">
      <t>キサイ</t>
    </rPh>
    <rPh sb="41" eb="42">
      <t>カ</t>
    </rPh>
    <rPh sb="45" eb="48">
      <t>タジギョウ</t>
    </rPh>
    <rPh sb="49" eb="50">
      <t>フク</t>
    </rPh>
    <phoneticPr fontId="26"/>
  </si>
  <si>
    <t>費目</t>
    <rPh sb="0" eb="2">
      <t>ヒモク</t>
    </rPh>
    <phoneticPr fontId="69"/>
  </si>
  <si>
    <t>柱番号</t>
    <rPh sb="0" eb="1">
      <t>ハシラ</t>
    </rPh>
    <rPh sb="1" eb="3">
      <t>バンゴウ</t>
    </rPh>
    <phoneticPr fontId="69"/>
  </si>
  <si>
    <t>内容</t>
    <rPh sb="0" eb="2">
      <t>ナイヨウ</t>
    </rPh>
    <phoneticPr fontId="69"/>
  </si>
  <si>
    <t>単価</t>
    <rPh sb="0" eb="2">
      <t>タンカ</t>
    </rPh>
    <phoneticPr fontId="69"/>
  </si>
  <si>
    <t>数値</t>
    <rPh sb="0" eb="2">
      <t>スウチ</t>
    </rPh>
    <phoneticPr fontId="69"/>
  </si>
  <si>
    <t>単位</t>
    <rPh sb="0" eb="2">
      <t>タンイ</t>
    </rPh>
    <phoneticPr fontId="69"/>
  </si>
  <si>
    <t>謝金</t>
    <rPh sb="0" eb="2">
      <t>シャキン</t>
    </rPh>
    <phoneticPr fontId="69"/>
  </si>
  <si>
    <t>柱</t>
    <rPh sb="0" eb="1">
      <t>ハシラ</t>
    </rPh>
    <phoneticPr fontId="69"/>
  </si>
  <si>
    <t>円</t>
    <rPh sb="0" eb="1">
      <t>エン</t>
    </rPh>
    <phoneticPr fontId="69"/>
  </si>
  <si>
    <t>＝</t>
    <phoneticPr fontId="69"/>
  </si>
  <si>
    <t>柱</t>
  </si>
  <si>
    <t/>
  </si>
  <si>
    <t>×</t>
  </si>
  <si>
    <t>謝金</t>
    <phoneticPr fontId="69"/>
  </si>
  <si>
    <t>旅費</t>
    <phoneticPr fontId="69"/>
  </si>
  <si>
    <t>賃金（アルバイト）</t>
    <phoneticPr fontId="69"/>
  </si>
  <si>
    <t>家賃</t>
    <rPh sb="0" eb="2">
      <t>ヤチン</t>
    </rPh>
    <phoneticPr fontId="69"/>
  </si>
  <si>
    <t>光熱水費</t>
    <phoneticPr fontId="69"/>
  </si>
  <si>
    <t>備品購入費</t>
    <rPh sb="0" eb="2">
      <t>ビヒン</t>
    </rPh>
    <rPh sb="2" eb="4">
      <t>コウニュウ</t>
    </rPh>
    <rPh sb="4" eb="5">
      <t>ヒ</t>
    </rPh>
    <phoneticPr fontId="69"/>
  </si>
  <si>
    <t>消耗品費</t>
    <rPh sb="0" eb="3">
      <t>ショウモウヒン</t>
    </rPh>
    <rPh sb="3" eb="4">
      <t>ヒ</t>
    </rPh>
    <phoneticPr fontId="69"/>
  </si>
  <si>
    <t>借料損料</t>
    <rPh sb="0" eb="2">
      <t>シャクリョウ</t>
    </rPh>
    <rPh sb="2" eb="4">
      <t>ソンリョウ</t>
    </rPh>
    <phoneticPr fontId="69"/>
  </si>
  <si>
    <t>印刷製本費</t>
    <rPh sb="0" eb="2">
      <t>インサツ</t>
    </rPh>
    <rPh sb="2" eb="4">
      <t>セイホン</t>
    </rPh>
    <rPh sb="4" eb="5">
      <t>ヒ</t>
    </rPh>
    <phoneticPr fontId="69"/>
  </si>
  <si>
    <t>通信運搬費</t>
    <rPh sb="0" eb="2">
      <t>ツウシン</t>
    </rPh>
    <rPh sb="2" eb="4">
      <t>ウンパン</t>
    </rPh>
    <rPh sb="4" eb="5">
      <t>ヒ</t>
    </rPh>
    <phoneticPr fontId="69"/>
  </si>
  <si>
    <t>委託費</t>
    <rPh sb="0" eb="2">
      <t>イタク</t>
    </rPh>
    <rPh sb="2" eb="3">
      <t>ヒ</t>
    </rPh>
    <phoneticPr fontId="69"/>
  </si>
  <si>
    <t>雑役務費</t>
    <rPh sb="0" eb="1">
      <t>ザツ</t>
    </rPh>
    <rPh sb="1" eb="4">
      <t>エキムヒ</t>
    </rPh>
    <phoneticPr fontId="69"/>
  </si>
  <si>
    <t>保険料</t>
    <rPh sb="0" eb="3">
      <t>ホケンリョウ</t>
    </rPh>
    <phoneticPr fontId="69"/>
  </si>
  <si>
    <t>参加費収入</t>
    <rPh sb="0" eb="3">
      <t>サンカヒ</t>
    </rPh>
    <rPh sb="3" eb="5">
      <t>シュウニュウ</t>
    </rPh>
    <phoneticPr fontId="69"/>
  </si>
  <si>
    <t>一般会計繰入金</t>
    <rPh sb="0" eb="2">
      <t>イッパン</t>
    </rPh>
    <rPh sb="2" eb="4">
      <t>カイケイ</t>
    </rPh>
    <rPh sb="4" eb="6">
      <t>クリイレ</t>
    </rPh>
    <rPh sb="6" eb="7">
      <t>キン</t>
    </rPh>
    <phoneticPr fontId="69"/>
  </si>
  <si>
    <t>対象外経費</t>
    <rPh sb="0" eb="5">
      <t>タイショウガイケイヒ</t>
    </rPh>
    <phoneticPr fontId="69"/>
  </si>
  <si>
    <t>項目</t>
    <rPh sb="0" eb="2">
      <t>コウモク</t>
    </rPh>
    <phoneticPr fontId="69"/>
  </si>
  <si>
    <t>金額</t>
    <rPh sb="0" eb="2">
      <t>キンガク</t>
    </rPh>
    <phoneticPr fontId="69"/>
  </si>
  <si>
    <t>謝金1</t>
    <rPh sb="0" eb="2">
      <t>シャキン</t>
    </rPh>
    <phoneticPr fontId="69"/>
  </si>
  <si>
    <t>旅費1</t>
    <rPh sb="0" eb="2">
      <t>リョヒ</t>
    </rPh>
    <phoneticPr fontId="69"/>
  </si>
  <si>
    <t>賃金1</t>
    <rPh sb="0" eb="2">
      <t>チンギン</t>
    </rPh>
    <phoneticPr fontId="69"/>
  </si>
  <si>
    <t>家賃1</t>
    <rPh sb="0" eb="2">
      <t>ヤチン</t>
    </rPh>
    <phoneticPr fontId="69"/>
  </si>
  <si>
    <t>光熱水費1</t>
    <rPh sb="0" eb="4">
      <t>コウネツスイヒ</t>
    </rPh>
    <phoneticPr fontId="69"/>
  </si>
  <si>
    <t>備品購入費1</t>
    <rPh sb="0" eb="2">
      <t>ビヒン</t>
    </rPh>
    <rPh sb="2" eb="4">
      <t>コウニュウ</t>
    </rPh>
    <rPh sb="4" eb="5">
      <t>ヒ</t>
    </rPh>
    <phoneticPr fontId="69"/>
  </si>
  <si>
    <t>消耗品費1</t>
    <rPh sb="0" eb="3">
      <t>ショウモウヒン</t>
    </rPh>
    <rPh sb="3" eb="4">
      <t>ヒ</t>
    </rPh>
    <phoneticPr fontId="69"/>
  </si>
  <si>
    <t>借料損料1</t>
    <rPh sb="0" eb="2">
      <t>シャクリョウ</t>
    </rPh>
    <rPh sb="2" eb="4">
      <t>ソンリョウ</t>
    </rPh>
    <phoneticPr fontId="69"/>
  </si>
  <si>
    <t>印刷製本費1</t>
    <rPh sb="0" eb="2">
      <t>インサツ</t>
    </rPh>
    <rPh sb="2" eb="4">
      <t>セイホン</t>
    </rPh>
    <rPh sb="4" eb="5">
      <t>ヒ</t>
    </rPh>
    <phoneticPr fontId="69"/>
  </si>
  <si>
    <t>通信運搬費1</t>
    <rPh sb="0" eb="2">
      <t>ツウシン</t>
    </rPh>
    <rPh sb="2" eb="4">
      <t>ウンパン</t>
    </rPh>
    <rPh sb="4" eb="5">
      <t>ヒ</t>
    </rPh>
    <phoneticPr fontId="69"/>
  </si>
  <si>
    <t>委託費1</t>
    <rPh sb="0" eb="2">
      <t>イタク</t>
    </rPh>
    <rPh sb="2" eb="3">
      <t>ヒ</t>
    </rPh>
    <phoneticPr fontId="69"/>
  </si>
  <si>
    <t>雑役務費1</t>
    <rPh sb="0" eb="1">
      <t>ザツ</t>
    </rPh>
    <rPh sb="1" eb="4">
      <t>エキムヒ</t>
    </rPh>
    <phoneticPr fontId="69"/>
  </si>
  <si>
    <t>保険料1</t>
    <rPh sb="0" eb="3">
      <t>ホケンリョウ</t>
    </rPh>
    <phoneticPr fontId="69"/>
  </si>
  <si>
    <t>上記以外の対象経費1</t>
    <rPh sb="0" eb="4">
      <t>ジョウキイガイ</t>
    </rPh>
    <rPh sb="5" eb="9">
      <t>タイショウケイヒ</t>
    </rPh>
    <phoneticPr fontId="26"/>
  </si>
  <si>
    <t>参加費収入1</t>
    <rPh sb="0" eb="3">
      <t>サンカヒ</t>
    </rPh>
    <rPh sb="3" eb="5">
      <t>シュウニュウ</t>
    </rPh>
    <phoneticPr fontId="69"/>
  </si>
  <si>
    <t>一般会計繰入金1</t>
    <rPh sb="0" eb="2">
      <t>イッパン</t>
    </rPh>
    <rPh sb="2" eb="4">
      <t>カイケイ</t>
    </rPh>
    <rPh sb="4" eb="6">
      <t>クリイレ</t>
    </rPh>
    <rPh sb="6" eb="7">
      <t>キン</t>
    </rPh>
    <phoneticPr fontId="69"/>
  </si>
  <si>
    <t>対象外経費1</t>
    <rPh sb="0" eb="3">
      <t>タイショウガイ</t>
    </rPh>
    <rPh sb="3" eb="5">
      <t>ケイヒ</t>
    </rPh>
    <phoneticPr fontId="69"/>
  </si>
  <si>
    <t>謝金2</t>
    <rPh sb="0" eb="2">
      <t>シャキン</t>
    </rPh>
    <phoneticPr fontId="69"/>
  </si>
  <si>
    <t>旅費2</t>
    <rPh sb="0" eb="2">
      <t>リョヒ</t>
    </rPh>
    <phoneticPr fontId="69"/>
  </si>
  <si>
    <t>賃金2</t>
    <rPh sb="0" eb="2">
      <t>チンギン</t>
    </rPh>
    <phoneticPr fontId="69"/>
  </si>
  <si>
    <t>家賃2</t>
    <rPh sb="0" eb="2">
      <t>ヤチン</t>
    </rPh>
    <phoneticPr fontId="69"/>
  </si>
  <si>
    <t>光熱水費2</t>
    <rPh sb="0" eb="4">
      <t>コウネツスイヒ</t>
    </rPh>
    <phoneticPr fontId="69"/>
  </si>
  <si>
    <t>備品購入費2</t>
    <rPh sb="0" eb="2">
      <t>ビヒン</t>
    </rPh>
    <rPh sb="2" eb="4">
      <t>コウニュウ</t>
    </rPh>
    <rPh sb="4" eb="5">
      <t>ヒ</t>
    </rPh>
    <phoneticPr fontId="69"/>
  </si>
  <si>
    <t>消耗品費2</t>
    <rPh sb="0" eb="3">
      <t>ショウモウヒン</t>
    </rPh>
    <rPh sb="3" eb="4">
      <t>ヒ</t>
    </rPh>
    <phoneticPr fontId="69"/>
  </si>
  <si>
    <t>借料損料2</t>
    <rPh sb="0" eb="2">
      <t>シャクリョウ</t>
    </rPh>
    <rPh sb="2" eb="4">
      <t>ソンリョウ</t>
    </rPh>
    <phoneticPr fontId="69"/>
  </si>
  <si>
    <t>印刷製本費2</t>
    <rPh sb="0" eb="2">
      <t>インサツ</t>
    </rPh>
    <rPh sb="2" eb="4">
      <t>セイホン</t>
    </rPh>
    <rPh sb="4" eb="5">
      <t>ヒ</t>
    </rPh>
    <phoneticPr fontId="69"/>
  </si>
  <si>
    <t>通信運搬費2</t>
    <rPh sb="0" eb="2">
      <t>ツウシン</t>
    </rPh>
    <rPh sb="2" eb="4">
      <t>ウンパン</t>
    </rPh>
    <rPh sb="4" eb="5">
      <t>ヒ</t>
    </rPh>
    <phoneticPr fontId="69"/>
  </si>
  <si>
    <t>委託費2</t>
    <rPh sb="0" eb="2">
      <t>イタク</t>
    </rPh>
    <rPh sb="2" eb="3">
      <t>ヒ</t>
    </rPh>
    <phoneticPr fontId="69"/>
  </si>
  <si>
    <t>雑役務費2</t>
    <rPh sb="0" eb="1">
      <t>ザツ</t>
    </rPh>
    <rPh sb="1" eb="4">
      <t>エキムヒ</t>
    </rPh>
    <phoneticPr fontId="69"/>
  </si>
  <si>
    <t>保険料2</t>
    <rPh sb="0" eb="3">
      <t>ホケンリョウ</t>
    </rPh>
    <phoneticPr fontId="69"/>
  </si>
  <si>
    <t>上記以外の対象経費2</t>
    <rPh sb="0" eb="4">
      <t>ジョウキイガイ</t>
    </rPh>
    <rPh sb="5" eb="9">
      <t>タイショウケイヒ</t>
    </rPh>
    <phoneticPr fontId="26"/>
  </si>
  <si>
    <t>参加費収入2</t>
    <rPh sb="0" eb="3">
      <t>サンカヒ</t>
    </rPh>
    <rPh sb="3" eb="5">
      <t>シュウニュウ</t>
    </rPh>
    <phoneticPr fontId="69"/>
  </si>
  <si>
    <t>一般会計繰入金2</t>
    <rPh sb="0" eb="2">
      <t>イッパン</t>
    </rPh>
    <rPh sb="2" eb="4">
      <t>カイケイ</t>
    </rPh>
    <rPh sb="4" eb="6">
      <t>クリイレ</t>
    </rPh>
    <rPh sb="6" eb="7">
      <t>キン</t>
    </rPh>
    <phoneticPr fontId="69"/>
  </si>
  <si>
    <t>対象外経費2</t>
    <rPh sb="0" eb="3">
      <t>タイショウガイ</t>
    </rPh>
    <rPh sb="3" eb="5">
      <t>ケイヒ</t>
    </rPh>
    <phoneticPr fontId="69"/>
  </si>
  <si>
    <t>謝金3</t>
    <rPh sb="0" eb="2">
      <t>シャキン</t>
    </rPh>
    <phoneticPr fontId="69"/>
  </si>
  <si>
    <t>旅費3</t>
    <rPh sb="0" eb="2">
      <t>リョヒ</t>
    </rPh>
    <phoneticPr fontId="69"/>
  </si>
  <si>
    <t>賃金3</t>
    <rPh sb="0" eb="2">
      <t>チンギン</t>
    </rPh>
    <phoneticPr fontId="69"/>
  </si>
  <si>
    <t>家賃3</t>
    <rPh sb="0" eb="2">
      <t>ヤチン</t>
    </rPh>
    <phoneticPr fontId="69"/>
  </si>
  <si>
    <t>光熱水費3</t>
    <rPh sb="0" eb="4">
      <t>コウネツスイヒ</t>
    </rPh>
    <phoneticPr fontId="69"/>
  </si>
  <si>
    <t>備品購入費3</t>
    <rPh sb="0" eb="2">
      <t>ビヒン</t>
    </rPh>
    <rPh sb="2" eb="4">
      <t>コウニュウ</t>
    </rPh>
    <rPh sb="4" eb="5">
      <t>ヒ</t>
    </rPh>
    <phoneticPr fontId="69"/>
  </si>
  <si>
    <t>消耗品費3</t>
    <rPh sb="0" eb="3">
      <t>ショウモウヒン</t>
    </rPh>
    <rPh sb="3" eb="4">
      <t>ヒ</t>
    </rPh>
    <phoneticPr fontId="69"/>
  </si>
  <si>
    <t>借料損料3</t>
    <rPh sb="0" eb="2">
      <t>シャクリョウ</t>
    </rPh>
    <rPh sb="2" eb="4">
      <t>ソンリョウ</t>
    </rPh>
    <phoneticPr fontId="69"/>
  </si>
  <si>
    <t>印刷製本費3</t>
    <rPh sb="0" eb="2">
      <t>インサツ</t>
    </rPh>
    <rPh sb="2" eb="4">
      <t>セイホン</t>
    </rPh>
    <rPh sb="4" eb="5">
      <t>ヒ</t>
    </rPh>
    <phoneticPr fontId="69"/>
  </si>
  <si>
    <t>通信運搬費3</t>
    <rPh sb="0" eb="2">
      <t>ツウシン</t>
    </rPh>
    <rPh sb="2" eb="4">
      <t>ウンパン</t>
    </rPh>
    <rPh sb="4" eb="5">
      <t>ヒ</t>
    </rPh>
    <phoneticPr fontId="69"/>
  </si>
  <si>
    <t>委託費3</t>
    <rPh sb="0" eb="2">
      <t>イタク</t>
    </rPh>
    <rPh sb="2" eb="3">
      <t>ヒ</t>
    </rPh>
    <phoneticPr fontId="69"/>
  </si>
  <si>
    <t>雑役務費3</t>
    <rPh sb="0" eb="1">
      <t>ザツ</t>
    </rPh>
    <rPh sb="1" eb="4">
      <t>エキムヒ</t>
    </rPh>
    <phoneticPr fontId="69"/>
  </si>
  <si>
    <t>保険料3</t>
    <rPh sb="0" eb="3">
      <t>ホケンリョウ</t>
    </rPh>
    <phoneticPr fontId="69"/>
  </si>
  <si>
    <t>上記以外の対象経費3</t>
    <rPh sb="0" eb="4">
      <t>ジョウキイガイ</t>
    </rPh>
    <rPh sb="5" eb="9">
      <t>タイショウケイヒ</t>
    </rPh>
    <phoneticPr fontId="26"/>
  </si>
  <si>
    <t>参加費収入3</t>
    <rPh sb="0" eb="3">
      <t>サンカヒ</t>
    </rPh>
    <rPh sb="3" eb="5">
      <t>シュウニュウ</t>
    </rPh>
    <phoneticPr fontId="69"/>
  </si>
  <si>
    <t>一般会計繰入金3</t>
    <rPh sb="0" eb="2">
      <t>イッパン</t>
    </rPh>
    <rPh sb="2" eb="4">
      <t>カイケイ</t>
    </rPh>
    <rPh sb="4" eb="6">
      <t>クリイレ</t>
    </rPh>
    <rPh sb="6" eb="7">
      <t>キン</t>
    </rPh>
    <phoneticPr fontId="69"/>
  </si>
  <si>
    <t>対象外経費3</t>
    <rPh sb="0" eb="3">
      <t>タイショウガイ</t>
    </rPh>
    <rPh sb="3" eb="5">
      <t>ケイヒ</t>
    </rPh>
    <phoneticPr fontId="69"/>
  </si>
  <si>
    <t>謝金4</t>
    <rPh sb="0" eb="2">
      <t>シャキン</t>
    </rPh>
    <phoneticPr fontId="69"/>
  </si>
  <si>
    <t>旅費4</t>
    <rPh sb="0" eb="2">
      <t>リョヒ</t>
    </rPh>
    <phoneticPr fontId="69"/>
  </si>
  <si>
    <t>賃金4</t>
    <rPh sb="0" eb="2">
      <t>チンギン</t>
    </rPh>
    <phoneticPr fontId="69"/>
  </si>
  <si>
    <t>家賃4</t>
    <rPh sb="0" eb="2">
      <t>ヤチン</t>
    </rPh>
    <phoneticPr fontId="69"/>
  </si>
  <si>
    <t>光熱水費4</t>
    <rPh sb="0" eb="4">
      <t>コウネツスイヒ</t>
    </rPh>
    <phoneticPr fontId="69"/>
  </si>
  <si>
    <t>備品購入費4</t>
    <rPh sb="0" eb="2">
      <t>ビヒン</t>
    </rPh>
    <rPh sb="2" eb="4">
      <t>コウニュウ</t>
    </rPh>
    <rPh sb="4" eb="5">
      <t>ヒ</t>
    </rPh>
    <phoneticPr fontId="69"/>
  </si>
  <si>
    <t>消耗品費4</t>
    <rPh sb="0" eb="3">
      <t>ショウモウヒン</t>
    </rPh>
    <rPh sb="3" eb="4">
      <t>ヒ</t>
    </rPh>
    <phoneticPr fontId="69"/>
  </si>
  <si>
    <t>借料損料4</t>
    <rPh sb="0" eb="2">
      <t>シャクリョウ</t>
    </rPh>
    <rPh sb="2" eb="4">
      <t>ソンリョウ</t>
    </rPh>
    <phoneticPr fontId="69"/>
  </si>
  <si>
    <t>印刷製本費4</t>
    <rPh sb="0" eb="2">
      <t>インサツ</t>
    </rPh>
    <rPh sb="2" eb="4">
      <t>セイホン</t>
    </rPh>
    <rPh sb="4" eb="5">
      <t>ヒ</t>
    </rPh>
    <phoneticPr fontId="69"/>
  </si>
  <si>
    <t>通信運搬費4</t>
    <rPh sb="0" eb="2">
      <t>ツウシン</t>
    </rPh>
    <rPh sb="2" eb="4">
      <t>ウンパン</t>
    </rPh>
    <rPh sb="4" eb="5">
      <t>ヒ</t>
    </rPh>
    <phoneticPr fontId="69"/>
  </si>
  <si>
    <t>委託費4</t>
    <rPh sb="0" eb="2">
      <t>イタク</t>
    </rPh>
    <rPh sb="2" eb="3">
      <t>ヒ</t>
    </rPh>
    <phoneticPr fontId="69"/>
  </si>
  <si>
    <t>雑役務費4</t>
    <rPh sb="0" eb="1">
      <t>ザツ</t>
    </rPh>
    <rPh sb="1" eb="4">
      <t>エキムヒ</t>
    </rPh>
    <phoneticPr fontId="69"/>
  </si>
  <si>
    <t>保険料4</t>
    <rPh sb="0" eb="3">
      <t>ホケンリョウ</t>
    </rPh>
    <phoneticPr fontId="69"/>
  </si>
  <si>
    <t>上記以外の対象経費4</t>
    <rPh sb="0" eb="4">
      <t>ジョウキイガイ</t>
    </rPh>
    <rPh sb="5" eb="9">
      <t>タイショウケイヒ</t>
    </rPh>
    <phoneticPr fontId="26"/>
  </si>
  <si>
    <t>参加費収入4</t>
    <rPh sb="0" eb="3">
      <t>サンカヒ</t>
    </rPh>
    <rPh sb="3" eb="5">
      <t>シュウニュウ</t>
    </rPh>
    <phoneticPr fontId="69"/>
  </si>
  <si>
    <t>一般会計繰入金4</t>
    <rPh sb="0" eb="2">
      <t>イッパン</t>
    </rPh>
    <rPh sb="2" eb="4">
      <t>カイケイ</t>
    </rPh>
    <rPh sb="4" eb="6">
      <t>クリイレ</t>
    </rPh>
    <rPh sb="6" eb="7">
      <t>キン</t>
    </rPh>
    <phoneticPr fontId="69"/>
  </si>
  <si>
    <t>対象外経費4</t>
    <rPh sb="0" eb="3">
      <t>タイショウガイ</t>
    </rPh>
    <rPh sb="3" eb="5">
      <t>ケイヒ</t>
    </rPh>
    <phoneticPr fontId="69"/>
  </si>
  <si>
    <t>謝金5</t>
    <rPh sb="0" eb="2">
      <t>シャキン</t>
    </rPh>
    <phoneticPr fontId="69"/>
  </si>
  <si>
    <t>旅費5</t>
    <rPh sb="0" eb="2">
      <t>リョヒ</t>
    </rPh>
    <phoneticPr fontId="69"/>
  </si>
  <si>
    <t>賃金5</t>
    <rPh sb="0" eb="2">
      <t>チンギン</t>
    </rPh>
    <phoneticPr fontId="69"/>
  </si>
  <si>
    <t>家賃5</t>
    <rPh sb="0" eb="2">
      <t>ヤチン</t>
    </rPh>
    <phoneticPr fontId="69"/>
  </si>
  <si>
    <t>光熱水費5</t>
    <rPh sb="0" eb="4">
      <t>コウネツスイヒ</t>
    </rPh>
    <phoneticPr fontId="69"/>
  </si>
  <si>
    <t>備品購入費5</t>
    <rPh sb="0" eb="2">
      <t>ビヒン</t>
    </rPh>
    <rPh sb="2" eb="4">
      <t>コウニュウ</t>
    </rPh>
    <rPh sb="4" eb="5">
      <t>ヒ</t>
    </rPh>
    <phoneticPr fontId="69"/>
  </si>
  <si>
    <t>消耗品費5</t>
    <rPh sb="0" eb="3">
      <t>ショウモウヒン</t>
    </rPh>
    <rPh sb="3" eb="4">
      <t>ヒ</t>
    </rPh>
    <phoneticPr fontId="69"/>
  </si>
  <si>
    <t>借料損料5</t>
    <rPh sb="0" eb="2">
      <t>シャクリョウ</t>
    </rPh>
    <rPh sb="2" eb="4">
      <t>ソンリョウ</t>
    </rPh>
    <phoneticPr fontId="69"/>
  </si>
  <si>
    <t>印刷製本費5</t>
    <rPh sb="0" eb="2">
      <t>インサツ</t>
    </rPh>
    <rPh sb="2" eb="4">
      <t>セイホン</t>
    </rPh>
    <rPh sb="4" eb="5">
      <t>ヒ</t>
    </rPh>
    <phoneticPr fontId="69"/>
  </si>
  <si>
    <t>通信運搬費5</t>
    <rPh sb="0" eb="2">
      <t>ツウシン</t>
    </rPh>
    <rPh sb="2" eb="4">
      <t>ウンパン</t>
    </rPh>
    <rPh sb="4" eb="5">
      <t>ヒ</t>
    </rPh>
    <phoneticPr fontId="69"/>
  </si>
  <si>
    <t>委託費5</t>
    <rPh sb="0" eb="2">
      <t>イタク</t>
    </rPh>
    <rPh sb="2" eb="3">
      <t>ヒ</t>
    </rPh>
    <phoneticPr fontId="69"/>
  </si>
  <si>
    <t>雑役務費5</t>
    <rPh sb="0" eb="1">
      <t>ザツ</t>
    </rPh>
    <rPh sb="1" eb="4">
      <t>エキムヒ</t>
    </rPh>
    <phoneticPr fontId="69"/>
  </si>
  <si>
    <t>保険料5</t>
    <rPh sb="0" eb="3">
      <t>ホケンリョウ</t>
    </rPh>
    <phoneticPr fontId="69"/>
  </si>
  <si>
    <t>上記以外の対象経費5</t>
    <rPh sb="0" eb="4">
      <t>ジョウキイガイ</t>
    </rPh>
    <rPh sb="5" eb="9">
      <t>タイショウケイヒ</t>
    </rPh>
    <phoneticPr fontId="26"/>
  </si>
  <si>
    <t>参加費収入5</t>
    <rPh sb="0" eb="3">
      <t>サンカヒ</t>
    </rPh>
    <rPh sb="3" eb="5">
      <t>シュウニュウ</t>
    </rPh>
    <phoneticPr fontId="69"/>
  </si>
  <si>
    <t>一般会計繰入金5</t>
    <rPh sb="0" eb="2">
      <t>イッパン</t>
    </rPh>
    <rPh sb="2" eb="4">
      <t>カイケイ</t>
    </rPh>
    <rPh sb="4" eb="6">
      <t>クリイレ</t>
    </rPh>
    <rPh sb="6" eb="7">
      <t>キン</t>
    </rPh>
    <phoneticPr fontId="69"/>
  </si>
  <si>
    <t>対象外経費5</t>
    <rPh sb="0" eb="3">
      <t>タイショウガイ</t>
    </rPh>
    <rPh sb="3" eb="5">
      <t>ケイヒ</t>
    </rPh>
    <phoneticPr fontId="69"/>
  </si>
  <si>
    <t>謝金6</t>
    <rPh sb="0" eb="2">
      <t>シャキン</t>
    </rPh>
    <phoneticPr fontId="69"/>
  </si>
  <si>
    <t>旅費6</t>
    <rPh sb="0" eb="2">
      <t>リョヒ</t>
    </rPh>
    <phoneticPr fontId="69"/>
  </si>
  <si>
    <t>賃金6</t>
    <rPh sb="0" eb="2">
      <t>チンギン</t>
    </rPh>
    <phoneticPr fontId="69"/>
  </si>
  <si>
    <t>家賃6</t>
    <rPh sb="0" eb="2">
      <t>ヤチン</t>
    </rPh>
    <phoneticPr fontId="69"/>
  </si>
  <si>
    <t>光熱水費6</t>
    <rPh sb="0" eb="4">
      <t>コウネツスイヒ</t>
    </rPh>
    <phoneticPr fontId="69"/>
  </si>
  <si>
    <t>備品購入費6</t>
    <rPh sb="0" eb="2">
      <t>ビヒン</t>
    </rPh>
    <rPh sb="2" eb="4">
      <t>コウニュウ</t>
    </rPh>
    <rPh sb="4" eb="5">
      <t>ヒ</t>
    </rPh>
    <phoneticPr fontId="69"/>
  </si>
  <si>
    <t>消耗品費6</t>
    <rPh sb="0" eb="3">
      <t>ショウモウヒン</t>
    </rPh>
    <rPh sb="3" eb="4">
      <t>ヒ</t>
    </rPh>
    <phoneticPr fontId="69"/>
  </si>
  <si>
    <t>借料損料6</t>
    <rPh sb="0" eb="2">
      <t>シャクリョウ</t>
    </rPh>
    <rPh sb="2" eb="4">
      <t>ソンリョウ</t>
    </rPh>
    <phoneticPr fontId="69"/>
  </si>
  <si>
    <t>印刷製本費6</t>
    <rPh sb="0" eb="2">
      <t>インサツ</t>
    </rPh>
    <rPh sb="2" eb="4">
      <t>セイホン</t>
    </rPh>
    <rPh sb="4" eb="5">
      <t>ヒ</t>
    </rPh>
    <phoneticPr fontId="69"/>
  </si>
  <si>
    <t>通信運搬費6</t>
    <rPh sb="0" eb="2">
      <t>ツウシン</t>
    </rPh>
    <rPh sb="2" eb="4">
      <t>ウンパン</t>
    </rPh>
    <rPh sb="4" eb="5">
      <t>ヒ</t>
    </rPh>
    <phoneticPr fontId="69"/>
  </si>
  <si>
    <t>委託費6</t>
    <rPh sb="0" eb="2">
      <t>イタク</t>
    </rPh>
    <rPh sb="2" eb="3">
      <t>ヒ</t>
    </rPh>
    <phoneticPr fontId="69"/>
  </si>
  <si>
    <t>雑役務費6</t>
    <rPh sb="0" eb="1">
      <t>ザツ</t>
    </rPh>
    <rPh sb="1" eb="4">
      <t>エキムヒ</t>
    </rPh>
    <phoneticPr fontId="69"/>
  </si>
  <si>
    <t>保険料6</t>
    <rPh sb="0" eb="3">
      <t>ホケンリョウ</t>
    </rPh>
    <phoneticPr fontId="69"/>
  </si>
  <si>
    <t>上記以外の対象経費6</t>
    <rPh sb="0" eb="4">
      <t>ジョウキイガイ</t>
    </rPh>
    <rPh sb="5" eb="9">
      <t>タイショウケイヒ</t>
    </rPh>
    <phoneticPr fontId="26"/>
  </si>
  <si>
    <t>参加費収入6</t>
    <rPh sb="0" eb="3">
      <t>サンカヒ</t>
    </rPh>
    <rPh sb="3" eb="5">
      <t>シュウニュウ</t>
    </rPh>
    <phoneticPr fontId="69"/>
  </si>
  <si>
    <t>一般会計繰入金6</t>
    <rPh sb="0" eb="2">
      <t>イッパン</t>
    </rPh>
    <rPh sb="2" eb="4">
      <t>カイケイ</t>
    </rPh>
    <rPh sb="4" eb="6">
      <t>クリイレ</t>
    </rPh>
    <rPh sb="6" eb="7">
      <t>キン</t>
    </rPh>
    <phoneticPr fontId="69"/>
  </si>
  <si>
    <t>対象外経費6</t>
    <rPh sb="0" eb="3">
      <t>タイショウガイ</t>
    </rPh>
    <rPh sb="3" eb="5">
      <t>ケイヒ</t>
    </rPh>
    <phoneticPr fontId="69"/>
  </si>
  <si>
    <t>謝金7</t>
    <rPh sb="0" eb="2">
      <t>シャキン</t>
    </rPh>
    <phoneticPr fontId="69"/>
  </si>
  <si>
    <t>旅費7</t>
    <rPh sb="0" eb="2">
      <t>リョヒ</t>
    </rPh>
    <phoneticPr fontId="69"/>
  </si>
  <si>
    <t>賃金7</t>
    <rPh sb="0" eb="2">
      <t>チンギン</t>
    </rPh>
    <phoneticPr fontId="69"/>
  </si>
  <si>
    <t>家賃7</t>
    <rPh sb="0" eb="2">
      <t>ヤチン</t>
    </rPh>
    <phoneticPr fontId="69"/>
  </si>
  <si>
    <t>光熱水費7</t>
    <rPh sb="0" eb="4">
      <t>コウネツスイヒ</t>
    </rPh>
    <phoneticPr fontId="69"/>
  </si>
  <si>
    <t>備品購入費7</t>
    <rPh sb="0" eb="2">
      <t>ビヒン</t>
    </rPh>
    <rPh sb="2" eb="4">
      <t>コウニュウ</t>
    </rPh>
    <rPh sb="4" eb="5">
      <t>ヒ</t>
    </rPh>
    <phoneticPr fontId="69"/>
  </si>
  <si>
    <t>消耗品費7</t>
    <rPh sb="0" eb="3">
      <t>ショウモウヒン</t>
    </rPh>
    <rPh sb="3" eb="4">
      <t>ヒ</t>
    </rPh>
    <phoneticPr fontId="69"/>
  </si>
  <si>
    <t>借料損料7</t>
    <rPh sb="0" eb="2">
      <t>シャクリョウ</t>
    </rPh>
    <rPh sb="2" eb="4">
      <t>ソンリョウ</t>
    </rPh>
    <phoneticPr fontId="69"/>
  </si>
  <si>
    <t>印刷製本費7</t>
    <rPh sb="0" eb="2">
      <t>インサツ</t>
    </rPh>
    <rPh sb="2" eb="4">
      <t>セイホン</t>
    </rPh>
    <rPh sb="4" eb="5">
      <t>ヒ</t>
    </rPh>
    <phoneticPr fontId="69"/>
  </si>
  <si>
    <t>通信運搬費7</t>
    <rPh sb="0" eb="2">
      <t>ツウシン</t>
    </rPh>
    <rPh sb="2" eb="4">
      <t>ウンパン</t>
    </rPh>
    <rPh sb="4" eb="5">
      <t>ヒ</t>
    </rPh>
    <phoneticPr fontId="69"/>
  </si>
  <si>
    <t>委託費7</t>
    <rPh sb="0" eb="2">
      <t>イタク</t>
    </rPh>
    <rPh sb="2" eb="3">
      <t>ヒ</t>
    </rPh>
    <phoneticPr fontId="69"/>
  </si>
  <si>
    <t>雑役務費7</t>
    <rPh sb="0" eb="1">
      <t>ザツ</t>
    </rPh>
    <rPh sb="1" eb="4">
      <t>エキムヒ</t>
    </rPh>
    <phoneticPr fontId="69"/>
  </si>
  <si>
    <t>保険料7</t>
    <rPh sb="0" eb="3">
      <t>ホケンリョウ</t>
    </rPh>
    <phoneticPr fontId="69"/>
  </si>
  <si>
    <t>上記以外の対象経費7</t>
    <rPh sb="0" eb="4">
      <t>ジョウキイガイ</t>
    </rPh>
    <rPh sb="5" eb="9">
      <t>タイショウケイヒ</t>
    </rPh>
    <phoneticPr fontId="26"/>
  </si>
  <si>
    <t>参加費収入7</t>
    <rPh sb="0" eb="3">
      <t>サンカヒ</t>
    </rPh>
    <rPh sb="3" eb="5">
      <t>シュウニュウ</t>
    </rPh>
    <phoneticPr fontId="69"/>
  </si>
  <si>
    <t>一般会計繰入金7</t>
    <rPh sb="0" eb="2">
      <t>イッパン</t>
    </rPh>
    <rPh sb="2" eb="4">
      <t>カイケイ</t>
    </rPh>
    <rPh sb="4" eb="6">
      <t>クリイレ</t>
    </rPh>
    <rPh sb="6" eb="7">
      <t>キン</t>
    </rPh>
    <phoneticPr fontId="69"/>
  </si>
  <si>
    <t>対象外経費7</t>
    <rPh sb="0" eb="3">
      <t>タイショウガイ</t>
    </rPh>
    <rPh sb="3" eb="5">
      <t>ケイヒ</t>
    </rPh>
    <phoneticPr fontId="69"/>
  </si>
  <si>
    <t>謝金8</t>
    <rPh sb="0" eb="2">
      <t>シャキン</t>
    </rPh>
    <phoneticPr fontId="69"/>
  </si>
  <si>
    <t>旅費8</t>
    <rPh sb="0" eb="2">
      <t>リョヒ</t>
    </rPh>
    <phoneticPr fontId="69"/>
  </si>
  <si>
    <t>賃金8</t>
    <rPh sb="0" eb="2">
      <t>チンギン</t>
    </rPh>
    <phoneticPr fontId="69"/>
  </si>
  <si>
    <t>家賃8</t>
    <rPh sb="0" eb="2">
      <t>ヤチン</t>
    </rPh>
    <phoneticPr fontId="69"/>
  </si>
  <si>
    <t>光熱水費8</t>
    <rPh sb="0" eb="4">
      <t>コウネツスイヒ</t>
    </rPh>
    <phoneticPr fontId="69"/>
  </si>
  <si>
    <t>備品購入費8</t>
    <rPh sb="0" eb="2">
      <t>ビヒン</t>
    </rPh>
    <rPh sb="2" eb="4">
      <t>コウニュウ</t>
    </rPh>
    <rPh sb="4" eb="5">
      <t>ヒ</t>
    </rPh>
    <phoneticPr fontId="69"/>
  </si>
  <si>
    <t>消耗品費8</t>
    <rPh sb="0" eb="3">
      <t>ショウモウヒン</t>
    </rPh>
    <rPh sb="3" eb="4">
      <t>ヒ</t>
    </rPh>
    <phoneticPr fontId="69"/>
  </si>
  <si>
    <t>借料損料8</t>
    <rPh sb="0" eb="2">
      <t>シャクリョウ</t>
    </rPh>
    <rPh sb="2" eb="4">
      <t>ソンリョウ</t>
    </rPh>
    <phoneticPr fontId="69"/>
  </si>
  <si>
    <t>印刷製本費8</t>
    <rPh sb="0" eb="2">
      <t>インサツ</t>
    </rPh>
    <rPh sb="2" eb="4">
      <t>セイホン</t>
    </rPh>
    <rPh sb="4" eb="5">
      <t>ヒ</t>
    </rPh>
    <phoneticPr fontId="69"/>
  </si>
  <si>
    <t>通信運搬費8</t>
    <rPh sb="0" eb="2">
      <t>ツウシン</t>
    </rPh>
    <rPh sb="2" eb="4">
      <t>ウンパン</t>
    </rPh>
    <rPh sb="4" eb="5">
      <t>ヒ</t>
    </rPh>
    <phoneticPr fontId="69"/>
  </si>
  <si>
    <t>委託費8</t>
    <rPh sb="0" eb="2">
      <t>イタク</t>
    </rPh>
    <rPh sb="2" eb="3">
      <t>ヒ</t>
    </rPh>
    <phoneticPr fontId="69"/>
  </si>
  <si>
    <t>雑役務費8</t>
    <rPh sb="0" eb="1">
      <t>ザツ</t>
    </rPh>
    <rPh sb="1" eb="4">
      <t>エキムヒ</t>
    </rPh>
    <phoneticPr fontId="69"/>
  </si>
  <si>
    <t>保険料8</t>
    <rPh sb="0" eb="3">
      <t>ホケンリョウ</t>
    </rPh>
    <phoneticPr fontId="69"/>
  </si>
  <si>
    <t>上記以外の対象経費8</t>
    <rPh sb="0" eb="4">
      <t>ジョウキイガイ</t>
    </rPh>
    <rPh sb="5" eb="9">
      <t>タイショウケイヒ</t>
    </rPh>
    <phoneticPr fontId="26"/>
  </si>
  <si>
    <t>参加費収入8</t>
    <rPh sb="0" eb="3">
      <t>サンカヒ</t>
    </rPh>
    <rPh sb="3" eb="5">
      <t>シュウニュウ</t>
    </rPh>
    <phoneticPr fontId="69"/>
  </si>
  <si>
    <t>一般会計繰入金8</t>
    <rPh sb="0" eb="2">
      <t>イッパン</t>
    </rPh>
    <rPh sb="2" eb="4">
      <t>カイケイ</t>
    </rPh>
    <rPh sb="4" eb="6">
      <t>クリイレ</t>
    </rPh>
    <rPh sb="6" eb="7">
      <t>キン</t>
    </rPh>
    <phoneticPr fontId="69"/>
  </si>
  <si>
    <t>対象外経費8</t>
    <rPh sb="0" eb="3">
      <t>タイショウガイ</t>
    </rPh>
    <rPh sb="3" eb="5">
      <t>ケイヒ</t>
    </rPh>
    <phoneticPr fontId="69"/>
  </si>
  <si>
    <t>謝金9</t>
    <rPh sb="0" eb="2">
      <t>シャキン</t>
    </rPh>
    <phoneticPr fontId="69"/>
  </si>
  <si>
    <t>旅費9</t>
    <rPh sb="0" eb="2">
      <t>リョヒ</t>
    </rPh>
    <phoneticPr fontId="69"/>
  </si>
  <si>
    <t>賃金9</t>
    <rPh sb="0" eb="2">
      <t>チンギン</t>
    </rPh>
    <phoneticPr fontId="69"/>
  </si>
  <si>
    <t>家賃9</t>
    <rPh sb="0" eb="2">
      <t>ヤチン</t>
    </rPh>
    <phoneticPr fontId="69"/>
  </si>
  <si>
    <t>光熱水費9</t>
    <rPh sb="0" eb="4">
      <t>コウネツスイヒ</t>
    </rPh>
    <phoneticPr fontId="69"/>
  </si>
  <si>
    <t>備品購入費9</t>
    <rPh sb="0" eb="2">
      <t>ビヒン</t>
    </rPh>
    <rPh sb="2" eb="4">
      <t>コウニュウ</t>
    </rPh>
    <rPh sb="4" eb="5">
      <t>ヒ</t>
    </rPh>
    <phoneticPr fontId="69"/>
  </si>
  <si>
    <t>消耗品費9</t>
    <rPh sb="0" eb="3">
      <t>ショウモウヒン</t>
    </rPh>
    <rPh sb="3" eb="4">
      <t>ヒ</t>
    </rPh>
    <phoneticPr fontId="69"/>
  </si>
  <si>
    <t>借料損料9</t>
    <rPh sb="0" eb="2">
      <t>シャクリョウ</t>
    </rPh>
    <rPh sb="2" eb="4">
      <t>ソンリョウ</t>
    </rPh>
    <phoneticPr fontId="69"/>
  </si>
  <si>
    <t>印刷製本費9</t>
    <rPh sb="0" eb="2">
      <t>インサツ</t>
    </rPh>
    <rPh sb="2" eb="4">
      <t>セイホン</t>
    </rPh>
    <rPh sb="4" eb="5">
      <t>ヒ</t>
    </rPh>
    <phoneticPr fontId="69"/>
  </si>
  <si>
    <t>通信運搬費9</t>
    <rPh sb="0" eb="2">
      <t>ツウシン</t>
    </rPh>
    <rPh sb="2" eb="4">
      <t>ウンパン</t>
    </rPh>
    <rPh sb="4" eb="5">
      <t>ヒ</t>
    </rPh>
    <phoneticPr fontId="69"/>
  </si>
  <si>
    <t>委託費9</t>
    <rPh sb="0" eb="2">
      <t>イタク</t>
    </rPh>
    <rPh sb="2" eb="3">
      <t>ヒ</t>
    </rPh>
    <phoneticPr fontId="69"/>
  </si>
  <si>
    <t>雑役務費9</t>
    <rPh sb="0" eb="1">
      <t>ザツ</t>
    </rPh>
    <rPh sb="1" eb="4">
      <t>エキムヒ</t>
    </rPh>
    <phoneticPr fontId="69"/>
  </si>
  <si>
    <t>保険料9</t>
    <rPh sb="0" eb="3">
      <t>ホケンリョウ</t>
    </rPh>
    <phoneticPr fontId="69"/>
  </si>
  <si>
    <t>上記以外の対象経費9</t>
    <rPh sb="0" eb="4">
      <t>ジョウキイガイ</t>
    </rPh>
    <rPh sb="5" eb="9">
      <t>タイショウケイヒ</t>
    </rPh>
    <phoneticPr fontId="26"/>
  </si>
  <si>
    <t>参加費収入9</t>
    <rPh sb="0" eb="3">
      <t>サンカヒ</t>
    </rPh>
    <rPh sb="3" eb="5">
      <t>シュウニュウ</t>
    </rPh>
    <phoneticPr fontId="69"/>
  </si>
  <si>
    <t>一般会計繰入金9</t>
    <rPh sb="0" eb="2">
      <t>イッパン</t>
    </rPh>
    <rPh sb="2" eb="4">
      <t>カイケイ</t>
    </rPh>
    <rPh sb="4" eb="6">
      <t>クリイレ</t>
    </rPh>
    <rPh sb="6" eb="7">
      <t>キン</t>
    </rPh>
    <phoneticPr fontId="69"/>
  </si>
  <si>
    <t>対象外経費9</t>
    <rPh sb="0" eb="3">
      <t>タイショウガイ</t>
    </rPh>
    <rPh sb="3" eb="5">
      <t>ケイヒ</t>
    </rPh>
    <phoneticPr fontId="69"/>
  </si>
  <si>
    <t>謝金10</t>
    <rPh sb="0" eb="2">
      <t>シャキン</t>
    </rPh>
    <phoneticPr fontId="69"/>
  </si>
  <si>
    <t>旅費10</t>
    <rPh sb="0" eb="2">
      <t>リョヒ</t>
    </rPh>
    <phoneticPr fontId="69"/>
  </si>
  <si>
    <t>賃金10</t>
    <rPh sb="0" eb="2">
      <t>チンギン</t>
    </rPh>
    <phoneticPr fontId="69"/>
  </si>
  <si>
    <t>家賃10</t>
    <rPh sb="0" eb="2">
      <t>ヤチン</t>
    </rPh>
    <phoneticPr fontId="69"/>
  </si>
  <si>
    <t>光熱水費10</t>
    <rPh sb="0" eb="4">
      <t>コウネツスイヒ</t>
    </rPh>
    <phoneticPr fontId="69"/>
  </si>
  <si>
    <t>備品購入費10</t>
    <rPh sb="0" eb="2">
      <t>ビヒン</t>
    </rPh>
    <rPh sb="2" eb="4">
      <t>コウニュウ</t>
    </rPh>
    <rPh sb="4" eb="5">
      <t>ヒ</t>
    </rPh>
    <phoneticPr fontId="69"/>
  </si>
  <si>
    <t>消耗品費10</t>
    <rPh sb="0" eb="3">
      <t>ショウモウヒン</t>
    </rPh>
    <rPh sb="3" eb="4">
      <t>ヒ</t>
    </rPh>
    <phoneticPr fontId="69"/>
  </si>
  <si>
    <t>借料損料10</t>
    <rPh sb="0" eb="2">
      <t>シャクリョウ</t>
    </rPh>
    <rPh sb="2" eb="4">
      <t>ソンリョウ</t>
    </rPh>
    <phoneticPr fontId="69"/>
  </si>
  <si>
    <t>印刷製本費10</t>
    <rPh sb="0" eb="2">
      <t>インサツ</t>
    </rPh>
    <rPh sb="2" eb="4">
      <t>セイホン</t>
    </rPh>
    <rPh sb="4" eb="5">
      <t>ヒ</t>
    </rPh>
    <phoneticPr fontId="69"/>
  </si>
  <si>
    <t>通信運搬費10</t>
    <rPh sb="0" eb="2">
      <t>ツウシン</t>
    </rPh>
    <rPh sb="2" eb="4">
      <t>ウンパン</t>
    </rPh>
    <rPh sb="4" eb="5">
      <t>ヒ</t>
    </rPh>
    <phoneticPr fontId="69"/>
  </si>
  <si>
    <t>委託費10</t>
    <rPh sb="0" eb="2">
      <t>イタク</t>
    </rPh>
    <rPh sb="2" eb="3">
      <t>ヒ</t>
    </rPh>
    <phoneticPr fontId="69"/>
  </si>
  <si>
    <t>雑役務費10</t>
    <rPh sb="0" eb="1">
      <t>ザツ</t>
    </rPh>
    <rPh sb="1" eb="4">
      <t>エキムヒ</t>
    </rPh>
    <phoneticPr fontId="69"/>
  </si>
  <si>
    <t>保険料10</t>
    <rPh sb="0" eb="3">
      <t>ホケンリョウ</t>
    </rPh>
    <phoneticPr fontId="69"/>
  </si>
  <si>
    <t>上記以外の対象経費10</t>
    <rPh sb="0" eb="4">
      <t>ジョウキイガイ</t>
    </rPh>
    <rPh sb="5" eb="9">
      <t>タイショウケイヒ</t>
    </rPh>
    <phoneticPr fontId="26"/>
  </si>
  <si>
    <t>参加費収入10</t>
    <rPh sb="0" eb="3">
      <t>サンカヒ</t>
    </rPh>
    <rPh sb="3" eb="5">
      <t>シュウニュウ</t>
    </rPh>
    <phoneticPr fontId="69"/>
  </si>
  <si>
    <t>対象外経費10</t>
    <rPh sb="0" eb="3">
      <t>タイショウガイ</t>
    </rPh>
    <rPh sb="3" eb="5">
      <t>ケイヒ</t>
    </rPh>
    <phoneticPr fontId="69"/>
  </si>
  <si>
    <t>謝金11</t>
    <rPh sb="0" eb="2">
      <t>シャキン</t>
    </rPh>
    <phoneticPr fontId="69"/>
  </si>
  <si>
    <t>旅費11</t>
    <rPh sb="0" eb="2">
      <t>リョヒ</t>
    </rPh>
    <phoneticPr fontId="69"/>
  </si>
  <si>
    <t>賃金11</t>
    <rPh sb="0" eb="2">
      <t>チンギン</t>
    </rPh>
    <phoneticPr fontId="69"/>
  </si>
  <si>
    <t>家賃11</t>
    <rPh sb="0" eb="2">
      <t>ヤチン</t>
    </rPh>
    <phoneticPr fontId="69"/>
  </si>
  <si>
    <t>光熱水費11</t>
    <rPh sb="0" eb="4">
      <t>コウネツスイヒ</t>
    </rPh>
    <phoneticPr fontId="69"/>
  </si>
  <si>
    <t>備品購入費11</t>
    <rPh sb="0" eb="2">
      <t>ビヒン</t>
    </rPh>
    <rPh sb="2" eb="4">
      <t>コウニュウ</t>
    </rPh>
    <rPh sb="4" eb="5">
      <t>ヒ</t>
    </rPh>
    <phoneticPr fontId="69"/>
  </si>
  <si>
    <t>消耗品費11</t>
    <rPh sb="0" eb="3">
      <t>ショウモウヒン</t>
    </rPh>
    <rPh sb="3" eb="4">
      <t>ヒ</t>
    </rPh>
    <phoneticPr fontId="69"/>
  </si>
  <si>
    <t>借料損料11</t>
    <rPh sb="0" eb="2">
      <t>シャクリョウ</t>
    </rPh>
    <rPh sb="2" eb="4">
      <t>ソンリョウ</t>
    </rPh>
    <phoneticPr fontId="69"/>
  </si>
  <si>
    <t>印刷製本費11</t>
    <rPh sb="0" eb="2">
      <t>インサツ</t>
    </rPh>
    <rPh sb="2" eb="4">
      <t>セイホン</t>
    </rPh>
    <rPh sb="4" eb="5">
      <t>ヒ</t>
    </rPh>
    <phoneticPr fontId="69"/>
  </si>
  <si>
    <t>通信運搬費11</t>
    <rPh sb="0" eb="2">
      <t>ツウシン</t>
    </rPh>
    <rPh sb="2" eb="4">
      <t>ウンパン</t>
    </rPh>
    <rPh sb="4" eb="5">
      <t>ヒ</t>
    </rPh>
    <phoneticPr fontId="69"/>
  </si>
  <si>
    <t>委託費11</t>
    <rPh sb="0" eb="2">
      <t>イタク</t>
    </rPh>
    <rPh sb="2" eb="3">
      <t>ヒ</t>
    </rPh>
    <phoneticPr fontId="69"/>
  </si>
  <si>
    <t>雑役務費11</t>
    <rPh sb="0" eb="1">
      <t>ザツ</t>
    </rPh>
    <rPh sb="1" eb="4">
      <t>エキムヒ</t>
    </rPh>
    <phoneticPr fontId="69"/>
  </si>
  <si>
    <t>保険料11</t>
    <rPh sb="0" eb="3">
      <t>ホケンリョウ</t>
    </rPh>
    <phoneticPr fontId="69"/>
  </si>
  <si>
    <t>上記以外の対象経費11</t>
    <rPh sb="0" eb="4">
      <t>ジョウキイガイ</t>
    </rPh>
    <rPh sb="5" eb="9">
      <t>タイショウケイヒ</t>
    </rPh>
    <phoneticPr fontId="26"/>
  </si>
  <si>
    <t>参加費収入11</t>
    <rPh sb="0" eb="3">
      <t>サンカヒ</t>
    </rPh>
    <rPh sb="3" eb="5">
      <t>シュウニュウ</t>
    </rPh>
    <phoneticPr fontId="69"/>
  </si>
  <si>
    <t>対象外経費11</t>
    <rPh sb="0" eb="3">
      <t>タイショウガイ</t>
    </rPh>
    <rPh sb="3" eb="5">
      <t>ケイヒ</t>
    </rPh>
    <phoneticPr fontId="69"/>
  </si>
  <si>
    <t>謝金12</t>
    <rPh sb="0" eb="2">
      <t>シャキン</t>
    </rPh>
    <phoneticPr fontId="69"/>
  </si>
  <si>
    <t>旅費12</t>
    <rPh sb="0" eb="2">
      <t>リョヒ</t>
    </rPh>
    <phoneticPr fontId="69"/>
  </si>
  <si>
    <t>賃金12</t>
    <rPh sb="0" eb="2">
      <t>チンギン</t>
    </rPh>
    <phoneticPr fontId="69"/>
  </si>
  <si>
    <t>家賃12</t>
    <rPh sb="0" eb="2">
      <t>ヤチン</t>
    </rPh>
    <phoneticPr fontId="69"/>
  </si>
  <si>
    <t>光熱水費12</t>
    <rPh sb="0" eb="4">
      <t>コウネツスイヒ</t>
    </rPh>
    <phoneticPr fontId="69"/>
  </si>
  <si>
    <t>備品購入費12</t>
    <rPh sb="0" eb="2">
      <t>ビヒン</t>
    </rPh>
    <rPh sb="2" eb="4">
      <t>コウニュウ</t>
    </rPh>
    <rPh sb="4" eb="5">
      <t>ヒ</t>
    </rPh>
    <phoneticPr fontId="69"/>
  </si>
  <si>
    <t>消耗品費12</t>
    <rPh sb="0" eb="3">
      <t>ショウモウヒン</t>
    </rPh>
    <rPh sb="3" eb="4">
      <t>ヒ</t>
    </rPh>
    <phoneticPr fontId="69"/>
  </si>
  <si>
    <t>借料損料12</t>
    <rPh sb="0" eb="2">
      <t>シャクリョウ</t>
    </rPh>
    <rPh sb="2" eb="4">
      <t>ソンリョウ</t>
    </rPh>
    <phoneticPr fontId="69"/>
  </si>
  <si>
    <t>印刷製本費12</t>
    <rPh sb="0" eb="2">
      <t>インサツ</t>
    </rPh>
    <rPh sb="2" eb="4">
      <t>セイホン</t>
    </rPh>
    <rPh sb="4" eb="5">
      <t>ヒ</t>
    </rPh>
    <phoneticPr fontId="69"/>
  </si>
  <si>
    <t>通信運搬費12</t>
    <rPh sb="0" eb="2">
      <t>ツウシン</t>
    </rPh>
    <rPh sb="2" eb="4">
      <t>ウンパン</t>
    </rPh>
    <rPh sb="4" eb="5">
      <t>ヒ</t>
    </rPh>
    <phoneticPr fontId="69"/>
  </si>
  <si>
    <t>委託費12</t>
    <rPh sb="0" eb="2">
      <t>イタク</t>
    </rPh>
    <rPh sb="2" eb="3">
      <t>ヒ</t>
    </rPh>
    <phoneticPr fontId="69"/>
  </si>
  <si>
    <t>雑役務費12</t>
    <rPh sb="0" eb="1">
      <t>ザツ</t>
    </rPh>
    <rPh sb="1" eb="4">
      <t>エキムヒ</t>
    </rPh>
    <phoneticPr fontId="69"/>
  </si>
  <si>
    <t>保険料12</t>
    <rPh sb="0" eb="3">
      <t>ホケンリョウ</t>
    </rPh>
    <phoneticPr fontId="69"/>
  </si>
  <si>
    <t>上記以外の対象経費12</t>
    <rPh sb="0" eb="4">
      <t>ジョウキイガイ</t>
    </rPh>
    <rPh sb="5" eb="9">
      <t>タイショウケイヒ</t>
    </rPh>
    <phoneticPr fontId="26"/>
  </si>
  <si>
    <t>参加費収入12</t>
    <rPh sb="0" eb="3">
      <t>サンカヒ</t>
    </rPh>
    <rPh sb="3" eb="5">
      <t>シュウニュウ</t>
    </rPh>
    <phoneticPr fontId="69"/>
  </si>
  <si>
    <t>対象外経費12</t>
    <rPh sb="0" eb="3">
      <t>タイショウガイ</t>
    </rPh>
    <rPh sb="3" eb="5">
      <t>ケイヒ</t>
    </rPh>
    <phoneticPr fontId="69"/>
  </si>
  <si>
    <t>謝金13</t>
    <rPh sb="0" eb="2">
      <t>シャキン</t>
    </rPh>
    <phoneticPr fontId="69"/>
  </si>
  <si>
    <t>旅費13</t>
    <rPh sb="0" eb="2">
      <t>リョヒ</t>
    </rPh>
    <phoneticPr fontId="69"/>
  </si>
  <si>
    <t>賃金13</t>
    <rPh sb="0" eb="2">
      <t>チンギン</t>
    </rPh>
    <phoneticPr fontId="69"/>
  </si>
  <si>
    <t>家賃13</t>
    <rPh sb="0" eb="2">
      <t>ヤチン</t>
    </rPh>
    <phoneticPr fontId="69"/>
  </si>
  <si>
    <t>光熱水費13</t>
    <rPh sb="0" eb="4">
      <t>コウネツスイヒ</t>
    </rPh>
    <phoneticPr fontId="69"/>
  </si>
  <si>
    <t>備品購入費13</t>
    <rPh sb="0" eb="2">
      <t>ビヒン</t>
    </rPh>
    <rPh sb="2" eb="4">
      <t>コウニュウ</t>
    </rPh>
    <rPh sb="4" eb="5">
      <t>ヒ</t>
    </rPh>
    <phoneticPr fontId="69"/>
  </si>
  <si>
    <t>消耗品費13</t>
    <rPh sb="0" eb="3">
      <t>ショウモウヒン</t>
    </rPh>
    <rPh sb="3" eb="4">
      <t>ヒ</t>
    </rPh>
    <phoneticPr fontId="69"/>
  </si>
  <si>
    <t>借料損料13</t>
    <rPh sb="0" eb="2">
      <t>シャクリョウ</t>
    </rPh>
    <rPh sb="2" eb="4">
      <t>ソンリョウ</t>
    </rPh>
    <phoneticPr fontId="69"/>
  </si>
  <si>
    <t>印刷製本費13</t>
    <rPh sb="0" eb="2">
      <t>インサツ</t>
    </rPh>
    <rPh sb="2" eb="4">
      <t>セイホン</t>
    </rPh>
    <rPh sb="4" eb="5">
      <t>ヒ</t>
    </rPh>
    <phoneticPr fontId="69"/>
  </si>
  <si>
    <t>通信運搬費13</t>
    <rPh sb="0" eb="2">
      <t>ツウシン</t>
    </rPh>
    <rPh sb="2" eb="4">
      <t>ウンパン</t>
    </rPh>
    <rPh sb="4" eb="5">
      <t>ヒ</t>
    </rPh>
    <phoneticPr fontId="69"/>
  </si>
  <si>
    <t>委託費13</t>
    <rPh sb="0" eb="2">
      <t>イタク</t>
    </rPh>
    <rPh sb="2" eb="3">
      <t>ヒ</t>
    </rPh>
    <phoneticPr fontId="69"/>
  </si>
  <si>
    <t>雑役務費13</t>
    <rPh sb="0" eb="1">
      <t>ザツ</t>
    </rPh>
    <rPh sb="1" eb="4">
      <t>エキムヒ</t>
    </rPh>
    <phoneticPr fontId="69"/>
  </si>
  <si>
    <t>保険料13</t>
    <rPh sb="0" eb="3">
      <t>ホケンリョウ</t>
    </rPh>
    <phoneticPr fontId="69"/>
  </si>
  <si>
    <t>上記以外の対象経費13</t>
    <rPh sb="0" eb="4">
      <t>ジョウキイガイ</t>
    </rPh>
    <rPh sb="5" eb="9">
      <t>タイショウケイヒ</t>
    </rPh>
    <phoneticPr fontId="26"/>
  </si>
  <si>
    <t>参加費収入13</t>
    <rPh sb="0" eb="3">
      <t>サンカヒ</t>
    </rPh>
    <rPh sb="3" eb="5">
      <t>シュウニュウ</t>
    </rPh>
    <phoneticPr fontId="69"/>
  </si>
  <si>
    <t>対象外経費13</t>
    <rPh sb="0" eb="3">
      <t>タイショウガイ</t>
    </rPh>
    <rPh sb="3" eb="5">
      <t>ケイヒ</t>
    </rPh>
    <phoneticPr fontId="69"/>
  </si>
  <si>
    <t>謝金14</t>
    <rPh sb="0" eb="2">
      <t>シャキン</t>
    </rPh>
    <phoneticPr fontId="69"/>
  </si>
  <si>
    <t>旅費14</t>
    <rPh sb="0" eb="2">
      <t>リョヒ</t>
    </rPh>
    <phoneticPr fontId="69"/>
  </si>
  <si>
    <t>賃金14</t>
    <rPh sb="0" eb="2">
      <t>チンギン</t>
    </rPh>
    <phoneticPr fontId="69"/>
  </si>
  <si>
    <t>家賃14</t>
    <rPh sb="0" eb="2">
      <t>ヤチン</t>
    </rPh>
    <phoneticPr fontId="69"/>
  </si>
  <si>
    <t>光熱水費14</t>
    <rPh sb="0" eb="4">
      <t>コウネツスイヒ</t>
    </rPh>
    <phoneticPr fontId="69"/>
  </si>
  <si>
    <t>備品購入費14</t>
    <rPh sb="0" eb="2">
      <t>ビヒン</t>
    </rPh>
    <rPh sb="2" eb="4">
      <t>コウニュウ</t>
    </rPh>
    <rPh sb="4" eb="5">
      <t>ヒ</t>
    </rPh>
    <phoneticPr fontId="69"/>
  </si>
  <si>
    <t>消耗品費14</t>
    <rPh sb="0" eb="3">
      <t>ショウモウヒン</t>
    </rPh>
    <rPh sb="3" eb="4">
      <t>ヒ</t>
    </rPh>
    <phoneticPr fontId="69"/>
  </si>
  <si>
    <t>借料損料14</t>
    <rPh sb="0" eb="2">
      <t>シャクリョウ</t>
    </rPh>
    <rPh sb="2" eb="4">
      <t>ソンリョウ</t>
    </rPh>
    <phoneticPr fontId="69"/>
  </si>
  <si>
    <t>印刷製本費14</t>
    <rPh sb="0" eb="2">
      <t>インサツ</t>
    </rPh>
    <rPh sb="2" eb="4">
      <t>セイホン</t>
    </rPh>
    <rPh sb="4" eb="5">
      <t>ヒ</t>
    </rPh>
    <phoneticPr fontId="69"/>
  </si>
  <si>
    <t>通信運搬費14</t>
    <rPh sb="0" eb="2">
      <t>ツウシン</t>
    </rPh>
    <rPh sb="2" eb="4">
      <t>ウンパン</t>
    </rPh>
    <rPh sb="4" eb="5">
      <t>ヒ</t>
    </rPh>
    <phoneticPr fontId="69"/>
  </si>
  <si>
    <t>委託費14</t>
    <rPh sb="0" eb="2">
      <t>イタク</t>
    </rPh>
    <rPh sb="2" eb="3">
      <t>ヒ</t>
    </rPh>
    <phoneticPr fontId="69"/>
  </si>
  <si>
    <t>雑役務費14</t>
    <rPh sb="0" eb="1">
      <t>ザツ</t>
    </rPh>
    <rPh sb="1" eb="4">
      <t>エキムヒ</t>
    </rPh>
    <phoneticPr fontId="69"/>
  </si>
  <si>
    <t>保険料14</t>
    <rPh sb="0" eb="3">
      <t>ホケンリョウ</t>
    </rPh>
    <phoneticPr fontId="69"/>
  </si>
  <si>
    <t>上記以外の対象経費14</t>
    <rPh sb="0" eb="4">
      <t>ジョウキイガイ</t>
    </rPh>
    <rPh sb="5" eb="9">
      <t>タイショウケイヒ</t>
    </rPh>
    <phoneticPr fontId="26"/>
  </si>
  <si>
    <t>参加費収入14</t>
    <rPh sb="0" eb="3">
      <t>サンカヒ</t>
    </rPh>
    <rPh sb="3" eb="5">
      <t>シュウニュウ</t>
    </rPh>
    <phoneticPr fontId="69"/>
  </si>
  <si>
    <t>対象外経費14</t>
    <rPh sb="0" eb="3">
      <t>タイショウガイ</t>
    </rPh>
    <rPh sb="3" eb="5">
      <t>ケイヒ</t>
    </rPh>
    <phoneticPr fontId="69"/>
  </si>
  <si>
    <t>謝金15</t>
    <rPh sb="0" eb="2">
      <t>シャキン</t>
    </rPh>
    <phoneticPr fontId="69"/>
  </si>
  <si>
    <t>旅費15</t>
    <rPh sb="0" eb="2">
      <t>リョヒ</t>
    </rPh>
    <phoneticPr fontId="69"/>
  </si>
  <si>
    <t>賃金15</t>
    <rPh sb="0" eb="2">
      <t>チンギン</t>
    </rPh>
    <phoneticPr fontId="69"/>
  </si>
  <si>
    <t>家賃15</t>
    <rPh sb="0" eb="2">
      <t>ヤチン</t>
    </rPh>
    <phoneticPr fontId="69"/>
  </si>
  <si>
    <t>光熱水費15</t>
    <rPh sb="0" eb="4">
      <t>コウネツスイヒ</t>
    </rPh>
    <phoneticPr fontId="69"/>
  </si>
  <si>
    <t>備品購入費15</t>
    <rPh sb="0" eb="2">
      <t>ビヒン</t>
    </rPh>
    <rPh sb="2" eb="4">
      <t>コウニュウ</t>
    </rPh>
    <rPh sb="4" eb="5">
      <t>ヒ</t>
    </rPh>
    <phoneticPr fontId="69"/>
  </si>
  <si>
    <t>消耗品費15</t>
    <rPh sb="0" eb="3">
      <t>ショウモウヒン</t>
    </rPh>
    <rPh sb="3" eb="4">
      <t>ヒ</t>
    </rPh>
    <phoneticPr fontId="69"/>
  </si>
  <si>
    <t>借料損料15</t>
    <rPh sb="0" eb="2">
      <t>シャクリョウ</t>
    </rPh>
    <rPh sb="2" eb="4">
      <t>ソンリョウ</t>
    </rPh>
    <phoneticPr fontId="69"/>
  </si>
  <si>
    <t>印刷製本費15</t>
    <rPh sb="0" eb="2">
      <t>インサツ</t>
    </rPh>
    <rPh sb="2" eb="4">
      <t>セイホン</t>
    </rPh>
    <rPh sb="4" eb="5">
      <t>ヒ</t>
    </rPh>
    <phoneticPr fontId="69"/>
  </si>
  <si>
    <t>通信運搬費15</t>
    <rPh sb="0" eb="2">
      <t>ツウシン</t>
    </rPh>
    <rPh sb="2" eb="4">
      <t>ウンパン</t>
    </rPh>
    <rPh sb="4" eb="5">
      <t>ヒ</t>
    </rPh>
    <phoneticPr fontId="69"/>
  </si>
  <si>
    <t>委託費15</t>
    <rPh sb="0" eb="2">
      <t>イタク</t>
    </rPh>
    <rPh sb="2" eb="3">
      <t>ヒ</t>
    </rPh>
    <phoneticPr fontId="69"/>
  </si>
  <si>
    <t>雑役務費15</t>
    <rPh sb="0" eb="1">
      <t>ザツ</t>
    </rPh>
    <rPh sb="1" eb="4">
      <t>エキムヒ</t>
    </rPh>
    <phoneticPr fontId="69"/>
  </si>
  <si>
    <t>保険料15</t>
    <rPh sb="0" eb="3">
      <t>ホケンリョウ</t>
    </rPh>
    <phoneticPr fontId="69"/>
  </si>
  <si>
    <t>上記以外の対象経費15</t>
    <rPh sb="0" eb="4">
      <t>ジョウキイガイ</t>
    </rPh>
    <rPh sb="5" eb="9">
      <t>タイショウケイヒ</t>
    </rPh>
    <phoneticPr fontId="26"/>
  </si>
  <si>
    <t>参加費収入15</t>
    <rPh sb="0" eb="3">
      <t>サンカヒ</t>
    </rPh>
    <rPh sb="3" eb="5">
      <t>シュウニュウ</t>
    </rPh>
    <phoneticPr fontId="69"/>
  </si>
  <si>
    <t>対象外経費15</t>
    <rPh sb="0" eb="3">
      <t>タイショウガイ</t>
    </rPh>
    <rPh sb="3" eb="5">
      <t>ケイヒ</t>
    </rPh>
    <phoneticPr fontId="69"/>
  </si>
  <si>
    <t>謝金16</t>
    <rPh sb="0" eb="2">
      <t>シャキン</t>
    </rPh>
    <phoneticPr fontId="69"/>
  </si>
  <si>
    <t>旅費16</t>
    <rPh sb="0" eb="2">
      <t>リョヒ</t>
    </rPh>
    <phoneticPr fontId="69"/>
  </si>
  <si>
    <t>賃金16</t>
    <rPh sb="0" eb="2">
      <t>チンギン</t>
    </rPh>
    <phoneticPr fontId="69"/>
  </si>
  <si>
    <t>家賃16</t>
    <rPh sb="0" eb="2">
      <t>ヤチン</t>
    </rPh>
    <phoneticPr fontId="69"/>
  </si>
  <si>
    <t>光熱水費16</t>
    <rPh sb="0" eb="4">
      <t>コウネツスイヒ</t>
    </rPh>
    <phoneticPr fontId="69"/>
  </si>
  <si>
    <t>備品購入費16</t>
    <rPh sb="0" eb="2">
      <t>ビヒン</t>
    </rPh>
    <rPh sb="2" eb="4">
      <t>コウニュウ</t>
    </rPh>
    <rPh sb="4" eb="5">
      <t>ヒ</t>
    </rPh>
    <phoneticPr fontId="69"/>
  </si>
  <si>
    <t>消耗品費16</t>
    <rPh sb="0" eb="3">
      <t>ショウモウヒン</t>
    </rPh>
    <rPh sb="3" eb="4">
      <t>ヒ</t>
    </rPh>
    <phoneticPr fontId="69"/>
  </si>
  <si>
    <t>借料損料16</t>
    <rPh sb="0" eb="2">
      <t>シャクリョウ</t>
    </rPh>
    <rPh sb="2" eb="4">
      <t>ソンリョウ</t>
    </rPh>
    <phoneticPr fontId="69"/>
  </si>
  <si>
    <t>印刷製本費16</t>
    <rPh sb="0" eb="2">
      <t>インサツ</t>
    </rPh>
    <rPh sb="2" eb="4">
      <t>セイホン</t>
    </rPh>
    <rPh sb="4" eb="5">
      <t>ヒ</t>
    </rPh>
    <phoneticPr fontId="69"/>
  </si>
  <si>
    <t>通信運搬費16</t>
    <rPh sb="0" eb="2">
      <t>ツウシン</t>
    </rPh>
    <rPh sb="2" eb="4">
      <t>ウンパン</t>
    </rPh>
    <rPh sb="4" eb="5">
      <t>ヒ</t>
    </rPh>
    <phoneticPr fontId="69"/>
  </si>
  <si>
    <t>委託費16</t>
    <rPh sb="0" eb="2">
      <t>イタク</t>
    </rPh>
    <rPh sb="2" eb="3">
      <t>ヒ</t>
    </rPh>
    <phoneticPr fontId="69"/>
  </si>
  <si>
    <t>雑役務費16</t>
    <rPh sb="0" eb="1">
      <t>ザツ</t>
    </rPh>
    <rPh sb="1" eb="4">
      <t>エキムヒ</t>
    </rPh>
    <phoneticPr fontId="69"/>
  </si>
  <si>
    <t>保険料16</t>
    <rPh sb="0" eb="3">
      <t>ホケンリョウ</t>
    </rPh>
    <phoneticPr fontId="69"/>
  </si>
  <si>
    <t>上記以外の対象経費16</t>
    <rPh sb="0" eb="4">
      <t>ジョウキイガイ</t>
    </rPh>
    <rPh sb="5" eb="9">
      <t>タイショウケイヒ</t>
    </rPh>
    <phoneticPr fontId="26"/>
  </si>
  <si>
    <t>参加費収入16</t>
    <rPh sb="0" eb="3">
      <t>サンカヒ</t>
    </rPh>
    <rPh sb="3" eb="5">
      <t>シュウニュウ</t>
    </rPh>
    <phoneticPr fontId="69"/>
  </si>
  <si>
    <t>対象外経費16</t>
    <rPh sb="0" eb="3">
      <t>タイショウガイ</t>
    </rPh>
    <rPh sb="3" eb="5">
      <t>ケイヒ</t>
    </rPh>
    <phoneticPr fontId="69"/>
  </si>
  <si>
    <t>謝金17</t>
    <rPh sb="0" eb="2">
      <t>シャキン</t>
    </rPh>
    <phoneticPr fontId="69"/>
  </si>
  <si>
    <t>旅費17</t>
    <rPh sb="0" eb="2">
      <t>リョヒ</t>
    </rPh>
    <phoneticPr fontId="69"/>
  </si>
  <si>
    <t>賃金17</t>
    <rPh sb="0" eb="2">
      <t>チンギン</t>
    </rPh>
    <phoneticPr fontId="69"/>
  </si>
  <si>
    <t>家賃17</t>
    <rPh sb="0" eb="2">
      <t>ヤチン</t>
    </rPh>
    <phoneticPr fontId="69"/>
  </si>
  <si>
    <t>光熱水費17</t>
    <rPh sb="0" eb="4">
      <t>コウネツスイヒ</t>
    </rPh>
    <phoneticPr fontId="69"/>
  </si>
  <si>
    <t>備品購入費17</t>
    <rPh sb="0" eb="2">
      <t>ビヒン</t>
    </rPh>
    <rPh sb="2" eb="4">
      <t>コウニュウ</t>
    </rPh>
    <rPh sb="4" eb="5">
      <t>ヒ</t>
    </rPh>
    <phoneticPr fontId="69"/>
  </si>
  <si>
    <t>消耗品費17</t>
    <rPh sb="0" eb="3">
      <t>ショウモウヒン</t>
    </rPh>
    <rPh sb="3" eb="4">
      <t>ヒ</t>
    </rPh>
    <phoneticPr fontId="69"/>
  </si>
  <si>
    <t>借料損料17</t>
    <rPh sb="0" eb="2">
      <t>シャクリョウ</t>
    </rPh>
    <rPh sb="2" eb="4">
      <t>ソンリョウ</t>
    </rPh>
    <phoneticPr fontId="69"/>
  </si>
  <si>
    <t>印刷製本費17</t>
    <rPh sb="0" eb="2">
      <t>インサツ</t>
    </rPh>
    <rPh sb="2" eb="4">
      <t>セイホン</t>
    </rPh>
    <rPh sb="4" eb="5">
      <t>ヒ</t>
    </rPh>
    <phoneticPr fontId="69"/>
  </si>
  <si>
    <t>通信運搬費17</t>
    <rPh sb="0" eb="2">
      <t>ツウシン</t>
    </rPh>
    <rPh sb="2" eb="4">
      <t>ウンパン</t>
    </rPh>
    <rPh sb="4" eb="5">
      <t>ヒ</t>
    </rPh>
    <phoneticPr fontId="69"/>
  </si>
  <si>
    <t>委託費17</t>
    <rPh sb="0" eb="2">
      <t>イタク</t>
    </rPh>
    <rPh sb="2" eb="3">
      <t>ヒ</t>
    </rPh>
    <phoneticPr fontId="69"/>
  </si>
  <si>
    <t>雑役務費17</t>
    <rPh sb="0" eb="1">
      <t>ザツ</t>
    </rPh>
    <rPh sb="1" eb="4">
      <t>エキムヒ</t>
    </rPh>
    <phoneticPr fontId="69"/>
  </si>
  <si>
    <t>保険料17</t>
    <rPh sb="0" eb="3">
      <t>ホケンリョウ</t>
    </rPh>
    <phoneticPr fontId="69"/>
  </si>
  <si>
    <t>上記以外の対象経費17</t>
    <rPh sb="0" eb="4">
      <t>ジョウキイガイ</t>
    </rPh>
    <rPh sb="5" eb="9">
      <t>タイショウケイヒ</t>
    </rPh>
    <phoneticPr fontId="26"/>
  </si>
  <si>
    <t>参加費収入17</t>
    <rPh sb="0" eb="3">
      <t>サンカヒ</t>
    </rPh>
    <rPh sb="3" eb="5">
      <t>シュウニュウ</t>
    </rPh>
    <phoneticPr fontId="69"/>
  </si>
  <si>
    <t>対象外経費17</t>
    <rPh sb="0" eb="3">
      <t>タイショウガイ</t>
    </rPh>
    <rPh sb="3" eb="5">
      <t>ケイヒ</t>
    </rPh>
    <phoneticPr fontId="69"/>
  </si>
  <si>
    <t>謝金18</t>
    <rPh sb="0" eb="2">
      <t>シャキン</t>
    </rPh>
    <phoneticPr fontId="69"/>
  </si>
  <si>
    <t>旅費18</t>
    <rPh sb="0" eb="2">
      <t>リョヒ</t>
    </rPh>
    <phoneticPr fontId="69"/>
  </si>
  <si>
    <t>賃金18</t>
    <rPh sb="0" eb="2">
      <t>チンギン</t>
    </rPh>
    <phoneticPr fontId="69"/>
  </si>
  <si>
    <t>家賃18</t>
    <rPh sb="0" eb="2">
      <t>ヤチン</t>
    </rPh>
    <phoneticPr fontId="69"/>
  </si>
  <si>
    <t>光熱水費18</t>
    <rPh sb="0" eb="4">
      <t>コウネツスイヒ</t>
    </rPh>
    <phoneticPr fontId="69"/>
  </si>
  <si>
    <t>備品購入費18</t>
    <rPh sb="0" eb="2">
      <t>ビヒン</t>
    </rPh>
    <rPh sb="2" eb="4">
      <t>コウニュウ</t>
    </rPh>
    <rPh sb="4" eb="5">
      <t>ヒ</t>
    </rPh>
    <phoneticPr fontId="69"/>
  </si>
  <si>
    <t>消耗品費18</t>
    <rPh sb="0" eb="3">
      <t>ショウモウヒン</t>
    </rPh>
    <rPh sb="3" eb="4">
      <t>ヒ</t>
    </rPh>
    <phoneticPr fontId="69"/>
  </si>
  <si>
    <t>借料損料18</t>
    <rPh sb="0" eb="2">
      <t>シャクリョウ</t>
    </rPh>
    <rPh sb="2" eb="4">
      <t>ソンリョウ</t>
    </rPh>
    <phoneticPr fontId="69"/>
  </si>
  <si>
    <t>印刷製本費18</t>
    <rPh sb="0" eb="2">
      <t>インサツ</t>
    </rPh>
    <rPh sb="2" eb="4">
      <t>セイホン</t>
    </rPh>
    <rPh sb="4" eb="5">
      <t>ヒ</t>
    </rPh>
    <phoneticPr fontId="69"/>
  </si>
  <si>
    <t>通信運搬費18</t>
    <rPh sb="0" eb="2">
      <t>ツウシン</t>
    </rPh>
    <rPh sb="2" eb="4">
      <t>ウンパン</t>
    </rPh>
    <rPh sb="4" eb="5">
      <t>ヒ</t>
    </rPh>
    <phoneticPr fontId="69"/>
  </si>
  <si>
    <t>委託費18</t>
    <rPh sb="0" eb="2">
      <t>イタク</t>
    </rPh>
    <rPh sb="2" eb="3">
      <t>ヒ</t>
    </rPh>
    <phoneticPr fontId="69"/>
  </si>
  <si>
    <t>雑役務費18</t>
    <rPh sb="0" eb="1">
      <t>ザツ</t>
    </rPh>
    <rPh sb="1" eb="4">
      <t>エキムヒ</t>
    </rPh>
    <phoneticPr fontId="69"/>
  </si>
  <si>
    <t>保険料18</t>
    <rPh sb="0" eb="3">
      <t>ホケンリョウ</t>
    </rPh>
    <phoneticPr fontId="69"/>
  </si>
  <si>
    <t>上記以外の対象経費18</t>
    <rPh sb="0" eb="4">
      <t>ジョウキイガイ</t>
    </rPh>
    <rPh sb="5" eb="9">
      <t>タイショウケイヒ</t>
    </rPh>
    <phoneticPr fontId="26"/>
  </si>
  <si>
    <t>参加費収入18</t>
    <rPh sb="0" eb="3">
      <t>サンカヒ</t>
    </rPh>
    <rPh sb="3" eb="5">
      <t>シュウニュウ</t>
    </rPh>
    <phoneticPr fontId="69"/>
  </si>
  <si>
    <t>対象外経費18</t>
    <rPh sb="0" eb="3">
      <t>タイショウガイ</t>
    </rPh>
    <rPh sb="3" eb="5">
      <t>ケイヒ</t>
    </rPh>
    <phoneticPr fontId="69"/>
  </si>
  <si>
    <t>謝金19</t>
    <rPh sb="0" eb="2">
      <t>シャキン</t>
    </rPh>
    <phoneticPr fontId="69"/>
  </si>
  <si>
    <t>旅費19</t>
    <rPh sb="0" eb="2">
      <t>リョヒ</t>
    </rPh>
    <phoneticPr fontId="69"/>
  </si>
  <si>
    <t>賃金19</t>
    <rPh sb="0" eb="2">
      <t>チンギン</t>
    </rPh>
    <phoneticPr fontId="69"/>
  </si>
  <si>
    <t>家賃19</t>
    <rPh sb="0" eb="2">
      <t>ヤチン</t>
    </rPh>
    <phoneticPr fontId="69"/>
  </si>
  <si>
    <t>光熱水費19</t>
    <rPh sb="0" eb="4">
      <t>コウネツスイヒ</t>
    </rPh>
    <phoneticPr fontId="69"/>
  </si>
  <si>
    <t>備品購入費19</t>
    <rPh sb="0" eb="2">
      <t>ビヒン</t>
    </rPh>
    <rPh sb="2" eb="4">
      <t>コウニュウ</t>
    </rPh>
    <rPh sb="4" eb="5">
      <t>ヒ</t>
    </rPh>
    <phoneticPr fontId="69"/>
  </si>
  <si>
    <t>消耗品費19</t>
    <rPh sb="0" eb="3">
      <t>ショウモウヒン</t>
    </rPh>
    <rPh sb="3" eb="4">
      <t>ヒ</t>
    </rPh>
    <phoneticPr fontId="69"/>
  </si>
  <si>
    <t>借料損料19</t>
    <rPh sb="0" eb="2">
      <t>シャクリョウ</t>
    </rPh>
    <rPh sb="2" eb="4">
      <t>ソンリョウ</t>
    </rPh>
    <phoneticPr fontId="69"/>
  </si>
  <si>
    <t>印刷製本費19</t>
    <rPh sb="0" eb="2">
      <t>インサツ</t>
    </rPh>
    <rPh sb="2" eb="4">
      <t>セイホン</t>
    </rPh>
    <rPh sb="4" eb="5">
      <t>ヒ</t>
    </rPh>
    <phoneticPr fontId="69"/>
  </si>
  <si>
    <t>通信運搬費19</t>
    <rPh sb="0" eb="2">
      <t>ツウシン</t>
    </rPh>
    <rPh sb="2" eb="4">
      <t>ウンパン</t>
    </rPh>
    <rPh sb="4" eb="5">
      <t>ヒ</t>
    </rPh>
    <phoneticPr fontId="69"/>
  </si>
  <si>
    <t>委託費19</t>
    <rPh sb="0" eb="2">
      <t>イタク</t>
    </rPh>
    <rPh sb="2" eb="3">
      <t>ヒ</t>
    </rPh>
    <phoneticPr fontId="69"/>
  </si>
  <si>
    <t>雑役務費19</t>
    <rPh sb="0" eb="1">
      <t>ザツ</t>
    </rPh>
    <rPh sb="1" eb="4">
      <t>エキムヒ</t>
    </rPh>
    <phoneticPr fontId="69"/>
  </si>
  <si>
    <t>保険料19</t>
    <rPh sb="0" eb="3">
      <t>ホケンリョウ</t>
    </rPh>
    <phoneticPr fontId="69"/>
  </si>
  <si>
    <t>上記以外の対象経費19</t>
    <rPh sb="0" eb="4">
      <t>ジョウキイガイ</t>
    </rPh>
    <rPh sb="5" eb="9">
      <t>タイショウケイヒ</t>
    </rPh>
    <phoneticPr fontId="26"/>
  </si>
  <si>
    <t>参加費収入19</t>
    <rPh sb="0" eb="3">
      <t>サンカヒ</t>
    </rPh>
    <rPh sb="3" eb="5">
      <t>シュウニュウ</t>
    </rPh>
    <phoneticPr fontId="69"/>
  </si>
  <si>
    <t>対象外経費19</t>
    <rPh sb="0" eb="3">
      <t>タイショウガイ</t>
    </rPh>
    <rPh sb="3" eb="5">
      <t>ケイヒ</t>
    </rPh>
    <phoneticPr fontId="69"/>
  </si>
  <si>
    <t>謝金20</t>
    <rPh sb="0" eb="2">
      <t>シャキン</t>
    </rPh>
    <phoneticPr fontId="69"/>
  </si>
  <si>
    <t>旅費20</t>
    <rPh sb="0" eb="2">
      <t>リョヒ</t>
    </rPh>
    <phoneticPr fontId="69"/>
  </si>
  <si>
    <t>賃金20</t>
    <rPh sb="0" eb="2">
      <t>チンギン</t>
    </rPh>
    <phoneticPr fontId="69"/>
  </si>
  <si>
    <t>家賃20</t>
    <rPh sb="0" eb="2">
      <t>ヤチン</t>
    </rPh>
    <phoneticPr fontId="69"/>
  </si>
  <si>
    <t>光熱水費20</t>
    <rPh sb="0" eb="4">
      <t>コウネツスイヒ</t>
    </rPh>
    <phoneticPr fontId="69"/>
  </si>
  <si>
    <t>備品購入費20</t>
    <rPh sb="0" eb="2">
      <t>ビヒン</t>
    </rPh>
    <rPh sb="2" eb="4">
      <t>コウニュウ</t>
    </rPh>
    <rPh sb="4" eb="5">
      <t>ヒ</t>
    </rPh>
    <phoneticPr fontId="69"/>
  </si>
  <si>
    <t>消耗品費20</t>
    <rPh sb="0" eb="3">
      <t>ショウモウヒン</t>
    </rPh>
    <rPh sb="3" eb="4">
      <t>ヒ</t>
    </rPh>
    <phoneticPr fontId="69"/>
  </si>
  <si>
    <t>借料損料20</t>
    <rPh sb="0" eb="2">
      <t>シャクリョウ</t>
    </rPh>
    <rPh sb="2" eb="4">
      <t>ソンリョウ</t>
    </rPh>
    <phoneticPr fontId="69"/>
  </si>
  <si>
    <t>印刷製本費20</t>
    <rPh sb="0" eb="2">
      <t>インサツ</t>
    </rPh>
    <rPh sb="2" eb="4">
      <t>セイホン</t>
    </rPh>
    <rPh sb="4" eb="5">
      <t>ヒ</t>
    </rPh>
    <phoneticPr fontId="69"/>
  </si>
  <si>
    <t>通信運搬費20</t>
    <rPh sb="0" eb="2">
      <t>ツウシン</t>
    </rPh>
    <rPh sb="2" eb="4">
      <t>ウンパン</t>
    </rPh>
    <rPh sb="4" eb="5">
      <t>ヒ</t>
    </rPh>
    <phoneticPr fontId="69"/>
  </si>
  <si>
    <t>委託費20</t>
    <rPh sb="0" eb="2">
      <t>イタク</t>
    </rPh>
    <rPh sb="2" eb="3">
      <t>ヒ</t>
    </rPh>
    <phoneticPr fontId="69"/>
  </si>
  <si>
    <t>雑役務費20</t>
    <rPh sb="0" eb="1">
      <t>ザツ</t>
    </rPh>
    <rPh sb="1" eb="4">
      <t>エキムヒ</t>
    </rPh>
    <phoneticPr fontId="69"/>
  </si>
  <si>
    <t>保険料20</t>
    <rPh sb="0" eb="3">
      <t>ホケンリョウ</t>
    </rPh>
    <phoneticPr fontId="69"/>
  </si>
  <si>
    <t>上記以外の対象経費20</t>
    <rPh sb="0" eb="4">
      <t>ジョウキイガイ</t>
    </rPh>
    <rPh sb="5" eb="9">
      <t>タイショウケイヒ</t>
    </rPh>
    <phoneticPr fontId="26"/>
  </si>
  <si>
    <t>参加費収入20</t>
    <rPh sb="0" eb="3">
      <t>サンカヒ</t>
    </rPh>
    <rPh sb="3" eb="5">
      <t>シュウニュウ</t>
    </rPh>
    <phoneticPr fontId="69"/>
  </si>
  <si>
    <t>対象外経費20</t>
    <rPh sb="0" eb="3">
      <t>タイショウガイ</t>
    </rPh>
    <rPh sb="3" eb="5">
      <t>ケイヒ</t>
    </rPh>
    <phoneticPr fontId="69"/>
  </si>
  <si>
    <t>謝金21</t>
    <rPh sb="0" eb="2">
      <t>シャキン</t>
    </rPh>
    <phoneticPr fontId="69"/>
  </si>
  <si>
    <t>旅費21</t>
    <rPh sb="0" eb="2">
      <t>リョヒ</t>
    </rPh>
    <phoneticPr fontId="69"/>
  </si>
  <si>
    <t>賃金21</t>
    <rPh sb="0" eb="2">
      <t>チンギン</t>
    </rPh>
    <phoneticPr fontId="69"/>
  </si>
  <si>
    <t>家賃21</t>
    <rPh sb="0" eb="2">
      <t>ヤチン</t>
    </rPh>
    <phoneticPr fontId="69"/>
  </si>
  <si>
    <t>光熱水費21</t>
    <rPh sb="0" eb="4">
      <t>コウネツスイヒ</t>
    </rPh>
    <phoneticPr fontId="69"/>
  </si>
  <si>
    <t>備品購入費21</t>
    <rPh sb="0" eb="2">
      <t>ビヒン</t>
    </rPh>
    <rPh sb="2" eb="4">
      <t>コウニュウ</t>
    </rPh>
    <rPh sb="4" eb="5">
      <t>ヒ</t>
    </rPh>
    <phoneticPr fontId="69"/>
  </si>
  <si>
    <t>消耗品費21</t>
    <rPh sb="0" eb="3">
      <t>ショウモウヒン</t>
    </rPh>
    <rPh sb="3" eb="4">
      <t>ヒ</t>
    </rPh>
    <phoneticPr fontId="69"/>
  </si>
  <si>
    <t>借料損料21</t>
    <rPh sb="0" eb="2">
      <t>シャクリョウ</t>
    </rPh>
    <rPh sb="2" eb="4">
      <t>ソンリョウ</t>
    </rPh>
    <phoneticPr fontId="69"/>
  </si>
  <si>
    <t>印刷製本費21</t>
    <rPh sb="0" eb="2">
      <t>インサツ</t>
    </rPh>
    <rPh sb="2" eb="4">
      <t>セイホン</t>
    </rPh>
    <rPh sb="4" eb="5">
      <t>ヒ</t>
    </rPh>
    <phoneticPr fontId="69"/>
  </si>
  <si>
    <t>通信運搬費21</t>
    <rPh sb="0" eb="2">
      <t>ツウシン</t>
    </rPh>
    <rPh sb="2" eb="4">
      <t>ウンパン</t>
    </rPh>
    <rPh sb="4" eb="5">
      <t>ヒ</t>
    </rPh>
    <phoneticPr fontId="69"/>
  </si>
  <si>
    <t>委託費21</t>
    <rPh sb="0" eb="2">
      <t>イタク</t>
    </rPh>
    <rPh sb="2" eb="3">
      <t>ヒ</t>
    </rPh>
    <phoneticPr fontId="69"/>
  </si>
  <si>
    <t>雑役務費21</t>
    <rPh sb="0" eb="1">
      <t>ザツ</t>
    </rPh>
    <rPh sb="1" eb="4">
      <t>エキムヒ</t>
    </rPh>
    <phoneticPr fontId="69"/>
  </si>
  <si>
    <t>保険料21</t>
    <rPh sb="0" eb="3">
      <t>ホケンリョウ</t>
    </rPh>
    <phoneticPr fontId="69"/>
  </si>
  <si>
    <t>上記以外の対象経費21</t>
    <rPh sb="0" eb="4">
      <t>ジョウキイガイ</t>
    </rPh>
    <rPh sb="5" eb="9">
      <t>タイショウケイヒ</t>
    </rPh>
    <phoneticPr fontId="26"/>
  </si>
  <si>
    <t>参加費収入21</t>
    <rPh sb="0" eb="3">
      <t>サンカヒ</t>
    </rPh>
    <rPh sb="3" eb="5">
      <t>シュウニュウ</t>
    </rPh>
    <phoneticPr fontId="69"/>
  </si>
  <si>
    <t>対象外経費21</t>
    <rPh sb="0" eb="3">
      <t>タイショウガイ</t>
    </rPh>
    <rPh sb="3" eb="5">
      <t>ケイヒ</t>
    </rPh>
    <phoneticPr fontId="69"/>
  </si>
  <si>
    <t>謝金22</t>
    <rPh sb="0" eb="2">
      <t>シャキン</t>
    </rPh>
    <phoneticPr fontId="69"/>
  </si>
  <si>
    <t>旅費22</t>
    <rPh sb="0" eb="2">
      <t>リョヒ</t>
    </rPh>
    <phoneticPr fontId="69"/>
  </si>
  <si>
    <t>賃金22</t>
    <rPh sb="0" eb="2">
      <t>チンギン</t>
    </rPh>
    <phoneticPr fontId="69"/>
  </si>
  <si>
    <t>家賃22</t>
    <rPh sb="0" eb="2">
      <t>ヤチン</t>
    </rPh>
    <phoneticPr fontId="69"/>
  </si>
  <si>
    <t>光熱水費22</t>
    <rPh sb="0" eb="4">
      <t>コウネツスイヒ</t>
    </rPh>
    <phoneticPr fontId="69"/>
  </si>
  <si>
    <t>備品購入費22</t>
    <rPh sb="0" eb="2">
      <t>ビヒン</t>
    </rPh>
    <rPh sb="2" eb="4">
      <t>コウニュウ</t>
    </rPh>
    <rPh sb="4" eb="5">
      <t>ヒ</t>
    </rPh>
    <phoneticPr fontId="69"/>
  </si>
  <si>
    <t>消耗品費22</t>
    <rPh sb="0" eb="3">
      <t>ショウモウヒン</t>
    </rPh>
    <rPh sb="3" eb="4">
      <t>ヒ</t>
    </rPh>
    <phoneticPr fontId="69"/>
  </si>
  <si>
    <t>借料損料22</t>
    <rPh sb="0" eb="2">
      <t>シャクリョウ</t>
    </rPh>
    <rPh sb="2" eb="4">
      <t>ソンリョウ</t>
    </rPh>
    <phoneticPr fontId="69"/>
  </si>
  <si>
    <t>印刷製本費22</t>
    <rPh sb="0" eb="2">
      <t>インサツ</t>
    </rPh>
    <rPh sb="2" eb="4">
      <t>セイホン</t>
    </rPh>
    <rPh sb="4" eb="5">
      <t>ヒ</t>
    </rPh>
    <phoneticPr fontId="69"/>
  </si>
  <si>
    <t>通信運搬費22</t>
    <rPh sb="0" eb="2">
      <t>ツウシン</t>
    </rPh>
    <rPh sb="2" eb="4">
      <t>ウンパン</t>
    </rPh>
    <rPh sb="4" eb="5">
      <t>ヒ</t>
    </rPh>
    <phoneticPr fontId="69"/>
  </si>
  <si>
    <t>委託費22</t>
    <rPh sb="0" eb="2">
      <t>イタク</t>
    </rPh>
    <rPh sb="2" eb="3">
      <t>ヒ</t>
    </rPh>
    <phoneticPr fontId="69"/>
  </si>
  <si>
    <t>雑役務費22</t>
    <rPh sb="0" eb="1">
      <t>ザツ</t>
    </rPh>
    <rPh sb="1" eb="4">
      <t>エキムヒ</t>
    </rPh>
    <phoneticPr fontId="69"/>
  </si>
  <si>
    <t>保険料22</t>
    <rPh sb="0" eb="3">
      <t>ホケンリョウ</t>
    </rPh>
    <phoneticPr fontId="69"/>
  </si>
  <si>
    <t>上記以外の対象経費22</t>
    <rPh sb="0" eb="4">
      <t>ジョウキイガイ</t>
    </rPh>
    <rPh sb="5" eb="9">
      <t>タイショウケイヒ</t>
    </rPh>
    <phoneticPr fontId="26"/>
  </si>
  <si>
    <t>参加費収入22</t>
    <rPh sb="0" eb="3">
      <t>サンカヒ</t>
    </rPh>
    <rPh sb="3" eb="5">
      <t>シュウニュウ</t>
    </rPh>
    <phoneticPr fontId="69"/>
  </si>
  <si>
    <t>対象外経費22</t>
    <rPh sb="0" eb="3">
      <t>タイショウガイ</t>
    </rPh>
    <rPh sb="3" eb="5">
      <t>ケイヒ</t>
    </rPh>
    <phoneticPr fontId="69"/>
  </si>
  <si>
    <t>謝金23</t>
    <rPh sb="0" eb="2">
      <t>シャキン</t>
    </rPh>
    <phoneticPr fontId="69"/>
  </si>
  <si>
    <t>旅費23</t>
    <rPh sb="0" eb="2">
      <t>リョヒ</t>
    </rPh>
    <phoneticPr fontId="69"/>
  </si>
  <si>
    <t>賃金23</t>
    <rPh sb="0" eb="2">
      <t>チンギン</t>
    </rPh>
    <phoneticPr fontId="69"/>
  </si>
  <si>
    <t>家賃23</t>
    <rPh sb="0" eb="2">
      <t>ヤチン</t>
    </rPh>
    <phoneticPr fontId="69"/>
  </si>
  <si>
    <t>光熱水費23</t>
    <rPh sb="0" eb="4">
      <t>コウネツスイヒ</t>
    </rPh>
    <phoneticPr fontId="69"/>
  </si>
  <si>
    <t>備品購入費23</t>
    <rPh sb="0" eb="2">
      <t>ビヒン</t>
    </rPh>
    <rPh sb="2" eb="4">
      <t>コウニュウ</t>
    </rPh>
    <rPh sb="4" eb="5">
      <t>ヒ</t>
    </rPh>
    <phoneticPr fontId="69"/>
  </si>
  <si>
    <t>消耗品費23</t>
    <rPh sb="0" eb="3">
      <t>ショウモウヒン</t>
    </rPh>
    <rPh sb="3" eb="4">
      <t>ヒ</t>
    </rPh>
    <phoneticPr fontId="69"/>
  </si>
  <si>
    <t>借料損料23</t>
    <rPh sb="0" eb="2">
      <t>シャクリョウ</t>
    </rPh>
    <rPh sb="2" eb="4">
      <t>ソンリョウ</t>
    </rPh>
    <phoneticPr fontId="69"/>
  </si>
  <si>
    <t>印刷製本費23</t>
    <rPh sb="0" eb="2">
      <t>インサツ</t>
    </rPh>
    <rPh sb="2" eb="4">
      <t>セイホン</t>
    </rPh>
    <rPh sb="4" eb="5">
      <t>ヒ</t>
    </rPh>
    <phoneticPr fontId="69"/>
  </si>
  <si>
    <t>通信運搬費23</t>
    <rPh sb="0" eb="2">
      <t>ツウシン</t>
    </rPh>
    <rPh sb="2" eb="4">
      <t>ウンパン</t>
    </rPh>
    <rPh sb="4" eb="5">
      <t>ヒ</t>
    </rPh>
    <phoneticPr fontId="69"/>
  </si>
  <si>
    <t>委託費23</t>
    <rPh sb="0" eb="2">
      <t>イタク</t>
    </rPh>
    <rPh sb="2" eb="3">
      <t>ヒ</t>
    </rPh>
    <phoneticPr fontId="69"/>
  </si>
  <si>
    <t>雑役務費23</t>
    <rPh sb="0" eb="1">
      <t>ザツ</t>
    </rPh>
    <rPh sb="1" eb="4">
      <t>エキムヒ</t>
    </rPh>
    <phoneticPr fontId="69"/>
  </si>
  <si>
    <t>保険料23</t>
    <rPh sb="0" eb="3">
      <t>ホケンリョウ</t>
    </rPh>
    <phoneticPr fontId="69"/>
  </si>
  <si>
    <t>上記以外の対象経費23</t>
    <rPh sb="0" eb="4">
      <t>ジョウキイガイ</t>
    </rPh>
    <rPh sb="5" eb="9">
      <t>タイショウケイヒ</t>
    </rPh>
    <phoneticPr fontId="26"/>
  </si>
  <si>
    <t>参加費収入23</t>
    <rPh sb="0" eb="3">
      <t>サンカヒ</t>
    </rPh>
    <rPh sb="3" eb="5">
      <t>シュウニュウ</t>
    </rPh>
    <phoneticPr fontId="69"/>
  </si>
  <si>
    <t>対象外経費23</t>
    <rPh sb="0" eb="3">
      <t>タイショウガイ</t>
    </rPh>
    <rPh sb="3" eb="5">
      <t>ケイヒ</t>
    </rPh>
    <phoneticPr fontId="69"/>
  </si>
  <si>
    <t>謝金24</t>
    <rPh sb="0" eb="2">
      <t>シャキン</t>
    </rPh>
    <phoneticPr fontId="69"/>
  </si>
  <si>
    <t>旅費24</t>
    <rPh sb="0" eb="2">
      <t>リョヒ</t>
    </rPh>
    <phoneticPr fontId="69"/>
  </si>
  <si>
    <t>賃金24</t>
    <rPh sb="0" eb="2">
      <t>チンギン</t>
    </rPh>
    <phoneticPr fontId="69"/>
  </si>
  <si>
    <t>家賃24</t>
    <rPh sb="0" eb="2">
      <t>ヤチン</t>
    </rPh>
    <phoneticPr fontId="69"/>
  </si>
  <si>
    <t>光熱水費24</t>
    <rPh sb="0" eb="4">
      <t>コウネツスイヒ</t>
    </rPh>
    <phoneticPr fontId="69"/>
  </si>
  <si>
    <t>備品購入費24</t>
    <rPh sb="0" eb="2">
      <t>ビヒン</t>
    </rPh>
    <rPh sb="2" eb="4">
      <t>コウニュウ</t>
    </rPh>
    <rPh sb="4" eb="5">
      <t>ヒ</t>
    </rPh>
    <phoneticPr fontId="69"/>
  </si>
  <si>
    <t>消耗品費24</t>
    <rPh sb="0" eb="3">
      <t>ショウモウヒン</t>
    </rPh>
    <rPh sb="3" eb="4">
      <t>ヒ</t>
    </rPh>
    <phoneticPr fontId="69"/>
  </si>
  <si>
    <t>借料損料24</t>
    <rPh sb="0" eb="2">
      <t>シャクリョウ</t>
    </rPh>
    <rPh sb="2" eb="4">
      <t>ソンリョウ</t>
    </rPh>
    <phoneticPr fontId="69"/>
  </si>
  <si>
    <t>印刷製本費24</t>
    <rPh sb="0" eb="2">
      <t>インサツ</t>
    </rPh>
    <rPh sb="2" eb="4">
      <t>セイホン</t>
    </rPh>
    <rPh sb="4" eb="5">
      <t>ヒ</t>
    </rPh>
    <phoneticPr fontId="69"/>
  </si>
  <si>
    <t>通信運搬費24</t>
    <rPh sb="0" eb="2">
      <t>ツウシン</t>
    </rPh>
    <rPh sb="2" eb="4">
      <t>ウンパン</t>
    </rPh>
    <rPh sb="4" eb="5">
      <t>ヒ</t>
    </rPh>
    <phoneticPr fontId="69"/>
  </si>
  <si>
    <t>委託費24</t>
    <rPh sb="0" eb="2">
      <t>イタク</t>
    </rPh>
    <rPh sb="2" eb="3">
      <t>ヒ</t>
    </rPh>
    <phoneticPr fontId="69"/>
  </si>
  <si>
    <t>雑役務費24</t>
    <rPh sb="0" eb="1">
      <t>ザツ</t>
    </rPh>
    <rPh sb="1" eb="4">
      <t>エキムヒ</t>
    </rPh>
    <phoneticPr fontId="69"/>
  </si>
  <si>
    <t>保険料24</t>
    <rPh sb="0" eb="3">
      <t>ホケンリョウ</t>
    </rPh>
    <phoneticPr fontId="69"/>
  </si>
  <si>
    <t>上記以外の対象経費24</t>
    <rPh sb="0" eb="4">
      <t>ジョウキイガイ</t>
    </rPh>
    <rPh sb="5" eb="9">
      <t>タイショウケイヒ</t>
    </rPh>
    <phoneticPr fontId="26"/>
  </si>
  <si>
    <t>参加費収入24</t>
    <rPh sb="0" eb="3">
      <t>サンカヒ</t>
    </rPh>
    <rPh sb="3" eb="5">
      <t>シュウニュウ</t>
    </rPh>
    <phoneticPr fontId="69"/>
  </si>
  <si>
    <t>対象外経費24</t>
    <rPh sb="0" eb="3">
      <t>タイショウガイ</t>
    </rPh>
    <rPh sb="3" eb="5">
      <t>ケイヒ</t>
    </rPh>
    <phoneticPr fontId="69"/>
  </si>
  <si>
    <t>謝金25</t>
    <rPh sb="0" eb="2">
      <t>シャキン</t>
    </rPh>
    <phoneticPr fontId="69"/>
  </si>
  <si>
    <t>旅費25</t>
    <rPh sb="0" eb="2">
      <t>リョヒ</t>
    </rPh>
    <phoneticPr fontId="69"/>
  </si>
  <si>
    <t>賃金25</t>
    <rPh sb="0" eb="2">
      <t>チンギン</t>
    </rPh>
    <phoneticPr fontId="69"/>
  </si>
  <si>
    <t>家賃25</t>
    <rPh sb="0" eb="2">
      <t>ヤチン</t>
    </rPh>
    <phoneticPr fontId="69"/>
  </si>
  <si>
    <t>光熱水費25</t>
    <rPh sb="0" eb="4">
      <t>コウネツスイヒ</t>
    </rPh>
    <phoneticPr fontId="69"/>
  </si>
  <si>
    <t>備品購入費25</t>
    <rPh sb="0" eb="2">
      <t>ビヒン</t>
    </rPh>
    <rPh sb="2" eb="4">
      <t>コウニュウ</t>
    </rPh>
    <rPh sb="4" eb="5">
      <t>ヒ</t>
    </rPh>
    <phoneticPr fontId="69"/>
  </si>
  <si>
    <t>消耗品費25</t>
    <rPh sb="0" eb="3">
      <t>ショウモウヒン</t>
    </rPh>
    <rPh sb="3" eb="4">
      <t>ヒ</t>
    </rPh>
    <phoneticPr fontId="69"/>
  </si>
  <si>
    <t>借料損料25</t>
    <rPh sb="0" eb="2">
      <t>シャクリョウ</t>
    </rPh>
    <rPh sb="2" eb="4">
      <t>ソンリョウ</t>
    </rPh>
    <phoneticPr fontId="69"/>
  </si>
  <si>
    <t>印刷製本費25</t>
    <rPh sb="0" eb="2">
      <t>インサツ</t>
    </rPh>
    <rPh sb="2" eb="4">
      <t>セイホン</t>
    </rPh>
    <rPh sb="4" eb="5">
      <t>ヒ</t>
    </rPh>
    <phoneticPr fontId="69"/>
  </si>
  <si>
    <t>通信運搬費25</t>
    <rPh sb="0" eb="2">
      <t>ツウシン</t>
    </rPh>
    <rPh sb="2" eb="4">
      <t>ウンパン</t>
    </rPh>
    <rPh sb="4" eb="5">
      <t>ヒ</t>
    </rPh>
    <phoneticPr fontId="69"/>
  </si>
  <si>
    <t>委託費25</t>
    <rPh sb="0" eb="2">
      <t>イタク</t>
    </rPh>
    <rPh sb="2" eb="3">
      <t>ヒ</t>
    </rPh>
    <phoneticPr fontId="69"/>
  </si>
  <si>
    <t>雑役務費25</t>
    <rPh sb="0" eb="1">
      <t>ザツ</t>
    </rPh>
    <rPh sb="1" eb="4">
      <t>エキムヒ</t>
    </rPh>
    <phoneticPr fontId="69"/>
  </si>
  <si>
    <t>保険料25</t>
    <rPh sb="0" eb="3">
      <t>ホケンリョウ</t>
    </rPh>
    <phoneticPr fontId="69"/>
  </si>
  <si>
    <t>上記以外の対象経費25</t>
    <rPh sb="0" eb="4">
      <t>ジョウキイガイ</t>
    </rPh>
    <rPh sb="5" eb="9">
      <t>タイショウケイヒ</t>
    </rPh>
    <phoneticPr fontId="26"/>
  </si>
  <si>
    <t>参加費収入25</t>
    <rPh sb="0" eb="3">
      <t>サンカヒ</t>
    </rPh>
    <rPh sb="3" eb="5">
      <t>シュウニュウ</t>
    </rPh>
    <phoneticPr fontId="69"/>
  </si>
  <si>
    <t>対象外経費25</t>
    <rPh sb="0" eb="3">
      <t>タイショウガイ</t>
    </rPh>
    <rPh sb="3" eb="5">
      <t>ケイヒ</t>
    </rPh>
    <phoneticPr fontId="69"/>
  </si>
  <si>
    <t>謝金26</t>
    <rPh sb="0" eb="2">
      <t>シャキン</t>
    </rPh>
    <phoneticPr fontId="69"/>
  </si>
  <si>
    <t>旅費26</t>
    <rPh sb="0" eb="2">
      <t>リョヒ</t>
    </rPh>
    <phoneticPr fontId="69"/>
  </si>
  <si>
    <t>賃金26</t>
    <rPh sb="0" eb="2">
      <t>チンギン</t>
    </rPh>
    <phoneticPr fontId="69"/>
  </si>
  <si>
    <t>家賃26</t>
    <rPh sb="0" eb="2">
      <t>ヤチン</t>
    </rPh>
    <phoneticPr fontId="69"/>
  </si>
  <si>
    <t>光熱水費26</t>
    <rPh sb="0" eb="4">
      <t>コウネツスイヒ</t>
    </rPh>
    <phoneticPr fontId="69"/>
  </si>
  <si>
    <t>備品購入費26</t>
    <rPh sb="0" eb="2">
      <t>ビヒン</t>
    </rPh>
    <rPh sb="2" eb="4">
      <t>コウニュウ</t>
    </rPh>
    <rPh sb="4" eb="5">
      <t>ヒ</t>
    </rPh>
    <phoneticPr fontId="69"/>
  </si>
  <si>
    <t>消耗品費26</t>
    <rPh sb="0" eb="3">
      <t>ショウモウヒン</t>
    </rPh>
    <rPh sb="3" eb="4">
      <t>ヒ</t>
    </rPh>
    <phoneticPr fontId="69"/>
  </si>
  <si>
    <t>借料損料26</t>
    <rPh sb="0" eb="2">
      <t>シャクリョウ</t>
    </rPh>
    <rPh sb="2" eb="4">
      <t>ソンリョウ</t>
    </rPh>
    <phoneticPr fontId="69"/>
  </si>
  <si>
    <t>印刷製本費26</t>
    <rPh sb="0" eb="2">
      <t>インサツ</t>
    </rPh>
    <rPh sb="2" eb="4">
      <t>セイホン</t>
    </rPh>
    <rPh sb="4" eb="5">
      <t>ヒ</t>
    </rPh>
    <phoneticPr fontId="69"/>
  </si>
  <si>
    <t>通信運搬費26</t>
    <rPh sb="0" eb="2">
      <t>ツウシン</t>
    </rPh>
    <rPh sb="2" eb="4">
      <t>ウンパン</t>
    </rPh>
    <rPh sb="4" eb="5">
      <t>ヒ</t>
    </rPh>
    <phoneticPr fontId="69"/>
  </si>
  <si>
    <t>委託費26</t>
    <rPh sb="0" eb="2">
      <t>イタク</t>
    </rPh>
    <rPh sb="2" eb="3">
      <t>ヒ</t>
    </rPh>
    <phoneticPr fontId="69"/>
  </si>
  <si>
    <t>雑役務費26</t>
    <rPh sb="0" eb="1">
      <t>ザツ</t>
    </rPh>
    <rPh sb="1" eb="4">
      <t>エキムヒ</t>
    </rPh>
    <phoneticPr fontId="69"/>
  </si>
  <si>
    <t>保険料26</t>
    <rPh sb="0" eb="3">
      <t>ホケンリョウ</t>
    </rPh>
    <phoneticPr fontId="69"/>
  </si>
  <si>
    <t>上記以外の対象経費26</t>
    <rPh sb="0" eb="4">
      <t>ジョウキイガイ</t>
    </rPh>
    <rPh sb="5" eb="9">
      <t>タイショウケイヒ</t>
    </rPh>
    <phoneticPr fontId="26"/>
  </si>
  <si>
    <t>参加費収入26</t>
    <rPh sb="0" eb="3">
      <t>サンカヒ</t>
    </rPh>
    <rPh sb="3" eb="5">
      <t>シュウニュウ</t>
    </rPh>
    <phoneticPr fontId="69"/>
  </si>
  <si>
    <t>対象外経費26</t>
    <rPh sb="0" eb="3">
      <t>タイショウガイ</t>
    </rPh>
    <rPh sb="3" eb="5">
      <t>ケイヒ</t>
    </rPh>
    <phoneticPr fontId="69"/>
  </si>
  <si>
    <t>謝金27</t>
    <rPh sb="0" eb="2">
      <t>シャキン</t>
    </rPh>
    <phoneticPr fontId="69"/>
  </si>
  <si>
    <t>旅費27</t>
    <rPh sb="0" eb="2">
      <t>リョヒ</t>
    </rPh>
    <phoneticPr fontId="69"/>
  </si>
  <si>
    <t>賃金27</t>
    <rPh sb="0" eb="2">
      <t>チンギン</t>
    </rPh>
    <phoneticPr fontId="69"/>
  </si>
  <si>
    <t>家賃27</t>
    <rPh sb="0" eb="2">
      <t>ヤチン</t>
    </rPh>
    <phoneticPr fontId="69"/>
  </si>
  <si>
    <t>光熱水費27</t>
    <rPh sb="0" eb="4">
      <t>コウネツスイヒ</t>
    </rPh>
    <phoneticPr fontId="69"/>
  </si>
  <si>
    <t>備品購入費27</t>
    <rPh sb="0" eb="2">
      <t>ビヒン</t>
    </rPh>
    <rPh sb="2" eb="4">
      <t>コウニュウ</t>
    </rPh>
    <rPh sb="4" eb="5">
      <t>ヒ</t>
    </rPh>
    <phoneticPr fontId="69"/>
  </si>
  <si>
    <t>消耗品費27</t>
    <rPh sb="0" eb="3">
      <t>ショウモウヒン</t>
    </rPh>
    <rPh sb="3" eb="4">
      <t>ヒ</t>
    </rPh>
    <phoneticPr fontId="69"/>
  </si>
  <si>
    <t>借料損料27</t>
    <rPh sb="0" eb="2">
      <t>シャクリョウ</t>
    </rPh>
    <rPh sb="2" eb="4">
      <t>ソンリョウ</t>
    </rPh>
    <phoneticPr fontId="69"/>
  </si>
  <si>
    <t>印刷製本費27</t>
    <rPh sb="0" eb="2">
      <t>インサツ</t>
    </rPh>
    <rPh sb="2" eb="4">
      <t>セイホン</t>
    </rPh>
    <rPh sb="4" eb="5">
      <t>ヒ</t>
    </rPh>
    <phoneticPr fontId="69"/>
  </si>
  <si>
    <t>通信運搬費27</t>
    <rPh sb="0" eb="2">
      <t>ツウシン</t>
    </rPh>
    <rPh sb="2" eb="4">
      <t>ウンパン</t>
    </rPh>
    <rPh sb="4" eb="5">
      <t>ヒ</t>
    </rPh>
    <phoneticPr fontId="69"/>
  </si>
  <si>
    <t>委託費27</t>
    <rPh sb="0" eb="2">
      <t>イタク</t>
    </rPh>
    <rPh sb="2" eb="3">
      <t>ヒ</t>
    </rPh>
    <phoneticPr fontId="69"/>
  </si>
  <si>
    <t>雑役務費27</t>
    <rPh sb="0" eb="1">
      <t>ザツ</t>
    </rPh>
    <rPh sb="1" eb="4">
      <t>エキムヒ</t>
    </rPh>
    <phoneticPr fontId="69"/>
  </si>
  <si>
    <t>保険料27</t>
    <rPh sb="0" eb="3">
      <t>ホケンリョウ</t>
    </rPh>
    <phoneticPr fontId="69"/>
  </si>
  <si>
    <t>上記以外の対象経費27</t>
    <rPh sb="0" eb="4">
      <t>ジョウキイガイ</t>
    </rPh>
    <rPh sb="5" eb="9">
      <t>タイショウケイヒ</t>
    </rPh>
    <phoneticPr fontId="26"/>
  </si>
  <si>
    <t>参加費収入27</t>
    <rPh sb="0" eb="3">
      <t>サンカヒ</t>
    </rPh>
    <rPh sb="3" eb="5">
      <t>シュウニュウ</t>
    </rPh>
    <phoneticPr fontId="69"/>
  </si>
  <si>
    <t>対象外経費27</t>
    <rPh sb="0" eb="3">
      <t>タイショウガイ</t>
    </rPh>
    <rPh sb="3" eb="5">
      <t>ケイヒ</t>
    </rPh>
    <phoneticPr fontId="69"/>
  </si>
  <si>
    <t>謝金28</t>
    <rPh sb="0" eb="2">
      <t>シャキン</t>
    </rPh>
    <phoneticPr fontId="69"/>
  </si>
  <si>
    <t>旅費28</t>
    <rPh sb="0" eb="2">
      <t>リョヒ</t>
    </rPh>
    <phoneticPr fontId="69"/>
  </si>
  <si>
    <t>賃金28</t>
    <rPh sb="0" eb="2">
      <t>チンギン</t>
    </rPh>
    <phoneticPr fontId="69"/>
  </si>
  <si>
    <t>家賃28</t>
    <rPh sb="0" eb="2">
      <t>ヤチン</t>
    </rPh>
    <phoneticPr fontId="69"/>
  </si>
  <si>
    <t>光熱水費28</t>
    <rPh sb="0" eb="4">
      <t>コウネツスイヒ</t>
    </rPh>
    <phoneticPr fontId="69"/>
  </si>
  <si>
    <t>備品購入費28</t>
    <rPh sb="0" eb="2">
      <t>ビヒン</t>
    </rPh>
    <rPh sb="2" eb="4">
      <t>コウニュウ</t>
    </rPh>
    <rPh sb="4" eb="5">
      <t>ヒ</t>
    </rPh>
    <phoneticPr fontId="69"/>
  </si>
  <si>
    <t>消耗品費28</t>
    <rPh sb="0" eb="3">
      <t>ショウモウヒン</t>
    </rPh>
    <rPh sb="3" eb="4">
      <t>ヒ</t>
    </rPh>
    <phoneticPr fontId="69"/>
  </si>
  <si>
    <t>借料損料28</t>
    <rPh sb="0" eb="2">
      <t>シャクリョウ</t>
    </rPh>
    <rPh sb="2" eb="4">
      <t>ソンリョウ</t>
    </rPh>
    <phoneticPr fontId="69"/>
  </si>
  <si>
    <t>印刷製本費28</t>
    <rPh sb="0" eb="2">
      <t>インサツ</t>
    </rPh>
    <rPh sb="2" eb="4">
      <t>セイホン</t>
    </rPh>
    <rPh sb="4" eb="5">
      <t>ヒ</t>
    </rPh>
    <phoneticPr fontId="69"/>
  </si>
  <si>
    <t>通信運搬費28</t>
    <rPh sb="0" eb="2">
      <t>ツウシン</t>
    </rPh>
    <rPh sb="2" eb="4">
      <t>ウンパン</t>
    </rPh>
    <rPh sb="4" eb="5">
      <t>ヒ</t>
    </rPh>
    <phoneticPr fontId="69"/>
  </si>
  <si>
    <t>委託費28</t>
    <rPh sb="0" eb="2">
      <t>イタク</t>
    </rPh>
    <rPh sb="2" eb="3">
      <t>ヒ</t>
    </rPh>
    <phoneticPr fontId="69"/>
  </si>
  <si>
    <t>雑役務費28</t>
    <rPh sb="0" eb="1">
      <t>ザツ</t>
    </rPh>
    <rPh sb="1" eb="4">
      <t>エキムヒ</t>
    </rPh>
    <phoneticPr fontId="69"/>
  </si>
  <si>
    <t>保険料28</t>
    <rPh sb="0" eb="3">
      <t>ホケンリョウ</t>
    </rPh>
    <phoneticPr fontId="69"/>
  </si>
  <si>
    <t>上記以外の対象経費28</t>
    <rPh sb="0" eb="4">
      <t>ジョウキイガイ</t>
    </rPh>
    <rPh sb="5" eb="9">
      <t>タイショウケイヒ</t>
    </rPh>
    <phoneticPr fontId="26"/>
  </si>
  <si>
    <t>参加費収入28</t>
    <rPh sb="0" eb="3">
      <t>サンカヒ</t>
    </rPh>
    <rPh sb="3" eb="5">
      <t>シュウニュウ</t>
    </rPh>
    <phoneticPr fontId="69"/>
  </si>
  <si>
    <t>対象外経費28</t>
    <rPh sb="0" eb="3">
      <t>タイショウガイ</t>
    </rPh>
    <rPh sb="3" eb="5">
      <t>ケイヒ</t>
    </rPh>
    <phoneticPr fontId="69"/>
  </si>
  <si>
    <t>謝金29</t>
    <rPh sb="0" eb="2">
      <t>シャキン</t>
    </rPh>
    <phoneticPr fontId="69"/>
  </si>
  <si>
    <t>旅費29</t>
    <rPh sb="0" eb="2">
      <t>リョヒ</t>
    </rPh>
    <phoneticPr fontId="69"/>
  </si>
  <si>
    <t>賃金29</t>
    <rPh sb="0" eb="2">
      <t>チンギン</t>
    </rPh>
    <phoneticPr fontId="69"/>
  </si>
  <si>
    <t>家賃29</t>
    <rPh sb="0" eb="2">
      <t>ヤチン</t>
    </rPh>
    <phoneticPr fontId="69"/>
  </si>
  <si>
    <t>光熱水費29</t>
    <rPh sb="0" eb="4">
      <t>コウネツスイヒ</t>
    </rPh>
    <phoneticPr fontId="69"/>
  </si>
  <si>
    <t>備品購入費29</t>
    <rPh sb="0" eb="2">
      <t>ビヒン</t>
    </rPh>
    <rPh sb="2" eb="4">
      <t>コウニュウ</t>
    </rPh>
    <rPh sb="4" eb="5">
      <t>ヒ</t>
    </rPh>
    <phoneticPr fontId="69"/>
  </si>
  <si>
    <t>消耗品費29</t>
    <rPh sb="0" eb="3">
      <t>ショウモウヒン</t>
    </rPh>
    <rPh sb="3" eb="4">
      <t>ヒ</t>
    </rPh>
    <phoneticPr fontId="69"/>
  </si>
  <si>
    <t>借料損料29</t>
    <rPh sb="0" eb="2">
      <t>シャクリョウ</t>
    </rPh>
    <rPh sb="2" eb="4">
      <t>ソンリョウ</t>
    </rPh>
    <phoneticPr fontId="69"/>
  </si>
  <si>
    <t>印刷製本費29</t>
    <rPh sb="0" eb="2">
      <t>インサツ</t>
    </rPh>
    <rPh sb="2" eb="4">
      <t>セイホン</t>
    </rPh>
    <rPh sb="4" eb="5">
      <t>ヒ</t>
    </rPh>
    <phoneticPr fontId="69"/>
  </si>
  <si>
    <t>通信運搬費29</t>
    <rPh sb="0" eb="2">
      <t>ツウシン</t>
    </rPh>
    <rPh sb="2" eb="4">
      <t>ウンパン</t>
    </rPh>
    <rPh sb="4" eb="5">
      <t>ヒ</t>
    </rPh>
    <phoneticPr fontId="69"/>
  </si>
  <si>
    <t>委託費29</t>
    <rPh sb="0" eb="2">
      <t>イタク</t>
    </rPh>
    <rPh sb="2" eb="3">
      <t>ヒ</t>
    </rPh>
    <phoneticPr fontId="69"/>
  </si>
  <si>
    <t>雑役務費29</t>
    <rPh sb="0" eb="1">
      <t>ザツ</t>
    </rPh>
    <rPh sb="1" eb="4">
      <t>エキムヒ</t>
    </rPh>
    <phoneticPr fontId="69"/>
  </si>
  <si>
    <t>保険料29</t>
    <rPh sb="0" eb="3">
      <t>ホケンリョウ</t>
    </rPh>
    <phoneticPr fontId="69"/>
  </si>
  <si>
    <t>上記以外の対象経費29</t>
    <rPh sb="0" eb="4">
      <t>ジョウキイガイ</t>
    </rPh>
    <rPh sb="5" eb="9">
      <t>タイショウケイヒ</t>
    </rPh>
    <phoneticPr fontId="26"/>
  </si>
  <si>
    <t>参加費収入29</t>
    <rPh sb="0" eb="3">
      <t>サンカヒ</t>
    </rPh>
    <rPh sb="3" eb="5">
      <t>シュウニュウ</t>
    </rPh>
    <phoneticPr fontId="69"/>
  </si>
  <si>
    <t>対象外経費29</t>
    <rPh sb="0" eb="3">
      <t>タイショウガイ</t>
    </rPh>
    <rPh sb="3" eb="5">
      <t>ケイヒ</t>
    </rPh>
    <phoneticPr fontId="69"/>
  </si>
  <si>
    <t>謝金30</t>
    <rPh sb="0" eb="2">
      <t>シャキン</t>
    </rPh>
    <phoneticPr fontId="69"/>
  </si>
  <si>
    <t>旅費30</t>
    <rPh sb="0" eb="2">
      <t>リョヒ</t>
    </rPh>
    <phoneticPr fontId="69"/>
  </si>
  <si>
    <t>賃金30</t>
    <rPh sb="0" eb="2">
      <t>チンギン</t>
    </rPh>
    <phoneticPr fontId="69"/>
  </si>
  <si>
    <t>家賃30</t>
    <rPh sb="0" eb="2">
      <t>ヤチン</t>
    </rPh>
    <phoneticPr fontId="69"/>
  </si>
  <si>
    <t>光熱水費30</t>
    <rPh sb="0" eb="4">
      <t>コウネツスイヒ</t>
    </rPh>
    <phoneticPr fontId="69"/>
  </si>
  <si>
    <t>備品購入費30</t>
    <rPh sb="0" eb="2">
      <t>ビヒン</t>
    </rPh>
    <rPh sb="2" eb="4">
      <t>コウニュウ</t>
    </rPh>
    <rPh sb="4" eb="5">
      <t>ヒ</t>
    </rPh>
    <phoneticPr fontId="69"/>
  </si>
  <si>
    <t>消耗品費30</t>
    <rPh sb="0" eb="3">
      <t>ショウモウヒン</t>
    </rPh>
    <rPh sb="3" eb="4">
      <t>ヒ</t>
    </rPh>
    <phoneticPr fontId="69"/>
  </si>
  <si>
    <t>借料損料30</t>
    <rPh sb="0" eb="2">
      <t>シャクリョウ</t>
    </rPh>
    <rPh sb="2" eb="4">
      <t>ソンリョウ</t>
    </rPh>
    <phoneticPr fontId="69"/>
  </si>
  <si>
    <t>印刷製本費30</t>
    <rPh sb="0" eb="2">
      <t>インサツ</t>
    </rPh>
    <rPh sb="2" eb="4">
      <t>セイホン</t>
    </rPh>
    <rPh sb="4" eb="5">
      <t>ヒ</t>
    </rPh>
    <phoneticPr fontId="69"/>
  </si>
  <si>
    <t>通信運搬費30</t>
    <rPh sb="0" eb="2">
      <t>ツウシン</t>
    </rPh>
    <rPh sb="2" eb="4">
      <t>ウンパン</t>
    </rPh>
    <rPh sb="4" eb="5">
      <t>ヒ</t>
    </rPh>
    <phoneticPr fontId="69"/>
  </si>
  <si>
    <t>委託費30</t>
    <rPh sb="0" eb="2">
      <t>イタク</t>
    </rPh>
    <rPh sb="2" eb="3">
      <t>ヒ</t>
    </rPh>
    <phoneticPr fontId="69"/>
  </si>
  <si>
    <t>雑役務費30</t>
    <rPh sb="0" eb="1">
      <t>ザツ</t>
    </rPh>
    <rPh sb="1" eb="4">
      <t>エキムヒ</t>
    </rPh>
    <phoneticPr fontId="69"/>
  </si>
  <si>
    <t>保険料30</t>
    <rPh sb="0" eb="3">
      <t>ホケンリョウ</t>
    </rPh>
    <phoneticPr fontId="69"/>
  </si>
  <si>
    <t>上記以外の対象経費30</t>
    <rPh sb="0" eb="4">
      <t>ジョウキイガイ</t>
    </rPh>
    <rPh sb="5" eb="9">
      <t>タイショウケイヒ</t>
    </rPh>
    <phoneticPr fontId="26"/>
  </si>
  <si>
    <t>参加費収入30</t>
    <rPh sb="0" eb="3">
      <t>サンカヒ</t>
    </rPh>
    <rPh sb="3" eb="5">
      <t>シュウニュウ</t>
    </rPh>
    <phoneticPr fontId="69"/>
  </si>
  <si>
    <t>対象外経費30</t>
    <rPh sb="0" eb="3">
      <t>タイショウガイ</t>
    </rPh>
    <rPh sb="3" eb="5">
      <t>ケイヒ</t>
    </rPh>
    <phoneticPr fontId="69"/>
  </si>
  <si>
    <t>謝金31</t>
    <rPh sb="0" eb="2">
      <t>シャキン</t>
    </rPh>
    <phoneticPr fontId="69"/>
  </si>
  <si>
    <t>旅費31</t>
    <rPh sb="0" eb="2">
      <t>リョヒ</t>
    </rPh>
    <phoneticPr fontId="69"/>
  </si>
  <si>
    <t>賃金31</t>
    <rPh sb="0" eb="2">
      <t>チンギン</t>
    </rPh>
    <phoneticPr fontId="69"/>
  </si>
  <si>
    <t>消耗品費31</t>
    <rPh sb="0" eb="3">
      <t>ショウモウヒン</t>
    </rPh>
    <rPh sb="3" eb="4">
      <t>ヒ</t>
    </rPh>
    <phoneticPr fontId="69"/>
  </si>
  <si>
    <t>通信運搬費31</t>
    <rPh sb="0" eb="2">
      <t>ツウシン</t>
    </rPh>
    <rPh sb="2" eb="4">
      <t>ウンパン</t>
    </rPh>
    <rPh sb="4" eb="5">
      <t>ヒ</t>
    </rPh>
    <phoneticPr fontId="69"/>
  </si>
  <si>
    <t>委託費31</t>
    <rPh sb="0" eb="2">
      <t>イタク</t>
    </rPh>
    <rPh sb="2" eb="3">
      <t>ヒ</t>
    </rPh>
    <phoneticPr fontId="69"/>
  </si>
  <si>
    <t>雑役務費31</t>
    <rPh sb="0" eb="1">
      <t>ザツ</t>
    </rPh>
    <rPh sb="1" eb="4">
      <t>エキムヒ</t>
    </rPh>
    <phoneticPr fontId="69"/>
  </si>
  <si>
    <t>上記以外の対象経費31</t>
    <rPh sb="0" eb="4">
      <t>ジョウキイガイ</t>
    </rPh>
    <rPh sb="5" eb="9">
      <t>タイショウケイヒ</t>
    </rPh>
    <phoneticPr fontId="26"/>
  </si>
  <si>
    <t>対象外経費31</t>
    <rPh sb="0" eb="3">
      <t>タイショウガイ</t>
    </rPh>
    <rPh sb="3" eb="5">
      <t>ケイヒ</t>
    </rPh>
    <phoneticPr fontId="69"/>
  </si>
  <si>
    <t>謝金32</t>
    <rPh sb="0" eb="2">
      <t>シャキン</t>
    </rPh>
    <phoneticPr fontId="69"/>
  </si>
  <si>
    <t>旅費32</t>
    <rPh sb="0" eb="2">
      <t>リョヒ</t>
    </rPh>
    <phoneticPr fontId="69"/>
  </si>
  <si>
    <t>賃金32</t>
    <rPh sb="0" eb="2">
      <t>チンギン</t>
    </rPh>
    <phoneticPr fontId="69"/>
  </si>
  <si>
    <t>消耗品費32</t>
    <rPh sb="0" eb="3">
      <t>ショウモウヒン</t>
    </rPh>
    <rPh sb="3" eb="4">
      <t>ヒ</t>
    </rPh>
    <phoneticPr fontId="69"/>
  </si>
  <si>
    <t>通信運搬費32</t>
    <rPh sb="0" eb="2">
      <t>ツウシン</t>
    </rPh>
    <rPh sb="2" eb="4">
      <t>ウンパン</t>
    </rPh>
    <rPh sb="4" eb="5">
      <t>ヒ</t>
    </rPh>
    <phoneticPr fontId="69"/>
  </si>
  <si>
    <t>委託費32</t>
    <rPh sb="0" eb="2">
      <t>イタク</t>
    </rPh>
    <rPh sb="2" eb="3">
      <t>ヒ</t>
    </rPh>
    <phoneticPr fontId="69"/>
  </si>
  <si>
    <t>雑役務費32</t>
    <rPh sb="0" eb="1">
      <t>ザツ</t>
    </rPh>
    <rPh sb="1" eb="4">
      <t>エキムヒ</t>
    </rPh>
    <phoneticPr fontId="69"/>
  </si>
  <si>
    <t>上記以外の対象経費32</t>
    <rPh sb="0" eb="4">
      <t>ジョウキイガイ</t>
    </rPh>
    <rPh sb="5" eb="9">
      <t>タイショウケイヒ</t>
    </rPh>
    <phoneticPr fontId="26"/>
  </si>
  <si>
    <t>対象外経費32</t>
    <rPh sb="0" eb="3">
      <t>タイショウガイ</t>
    </rPh>
    <rPh sb="3" eb="5">
      <t>ケイヒ</t>
    </rPh>
    <phoneticPr fontId="69"/>
  </si>
  <si>
    <t>謝金33</t>
    <rPh sb="0" eb="2">
      <t>シャキン</t>
    </rPh>
    <phoneticPr fontId="69"/>
  </si>
  <si>
    <t>旅費33</t>
    <rPh sb="0" eb="2">
      <t>リョヒ</t>
    </rPh>
    <phoneticPr fontId="69"/>
  </si>
  <si>
    <t>賃金33</t>
    <rPh sb="0" eb="2">
      <t>チンギン</t>
    </rPh>
    <phoneticPr fontId="69"/>
  </si>
  <si>
    <t>消耗品費33</t>
    <rPh sb="0" eb="3">
      <t>ショウモウヒン</t>
    </rPh>
    <rPh sb="3" eb="4">
      <t>ヒ</t>
    </rPh>
    <phoneticPr fontId="69"/>
  </si>
  <si>
    <t>通信運搬費33</t>
    <rPh sb="0" eb="2">
      <t>ツウシン</t>
    </rPh>
    <rPh sb="2" eb="4">
      <t>ウンパン</t>
    </rPh>
    <rPh sb="4" eb="5">
      <t>ヒ</t>
    </rPh>
    <phoneticPr fontId="69"/>
  </si>
  <si>
    <t>委託費33</t>
    <rPh sb="0" eb="2">
      <t>イタク</t>
    </rPh>
    <rPh sb="2" eb="3">
      <t>ヒ</t>
    </rPh>
    <phoneticPr fontId="69"/>
  </si>
  <si>
    <t>雑役務費33</t>
    <rPh sb="0" eb="1">
      <t>ザツ</t>
    </rPh>
    <rPh sb="1" eb="4">
      <t>エキムヒ</t>
    </rPh>
    <phoneticPr fontId="69"/>
  </si>
  <si>
    <t>上記以外の対象経費33</t>
    <rPh sb="0" eb="4">
      <t>ジョウキイガイ</t>
    </rPh>
    <rPh sb="5" eb="9">
      <t>タイショウケイヒ</t>
    </rPh>
    <phoneticPr fontId="26"/>
  </si>
  <si>
    <t>対象外経費33</t>
    <rPh sb="0" eb="3">
      <t>タイショウガイ</t>
    </rPh>
    <rPh sb="3" eb="5">
      <t>ケイヒ</t>
    </rPh>
    <phoneticPr fontId="69"/>
  </si>
  <si>
    <t>謝金34</t>
    <rPh sb="0" eb="2">
      <t>シャキン</t>
    </rPh>
    <phoneticPr fontId="69"/>
  </si>
  <si>
    <t>旅費34</t>
    <rPh sb="0" eb="2">
      <t>リョヒ</t>
    </rPh>
    <phoneticPr fontId="69"/>
  </si>
  <si>
    <t>賃金34</t>
    <rPh sb="0" eb="2">
      <t>チンギン</t>
    </rPh>
    <phoneticPr fontId="69"/>
  </si>
  <si>
    <t>消耗品費34</t>
    <rPh sb="0" eb="3">
      <t>ショウモウヒン</t>
    </rPh>
    <rPh sb="3" eb="4">
      <t>ヒ</t>
    </rPh>
    <phoneticPr fontId="69"/>
  </si>
  <si>
    <t>通信運搬費34</t>
    <rPh sb="0" eb="2">
      <t>ツウシン</t>
    </rPh>
    <rPh sb="2" eb="4">
      <t>ウンパン</t>
    </rPh>
    <rPh sb="4" eb="5">
      <t>ヒ</t>
    </rPh>
    <phoneticPr fontId="69"/>
  </si>
  <si>
    <t>委託費34</t>
    <rPh sb="0" eb="2">
      <t>イタク</t>
    </rPh>
    <rPh sb="2" eb="3">
      <t>ヒ</t>
    </rPh>
    <phoneticPr fontId="69"/>
  </si>
  <si>
    <t>雑役務費34</t>
    <rPh sb="0" eb="1">
      <t>ザツ</t>
    </rPh>
    <rPh sb="1" eb="4">
      <t>エキムヒ</t>
    </rPh>
    <phoneticPr fontId="69"/>
  </si>
  <si>
    <t>上記以外の対象経費34</t>
    <rPh sb="0" eb="4">
      <t>ジョウキイガイ</t>
    </rPh>
    <rPh sb="5" eb="9">
      <t>タイショウケイヒ</t>
    </rPh>
    <phoneticPr fontId="26"/>
  </si>
  <si>
    <t>対象外経費34</t>
    <rPh sb="0" eb="3">
      <t>タイショウガイ</t>
    </rPh>
    <rPh sb="3" eb="5">
      <t>ケイヒ</t>
    </rPh>
    <phoneticPr fontId="69"/>
  </si>
  <si>
    <t>謝金35</t>
    <rPh sb="0" eb="2">
      <t>シャキン</t>
    </rPh>
    <phoneticPr fontId="69"/>
  </si>
  <si>
    <t>旅費35</t>
    <rPh sb="0" eb="2">
      <t>リョヒ</t>
    </rPh>
    <phoneticPr fontId="69"/>
  </si>
  <si>
    <t>賃金35</t>
    <rPh sb="0" eb="2">
      <t>チンギン</t>
    </rPh>
    <phoneticPr fontId="69"/>
  </si>
  <si>
    <t>消耗品費35</t>
    <rPh sb="0" eb="3">
      <t>ショウモウヒン</t>
    </rPh>
    <rPh sb="3" eb="4">
      <t>ヒ</t>
    </rPh>
    <phoneticPr fontId="69"/>
  </si>
  <si>
    <t>通信運搬費35</t>
    <rPh sb="0" eb="2">
      <t>ツウシン</t>
    </rPh>
    <rPh sb="2" eb="4">
      <t>ウンパン</t>
    </rPh>
    <rPh sb="4" eb="5">
      <t>ヒ</t>
    </rPh>
    <phoneticPr fontId="69"/>
  </si>
  <si>
    <t>委託費35</t>
    <rPh sb="0" eb="2">
      <t>イタク</t>
    </rPh>
    <rPh sb="2" eb="3">
      <t>ヒ</t>
    </rPh>
    <phoneticPr fontId="69"/>
  </si>
  <si>
    <t>雑役務費35</t>
    <rPh sb="0" eb="1">
      <t>ザツ</t>
    </rPh>
    <rPh sb="1" eb="4">
      <t>エキムヒ</t>
    </rPh>
    <phoneticPr fontId="69"/>
  </si>
  <si>
    <t>上記以外の対象経費35</t>
    <rPh sb="0" eb="4">
      <t>ジョウキイガイ</t>
    </rPh>
    <rPh sb="5" eb="9">
      <t>タイショウケイヒ</t>
    </rPh>
    <phoneticPr fontId="26"/>
  </si>
  <si>
    <t>対象外経費35</t>
    <rPh sb="0" eb="3">
      <t>タイショウガイ</t>
    </rPh>
    <rPh sb="3" eb="5">
      <t>ケイヒ</t>
    </rPh>
    <phoneticPr fontId="69"/>
  </si>
  <si>
    <t>謝金36</t>
    <rPh sb="0" eb="2">
      <t>シャキン</t>
    </rPh>
    <phoneticPr fontId="69"/>
  </si>
  <si>
    <t>旅費36</t>
    <rPh sb="0" eb="2">
      <t>リョヒ</t>
    </rPh>
    <phoneticPr fontId="69"/>
  </si>
  <si>
    <t>賃金36</t>
    <rPh sb="0" eb="2">
      <t>チンギン</t>
    </rPh>
    <phoneticPr fontId="69"/>
  </si>
  <si>
    <t>消耗品費36</t>
    <rPh sb="0" eb="3">
      <t>ショウモウヒン</t>
    </rPh>
    <rPh sb="3" eb="4">
      <t>ヒ</t>
    </rPh>
    <phoneticPr fontId="69"/>
  </si>
  <si>
    <t>通信運搬費36</t>
    <rPh sb="0" eb="2">
      <t>ツウシン</t>
    </rPh>
    <rPh sb="2" eb="4">
      <t>ウンパン</t>
    </rPh>
    <rPh sb="4" eb="5">
      <t>ヒ</t>
    </rPh>
    <phoneticPr fontId="69"/>
  </si>
  <si>
    <t>委託費36</t>
    <rPh sb="0" eb="2">
      <t>イタク</t>
    </rPh>
    <rPh sb="2" eb="3">
      <t>ヒ</t>
    </rPh>
    <phoneticPr fontId="69"/>
  </si>
  <si>
    <t>雑役務費36</t>
    <rPh sb="0" eb="1">
      <t>ザツ</t>
    </rPh>
    <rPh sb="1" eb="4">
      <t>エキムヒ</t>
    </rPh>
    <phoneticPr fontId="69"/>
  </si>
  <si>
    <t>上記以外の対象経費36</t>
    <rPh sb="0" eb="4">
      <t>ジョウキイガイ</t>
    </rPh>
    <rPh sb="5" eb="9">
      <t>タイショウケイヒ</t>
    </rPh>
    <phoneticPr fontId="26"/>
  </si>
  <si>
    <t>対象外経費36</t>
    <rPh sb="0" eb="3">
      <t>タイショウガイ</t>
    </rPh>
    <rPh sb="3" eb="5">
      <t>ケイヒ</t>
    </rPh>
    <phoneticPr fontId="69"/>
  </si>
  <si>
    <t>謝金37</t>
    <rPh sb="0" eb="2">
      <t>シャキン</t>
    </rPh>
    <phoneticPr fontId="69"/>
  </si>
  <si>
    <t>旅費37</t>
    <rPh sb="0" eb="2">
      <t>リョヒ</t>
    </rPh>
    <phoneticPr fontId="69"/>
  </si>
  <si>
    <t>賃金37</t>
    <rPh sb="0" eb="2">
      <t>チンギン</t>
    </rPh>
    <phoneticPr fontId="69"/>
  </si>
  <si>
    <t>消耗品費37</t>
    <rPh sb="0" eb="3">
      <t>ショウモウヒン</t>
    </rPh>
    <rPh sb="3" eb="4">
      <t>ヒ</t>
    </rPh>
    <phoneticPr fontId="69"/>
  </si>
  <si>
    <t>通信運搬費37</t>
    <rPh sb="0" eb="2">
      <t>ツウシン</t>
    </rPh>
    <rPh sb="2" eb="4">
      <t>ウンパン</t>
    </rPh>
    <rPh sb="4" eb="5">
      <t>ヒ</t>
    </rPh>
    <phoneticPr fontId="69"/>
  </si>
  <si>
    <t>委託費37</t>
    <rPh sb="0" eb="2">
      <t>イタク</t>
    </rPh>
    <rPh sb="2" eb="3">
      <t>ヒ</t>
    </rPh>
    <phoneticPr fontId="69"/>
  </si>
  <si>
    <t>雑役務費37</t>
    <rPh sb="0" eb="1">
      <t>ザツ</t>
    </rPh>
    <rPh sb="1" eb="4">
      <t>エキムヒ</t>
    </rPh>
    <phoneticPr fontId="69"/>
  </si>
  <si>
    <t>上記以外の対象経費37</t>
    <rPh sb="0" eb="4">
      <t>ジョウキイガイ</t>
    </rPh>
    <rPh sb="5" eb="9">
      <t>タイショウケイヒ</t>
    </rPh>
    <phoneticPr fontId="26"/>
  </si>
  <si>
    <t>対象外経費37</t>
    <rPh sb="0" eb="3">
      <t>タイショウガイ</t>
    </rPh>
    <rPh sb="3" eb="5">
      <t>ケイヒ</t>
    </rPh>
    <phoneticPr fontId="69"/>
  </si>
  <si>
    <t>謝金38</t>
    <rPh sb="0" eb="2">
      <t>シャキン</t>
    </rPh>
    <phoneticPr fontId="69"/>
  </si>
  <si>
    <t>旅費38</t>
    <rPh sb="0" eb="2">
      <t>リョヒ</t>
    </rPh>
    <phoneticPr fontId="69"/>
  </si>
  <si>
    <t>賃金38</t>
    <rPh sb="0" eb="2">
      <t>チンギン</t>
    </rPh>
    <phoneticPr fontId="69"/>
  </si>
  <si>
    <t>消耗品費38</t>
    <rPh sb="0" eb="3">
      <t>ショウモウヒン</t>
    </rPh>
    <rPh sb="3" eb="4">
      <t>ヒ</t>
    </rPh>
    <phoneticPr fontId="69"/>
  </si>
  <si>
    <t>通信運搬費38</t>
    <rPh sb="0" eb="2">
      <t>ツウシン</t>
    </rPh>
    <rPh sb="2" eb="4">
      <t>ウンパン</t>
    </rPh>
    <rPh sb="4" eb="5">
      <t>ヒ</t>
    </rPh>
    <phoneticPr fontId="69"/>
  </si>
  <si>
    <t>委託費38</t>
    <rPh sb="0" eb="2">
      <t>イタク</t>
    </rPh>
    <rPh sb="2" eb="3">
      <t>ヒ</t>
    </rPh>
    <phoneticPr fontId="69"/>
  </si>
  <si>
    <t>雑役務費38</t>
    <rPh sb="0" eb="1">
      <t>ザツ</t>
    </rPh>
    <rPh sb="1" eb="4">
      <t>エキムヒ</t>
    </rPh>
    <phoneticPr fontId="69"/>
  </si>
  <si>
    <t>上記以外の対象経費38</t>
    <rPh sb="0" eb="4">
      <t>ジョウキイガイ</t>
    </rPh>
    <rPh sb="5" eb="9">
      <t>タイショウケイヒ</t>
    </rPh>
    <phoneticPr fontId="26"/>
  </si>
  <si>
    <t>対象外経費38</t>
    <rPh sb="0" eb="3">
      <t>タイショウガイ</t>
    </rPh>
    <rPh sb="3" eb="5">
      <t>ケイヒ</t>
    </rPh>
    <phoneticPr fontId="69"/>
  </si>
  <si>
    <t>謝金39</t>
    <rPh sb="0" eb="2">
      <t>シャキン</t>
    </rPh>
    <phoneticPr fontId="69"/>
  </si>
  <si>
    <t>旅費39</t>
    <rPh sb="0" eb="2">
      <t>リョヒ</t>
    </rPh>
    <phoneticPr fontId="69"/>
  </si>
  <si>
    <t>賃金39</t>
    <rPh sb="0" eb="2">
      <t>チンギン</t>
    </rPh>
    <phoneticPr fontId="69"/>
  </si>
  <si>
    <t>消耗品費39</t>
    <rPh sb="0" eb="3">
      <t>ショウモウヒン</t>
    </rPh>
    <rPh sb="3" eb="4">
      <t>ヒ</t>
    </rPh>
    <phoneticPr fontId="69"/>
  </si>
  <si>
    <t>通信運搬費39</t>
    <rPh sb="0" eb="2">
      <t>ツウシン</t>
    </rPh>
    <rPh sb="2" eb="4">
      <t>ウンパン</t>
    </rPh>
    <rPh sb="4" eb="5">
      <t>ヒ</t>
    </rPh>
    <phoneticPr fontId="69"/>
  </si>
  <si>
    <t>委託費39</t>
    <rPh sb="0" eb="2">
      <t>イタク</t>
    </rPh>
    <rPh sb="2" eb="3">
      <t>ヒ</t>
    </rPh>
    <phoneticPr fontId="69"/>
  </si>
  <si>
    <t>雑役務費39</t>
    <rPh sb="0" eb="1">
      <t>ザツ</t>
    </rPh>
    <rPh sb="1" eb="4">
      <t>エキムヒ</t>
    </rPh>
    <phoneticPr fontId="69"/>
  </si>
  <si>
    <t>上記以外の対象経費39</t>
    <rPh sb="0" eb="4">
      <t>ジョウキイガイ</t>
    </rPh>
    <rPh sb="5" eb="9">
      <t>タイショウケイヒ</t>
    </rPh>
    <phoneticPr fontId="26"/>
  </si>
  <si>
    <t>対象外経費39</t>
    <rPh sb="0" eb="3">
      <t>タイショウガイ</t>
    </rPh>
    <rPh sb="3" eb="5">
      <t>ケイヒ</t>
    </rPh>
    <phoneticPr fontId="69"/>
  </si>
  <si>
    <t>謝金40</t>
    <rPh sb="0" eb="2">
      <t>シャキン</t>
    </rPh>
    <phoneticPr fontId="69"/>
  </si>
  <si>
    <t>旅費40</t>
    <rPh sb="0" eb="2">
      <t>リョヒ</t>
    </rPh>
    <phoneticPr fontId="69"/>
  </si>
  <si>
    <t>賃金40</t>
    <rPh sb="0" eb="2">
      <t>チンギン</t>
    </rPh>
    <phoneticPr fontId="69"/>
  </si>
  <si>
    <t>消耗品費40</t>
    <rPh sb="0" eb="3">
      <t>ショウモウヒン</t>
    </rPh>
    <rPh sb="3" eb="4">
      <t>ヒ</t>
    </rPh>
    <phoneticPr fontId="69"/>
  </si>
  <si>
    <t>通信運搬費40</t>
    <rPh sb="0" eb="2">
      <t>ツウシン</t>
    </rPh>
    <rPh sb="2" eb="4">
      <t>ウンパン</t>
    </rPh>
    <rPh sb="4" eb="5">
      <t>ヒ</t>
    </rPh>
    <phoneticPr fontId="69"/>
  </si>
  <si>
    <t>委託費40</t>
    <rPh sb="0" eb="2">
      <t>イタク</t>
    </rPh>
    <rPh sb="2" eb="3">
      <t>ヒ</t>
    </rPh>
    <phoneticPr fontId="69"/>
  </si>
  <si>
    <t>雑役務費40</t>
    <rPh sb="0" eb="1">
      <t>ザツ</t>
    </rPh>
    <rPh sb="1" eb="4">
      <t>エキムヒ</t>
    </rPh>
    <phoneticPr fontId="69"/>
  </si>
  <si>
    <t>上記以外の対象経費40</t>
    <rPh sb="0" eb="4">
      <t>ジョウキイガイ</t>
    </rPh>
    <rPh sb="5" eb="9">
      <t>タイショウケイヒ</t>
    </rPh>
    <phoneticPr fontId="26"/>
  </si>
  <si>
    <t>対象外経費40</t>
    <rPh sb="0" eb="3">
      <t>タイショウガイ</t>
    </rPh>
    <rPh sb="3" eb="5">
      <t>ケイヒ</t>
    </rPh>
    <phoneticPr fontId="69"/>
  </si>
  <si>
    <t>謝金41</t>
    <rPh sb="0" eb="2">
      <t>シャキン</t>
    </rPh>
    <phoneticPr fontId="69"/>
  </si>
  <si>
    <t>旅費41</t>
    <rPh sb="0" eb="2">
      <t>リョヒ</t>
    </rPh>
    <phoneticPr fontId="69"/>
  </si>
  <si>
    <t>賃金41</t>
    <rPh sb="0" eb="2">
      <t>チンギン</t>
    </rPh>
    <phoneticPr fontId="69"/>
  </si>
  <si>
    <t>消耗品費41</t>
    <rPh sb="0" eb="3">
      <t>ショウモウヒン</t>
    </rPh>
    <rPh sb="3" eb="4">
      <t>ヒ</t>
    </rPh>
    <phoneticPr fontId="69"/>
  </si>
  <si>
    <t>通信運搬費41</t>
    <rPh sb="0" eb="2">
      <t>ツウシン</t>
    </rPh>
    <rPh sb="2" eb="4">
      <t>ウンパン</t>
    </rPh>
    <rPh sb="4" eb="5">
      <t>ヒ</t>
    </rPh>
    <phoneticPr fontId="69"/>
  </si>
  <si>
    <t>委託費41</t>
    <rPh sb="0" eb="2">
      <t>イタク</t>
    </rPh>
    <rPh sb="2" eb="3">
      <t>ヒ</t>
    </rPh>
    <phoneticPr fontId="69"/>
  </si>
  <si>
    <t>雑役務費41</t>
    <rPh sb="0" eb="1">
      <t>ザツ</t>
    </rPh>
    <rPh sb="1" eb="4">
      <t>エキムヒ</t>
    </rPh>
    <phoneticPr fontId="69"/>
  </si>
  <si>
    <t>上記以外の対象経費41</t>
    <rPh sb="0" eb="4">
      <t>ジョウキイガイ</t>
    </rPh>
    <rPh sb="5" eb="9">
      <t>タイショウケイヒ</t>
    </rPh>
    <phoneticPr fontId="26"/>
  </si>
  <si>
    <t>対象外経費41</t>
    <rPh sb="0" eb="3">
      <t>タイショウガイ</t>
    </rPh>
    <rPh sb="3" eb="5">
      <t>ケイヒ</t>
    </rPh>
    <phoneticPr fontId="69"/>
  </si>
  <si>
    <t>謝金42</t>
    <rPh sb="0" eb="2">
      <t>シャキン</t>
    </rPh>
    <phoneticPr fontId="69"/>
  </si>
  <si>
    <t>旅費42</t>
    <rPh sb="0" eb="2">
      <t>リョヒ</t>
    </rPh>
    <phoneticPr fontId="69"/>
  </si>
  <si>
    <t>賃金42</t>
    <rPh sb="0" eb="2">
      <t>チンギン</t>
    </rPh>
    <phoneticPr fontId="69"/>
  </si>
  <si>
    <t>消耗品費42</t>
    <rPh sb="0" eb="3">
      <t>ショウモウヒン</t>
    </rPh>
    <rPh sb="3" eb="4">
      <t>ヒ</t>
    </rPh>
    <phoneticPr fontId="69"/>
  </si>
  <si>
    <t>通信運搬費42</t>
    <rPh sb="0" eb="2">
      <t>ツウシン</t>
    </rPh>
    <rPh sb="2" eb="4">
      <t>ウンパン</t>
    </rPh>
    <rPh sb="4" eb="5">
      <t>ヒ</t>
    </rPh>
    <phoneticPr fontId="69"/>
  </si>
  <si>
    <t>委託費42</t>
    <rPh sb="0" eb="2">
      <t>イタク</t>
    </rPh>
    <rPh sb="2" eb="3">
      <t>ヒ</t>
    </rPh>
    <phoneticPr fontId="69"/>
  </si>
  <si>
    <t>雑役務費42</t>
    <rPh sb="0" eb="1">
      <t>ザツ</t>
    </rPh>
    <rPh sb="1" eb="4">
      <t>エキムヒ</t>
    </rPh>
    <phoneticPr fontId="69"/>
  </si>
  <si>
    <t>上記以外の対象経費42</t>
    <rPh sb="0" eb="4">
      <t>ジョウキイガイ</t>
    </rPh>
    <rPh sb="5" eb="9">
      <t>タイショウケイヒ</t>
    </rPh>
    <phoneticPr fontId="26"/>
  </si>
  <si>
    <t>対象外経費42</t>
    <rPh sb="0" eb="3">
      <t>タイショウガイ</t>
    </rPh>
    <rPh sb="3" eb="5">
      <t>ケイヒ</t>
    </rPh>
    <phoneticPr fontId="69"/>
  </si>
  <si>
    <t>謝金43</t>
    <rPh sb="0" eb="2">
      <t>シャキン</t>
    </rPh>
    <phoneticPr fontId="69"/>
  </si>
  <si>
    <t>旅費43</t>
    <rPh sb="0" eb="2">
      <t>リョヒ</t>
    </rPh>
    <phoneticPr fontId="69"/>
  </si>
  <si>
    <t>賃金43</t>
    <rPh sb="0" eb="2">
      <t>チンギン</t>
    </rPh>
    <phoneticPr fontId="69"/>
  </si>
  <si>
    <t>消耗品費43</t>
    <rPh sb="0" eb="3">
      <t>ショウモウヒン</t>
    </rPh>
    <rPh sb="3" eb="4">
      <t>ヒ</t>
    </rPh>
    <phoneticPr fontId="69"/>
  </si>
  <si>
    <t>通信運搬費43</t>
    <rPh sb="0" eb="2">
      <t>ツウシン</t>
    </rPh>
    <rPh sb="2" eb="4">
      <t>ウンパン</t>
    </rPh>
    <rPh sb="4" eb="5">
      <t>ヒ</t>
    </rPh>
    <phoneticPr fontId="69"/>
  </si>
  <si>
    <t>委託費43</t>
    <rPh sb="0" eb="2">
      <t>イタク</t>
    </rPh>
    <rPh sb="2" eb="3">
      <t>ヒ</t>
    </rPh>
    <phoneticPr fontId="69"/>
  </si>
  <si>
    <t>雑役務費43</t>
    <rPh sb="0" eb="1">
      <t>ザツ</t>
    </rPh>
    <rPh sb="1" eb="4">
      <t>エキムヒ</t>
    </rPh>
    <phoneticPr fontId="69"/>
  </si>
  <si>
    <t>上記以外の対象経費43</t>
    <rPh sb="0" eb="4">
      <t>ジョウキイガイ</t>
    </rPh>
    <rPh sb="5" eb="9">
      <t>タイショウケイヒ</t>
    </rPh>
    <phoneticPr fontId="26"/>
  </si>
  <si>
    <t>対象外経費43</t>
    <rPh sb="0" eb="3">
      <t>タイショウガイ</t>
    </rPh>
    <rPh sb="3" eb="5">
      <t>ケイヒ</t>
    </rPh>
    <phoneticPr fontId="69"/>
  </si>
  <si>
    <t>謝金44</t>
    <rPh sb="0" eb="2">
      <t>シャキン</t>
    </rPh>
    <phoneticPr fontId="69"/>
  </si>
  <si>
    <t>旅費44</t>
    <rPh sb="0" eb="2">
      <t>リョヒ</t>
    </rPh>
    <phoneticPr fontId="69"/>
  </si>
  <si>
    <t>賃金44</t>
    <rPh sb="0" eb="2">
      <t>チンギン</t>
    </rPh>
    <phoneticPr fontId="69"/>
  </si>
  <si>
    <t>消耗品費44</t>
    <rPh sb="0" eb="3">
      <t>ショウモウヒン</t>
    </rPh>
    <rPh sb="3" eb="4">
      <t>ヒ</t>
    </rPh>
    <phoneticPr fontId="69"/>
  </si>
  <si>
    <t>通信運搬費44</t>
    <rPh sb="0" eb="2">
      <t>ツウシン</t>
    </rPh>
    <rPh sb="2" eb="4">
      <t>ウンパン</t>
    </rPh>
    <rPh sb="4" eb="5">
      <t>ヒ</t>
    </rPh>
    <phoneticPr fontId="69"/>
  </si>
  <si>
    <t>委託費44</t>
    <rPh sb="0" eb="2">
      <t>イタク</t>
    </rPh>
    <rPh sb="2" eb="3">
      <t>ヒ</t>
    </rPh>
    <phoneticPr fontId="69"/>
  </si>
  <si>
    <t>雑役務費44</t>
    <rPh sb="0" eb="1">
      <t>ザツ</t>
    </rPh>
    <rPh sb="1" eb="4">
      <t>エキムヒ</t>
    </rPh>
    <phoneticPr fontId="69"/>
  </si>
  <si>
    <t>上記以外の対象経費44</t>
    <rPh sb="0" eb="4">
      <t>ジョウキイガイ</t>
    </rPh>
    <rPh sb="5" eb="9">
      <t>タイショウケイヒ</t>
    </rPh>
    <phoneticPr fontId="26"/>
  </si>
  <si>
    <t>対象外経費44</t>
    <rPh sb="0" eb="3">
      <t>タイショウガイ</t>
    </rPh>
    <rPh sb="3" eb="5">
      <t>ケイヒ</t>
    </rPh>
    <phoneticPr fontId="69"/>
  </si>
  <si>
    <t>謝金45</t>
    <rPh sb="0" eb="2">
      <t>シャキン</t>
    </rPh>
    <phoneticPr fontId="69"/>
  </si>
  <si>
    <t>旅費45</t>
    <rPh sb="0" eb="2">
      <t>リョヒ</t>
    </rPh>
    <phoneticPr fontId="69"/>
  </si>
  <si>
    <t>賃金45</t>
    <rPh sb="0" eb="2">
      <t>チンギン</t>
    </rPh>
    <phoneticPr fontId="69"/>
  </si>
  <si>
    <t>消耗品費45</t>
    <rPh sb="0" eb="3">
      <t>ショウモウヒン</t>
    </rPh>
    <rPh sb="3" eb="4">
      <t>ヒ</t>
    </rPh>
    <phoneticPr fontId="69"/>
  </si>
  <si>
    <t>通信運搬費45</t>
    <rPh sb="0" eb="2">
      <t>ツウシン</t>
    </rPh>
    <rPh sb="2" eb="4">
      <t>ウンパン</t>
    </rPh>
    <rPh sb="4" eb="5">
      <t>ヒ</t>
    </rPh>
    <phoneticPr fontId="69"/>
  </si>
  <si>
    <t>委託費45</t>
    <rPh sb="0" eb="2">
      <t>イタク</t>
    </rPh>
    <rPh sb="2" eb="3">
      <t>ヒ</t>
    </rPh>
    <phoneticPr fontId="69"/>
  </si>
  <si>
    <t>雑役務費45</t>
    <rPh sb="0" eb="1">
      <t>ザツ</t>
    </rPh>
    <rPh sb="1" eb="4">
      <t>エキムヒ</t>
    </rPh>
    <phoneticPr fontId="69"/>
  </si>
  <si>
    <t>上記以外の対象経費45</t>
    <rPh sb="0" eb="4">
      <t>ジョウキイガイ</t>
    </rPh>
    <rPh sb="5" eb="9">
      <t>タイショウケイヒ</t>
    </rPh>
    <phoneticPr fontId="26"/>
  </si>
  <si>
    <t>対象外経費45</t>
    <rPh sb="0" eb="3">
      <t>タイショウガイ</t>
    </rPh>
    <rPh sb="3" eb="5">
      <t>ケイヒ</t>
    </rPh>
    <phoneticPr fontId="69"/>
  </si>
  <si>
    <t>謝金46</t>
    <rPh sb="0" eb="2">
      <t>シャキン</t>
    </rPh>
    <phoneticPr fontId="69"/>
  </si>
  <si>
    <t>旅費46</t>
    <rPh sb="0" eb="2">
      <t>リョヒ</t>
    </rPh>
    <phoneticPr fontId="69"/>
  </si>
  <si>
    <t>賃金46</t>
    <rPh sb="0" eb="2">
      <t>チンギン</t>
    </rPh>
    <phoneticPr fontId="69"/>
  </si>
  <si>
    <t>消耗品費46</t>
    <rPh sb="0" eb="3">
      <t>ショウモウヒン</t>
    </rPh>
    <rPh sb="3" eb="4">
      <t>ヒ</t>
    </rPh>
    <phoneticPr fontId="69"/>
  </si>
  <si>
    <t>通信運搬費46</t>
    <rPh sb="0" eb="2">
      <t>ツウシン</t>
    </rPh>
    <rPh sb="2" eb="4">
      <t>ウンパン</t>
    </rPh>
    <rPh sb="4" eb="5">
      <t>ヒ</t>
    </rPh>
    <phoneticPr fontId="69"/>
  </si>
  <si>
    <t>委託費46</t>
    <rPh sb="0" eb="2">
      <t>イタク</t>
    </rPh>
    <rPh sb="2" eb="3">
      <t>ヒ</t>
    </rPh>
    <phoneticPr fontId="69"/>
  </si>
  <si>
    <t>雑役務費46</t>
    <rPh sb="0" eb="1">
      <t>ザツ</t>
    </rPh>
    <rPh sb="1" eb="4">
      <t>エキムヒ</t>
    </rPh>
    <phoneticPr fontId="69"/>
  </si>
  <si>
    <t>上記以外の対象経費46</t>
    <rPh sb="0" eb="4">
      <t>ジョウキイガイ</t>
    </rPh>
    <rPh sb="5" eb="9">
      <t>タイショウケイヒ</t>
    </rPh>
    <phoneticPr fontId="26"/>
  </si>
  <si>
    <t>対象外経費46</t>
    <rPh sb="0" eb="3">
      <t>タイショウガイ</t>
    </rPh>
    <rPh sb="3" eb="5">
      <t>ケイヒ</t>
    </rPh>
    <phoneticPr fontId="69"/>
  </si>
  <si>
    <t>謝金47</t>
    <rPh sb="0" eb="2">
      <t>シャキン</t>
    </rPh>
    <phoneticPr fontId="69"/>
  </si>
  <si>
    <t>旅費47</t>
    <rPh sb="0" eb="2">
      <t>リョヒ</t>
    </rPh>
    <phoneticPr fontId="69"/>
  </si>
  <si>
    <t>賃金47</t>
    <rPh sb="0" eb="2">
      <t>チンギン</t>
    </rPh>
    <phoneticPr fontId="69"/>
  </si>
  <si>
    <t>消耗品費47</t>
    <rPh sb="0" eb="3">
      <t>ショウモウヒン</t>
    </rPh>
    <rPh sb="3" eb="4">
      <t>ヒ</t>
    </rPh>
    <phoneticPr fontId="69"/>
  </si>
  <si>
    <t>通信運搬費47</t>
    <rPh sb="0" eb="2">
      <t>ツウシン</t>
    </rPh>
    <rPh sb="2" eb="4">
      <t>ウンパン</t>
    </rPh>
    <rPh sb="4" eb="5">
      <t>ヒ</t>
    </rPh>
    <phoneticPr fontId="69"/>
  </si>
  <si>
    <t>委託費47</t>
    <rPh sb="0" eb="2">
      <t>イタク</t>
    </rPh>
    <rPh sb="2" eb="3">
      <t>ヒ</t>
    </rPh>
    <phoneticPr fontId="69"/>
  </si>
  <si>
    <t>雑役務費47</t>
    <rPh sb="0" eb="1">
      <t>ザツ</t>
    </rPh>
    <rPh sb="1" eb="4">
      <t>エキムヒ</t>
    </rPh>
    <phoneticPr fontId="69"/>
  </si>
  <si>
    <t>上記以外の対象経費47</t>
    <rPh sb="0" eb="4">
      <t>ジョウキイガイ</t>
    </rPh>
    <rPh sb="5" eb="9">
      <t>タイショウケイヒ</t>
    </rPh>
    <phoneticPr fontId="26"/>
  </si>
  <si>
    <t>対象外経費47</t>
    <rPh sb="0" eb="3">
      <t>タイショウガイ</t>
    </rPh>
    <rPh sb="3" eb="5">
      <t>ケイヒ</t>
    </rPh>
    <phoneticPr fontId="69"/>
  </si>
  <si>
    <t>謝金48</t>
    <rPh sb="0" eb="2">
      <t>シャキン</t>
    </rPh>
    <phoneticPr fontId="69"/>
  </si>
  <si>
    <t>旅費48</t>
    <rPh sb="0" eb="2">
      <t>リョヒ</t>
    </rPh>
    <phoneticPr fontId="69"/>
  </si>
  <si>
    <t>賃金48</t>
    <rPh sb="0" eb="2">
      <t>チンギン</t>
    </rPh>
    <phoneticPr fontId="69"/>
  </si>
  <si>
    <t>消耗品費48</t>
    <rPh sb="0" eb="3">
      <t>ショウモウヒン</t>
    </rPh>
    <rPh sb="3" eb="4">
      <t>ヒ</t>
    </rPh>
    <phoneticPr fontId="69"/>
  </si>
  <si>
    <t>通信運搬費48</t>
    <rPh sb="0" eb="2">
      <t>ツウシン</t>
    </rPh>
    <rPh sb="2" eb="4">
      <t>ウンパン</t>
    </rPh>
    <rPh sb="4" eb="5">
      <t>ヒ</t>
    </rPh>
    <phoneticPr fontId="69"/>
  </si>
  <si>
    <t>委託費48</t>
    <rPh sb="0" eb="2">
      <t>イタク</t>
    </rPh>
    <rPh sb="2" eb="3">
      <t>ヒ</t>
    </rPh>
    <phoneticPr fontId="69"/>
  </si>
  <si>
    <t>雑役務費48</t>
    <rPh sb="0" eb="1">
      <t>ザツ</t>
    </rPh>
    <rPh sb="1" eb="4">
      <t>エキムヒ</t>
    </rPh>
    <phoneticPr fontId="69"/>
  </si>
  <si>
    <t>上記以外の対象経費48</t>
    <rPh sb="0" eb="4">
      <t>ジョウキイガイ</t>
    </rPh>
    <rPh sb="5" eb="9">
      <t>タイショウケイヒ</t>
    </rPh>
    <phoneticPr fontId="26"/>
  </si>
  <si>
    <t>対象外経費48</t>
    <rPh sb="0" eb="3">
      <t>タイショウガイ</t>
    </rPh>
    <rPh sb="3" eb="5">
      <t>ケイヒ</t>
    </rPh>
    <phoneticPr fontId="69"/>
  </si>
  <si>
    <t>謝金49</t>
    <rPh sb="0" eb="2">
      <t>シャキン</t>
    </rPh>
    <phoneticPr fontId="69"/>
  </si>
  <si>
    <t>旅費49</t>
    <rPh sb="0" eb="2">
      <t>リョヒ</t>
    </rPh>
    <phoneticPr fontId="69"/>
  </si>
  <si>
    <t>賃金49</t>
    <rPh sb="0" eb="2">
      <t>チンギン</t>
    </rPh>
    <phoneticPr fontId="69"/>
  </si>
  <si>
    <t>消耗品費49</t>
    <rPh sb="0" eb="3">
      <t>ショウモウヒン</t>
    </rPh>
    <rPh sb="3" eb="4">
      <t>ヒ</t>
    </rPh>
    <phoneticPr fontId="69"/>
  </si>
  <si>
    <t>通信運搬費49</t>
    <rPh sb="0" eb="2">
      <t>ツウシン</t>
    </rPh>
    <rPh sb="2" eb="4">
      <t>ウンパン</t>
    </rPh>
    <rPh sb="4" eb="5">
      <t>ヒ</t>
    </rPh>
    <phoneticPr fontId="69"/>
  </si>
  <si>
    <t>委託費49</t>
    <rPh sb="0" eb="2">
      <t>イタク</t>
    </rPh>
    <rPh sb="2" eb="3">
      <t>ヒ</t>
    </rPh>
    <phoneticPr fontId="69"/>
  </si>
  <si>
    <t>雑役務費49</t>
    <rPh sb="0" eb="1">
      <t>ザツ</t>
    </rPh>
    <rPh sb="1" eb="4">
      <t>エキムヒ</t>
    </rPh>
    <phoneticPr fontId="69"/>
  </si>
  <si>
    <t>上記以外の対象経費49</t>
    <rPh sb="0" eb="4">
      <t>ジョウキイガイ</t>
    </rPh>
    <rPh sb="5" eb="9">
      <t>タイショウケイヒ</t>
    </rPh>
    <phoneticPr fontId="26"/>
  </si>
  <si>
    <t>対象外経費49</t>
    <rPh sb="0" eb="3">
      <t>タイショウガイ</t>
    </rPh>
    <rPh sb="3" eb="5">
      <t>ケイヒ</t>
    </rPh>
    <phoneticPr fontId="69"/>
  </si>
  <si>
    <t>謝金50</t>
    <rPh sb="0" eb="2">
      <t>シャキン</t>
    </rPh>
    <phoneticPr fontId="69"/>
  </si>
  <si>
    <t>旅費50</t>
    <rPh sb="0" eb="2">
      <t>リョヒ</t>
    </rPh>
    <phoneticPr fontId="69"/>
  </si>
  <si>
    <t>賃金50</t>
    <rPh sb="0" eb="2">
      <t>チンギン</t>
    </rPh>
    <phoneticPr fontId="69"/>
  </si>
  <si>
    <t>消耗品費50</t>
    <rPh sb="0" eb="3">
      <t>ショウモウヒン</t>
    </rPh>
    <rPh sb="3" eb="4">
      <t>ヒ</t>
    </rPh>
    <phoneticPr fontId="69"/>
  </si>
  <si>
    <t>通信運搬費50</t>
    <rPh sb="0" eb="2">
      <t>ツウシン</t>
    </rPh>
    <rPh sb="2" eb="4">
      <t>ウンパン</t>
    </rPh>
    <rPh sb="4" eb="5">
      <t>ヒ</t>
    </rPh>
    <phoneticPr fontId="69"/>
  </si>
  <si>
    <t>委託費50</t>
    <rPh sb="0" eb="2">
      <t>イタク</t>
    </rPh>
    <rPh sb="2" eb="3">
      <t>ヒ</t>
    </rPh>
    <phoneticPr fontId="69"/>
  </si>
  <si>
    <t>雑役務費50</t>
    <rPh sb="0" eb="1">
      <t>ザツ</t>
    </rPh>
    <rPh sb="1" eb="4">
      <t>エキムヒ</t>
    </rPh>
    <phoneticPr fontId="69"/>
  </si>
  <si>
    <t>上記以外の対象経費50</t>
    <rPh sb="0" eb="4">
      <t>ジョウキイガイ</t>
    </rPh>
    <rPh sb="5" eb="9">
      <t>タイショウケイヒ</t>
    </rPh>
    <phoneticPr fontId="26"/>
  </si>
  <si>
    <t>柱1　講師謝金　15700円×3人×10回＝471000円</t>
  </si>
  <si>
    <t>柱2　ボランティア謝金　円</t>
  </si>
  <si>
    <t>柱　　円</t>
  </si>
  <si>
    <t>手入力欄</t>
    <rPh sb="0" eb="3">
      <t>テニュウリョク</t>
    </rPh>
    <rPh sb="3" eb="4">
      <t>ラン</t>
    </rPh>
    <phoneticPr fontId="69"/>
  </si>
  <si>
    <t>金額（円）</t>
    <rPh sb="0" eb="2">
      <t>キンガク</t>
    </rPh>
    <rPh sb="3" eb="4">
      <t>エン</t>
    </rPh>
    <phoneticPr fontId="69"/>
  </si>
  <si>
    <t>内訳</t>
    <rPh sb="0" eb="2">
      <t>ウチワケ</t>
    </rPh>
    <phoneticPr fontId="69"/>
  </si>
  <si>
    <t>合計</t>
    <phoneticPr fontId="69"/>
  </si>
  <si>
    <t>(その他の内容)</t>
    <phoneticPr fontId="26"/>
  </si>
  <si>
    <t>１．〇〇の開催（柱立て〇）
（１）時期・回数
（２）場所
（３）対象者層・人数
（４）対象者層（貧困を抱える子供）へのアプローチ方法
（５）新規事業もしくは既存事業（該当する方を記載）
　　※既存事業の場合は開始年月日も記載してください。</t>
    <phoneticPr fontId="26"/>
  </si>
  <si>
    <r>
      <t>※下記の項目について事業の具体的な計画を記入してください。複数の柱立てにより事業を実施する場合は、柱立て毎に記入してください。
　　</t>
    </r>
    <r>
      <rPr>
        <u/>
        <sz val="10"/>
        <color rgb="FFFF0000"/>
        <rFont val="ＭＳ Ｐゴシック"/>
        <family val="3"/>
        <charset val="128"/>
      </rPr>
      <t>※団体設立から５年を経過している場合、新規事業もしくは事業開始後２年以内の既存事業が支援対象となります。</t>
    </r>
    <rPh sb="1" eb="3">
      <t>カキ</t>
    </rPh>
    <rPh sb="4" eb="6">
      <t>コウモク</t>
    </rPh>
    <rPh sb="10" eb="12">
      <t>ジギョウ</t>
    </rPh>
    <rPh sb="17" eb="19">
      <t>ケイカク</t>
    </rPh>
    <rPh sb="20" eb="22">
      <t>キニュウ</t>
    </rPh>
    <rPh sb="67" eb="69">
      <t>ダンタイ</t>
    </rPh>
    <rPh sb="69" eb="71">
      <t>セツリツ</t>
    </rPh>
    <rPh sb="74" eb="75">
      <t>ネン</t>
    </rPh>
    <rPh sb="76" eb="78">
      <t>ケイカ</t>
    </rPh>
    <rPh sb="82" eb="84">
      <t>バアイ</t>
    </rPh>
    <rPh sb="85" eb="87">
      <t>シンキ</t>
    </rPh>
    <rPh sb="87" eb="89">
      <t>ジギョウ</t>
    </rPh>
    <rPh sb="93" eb="95">
      <t>ジギョウ</t>
    </rPh>
    <rPh sb="103" eb="105">
      <t>キソン</t>
    </rPh>
    <rPh sb="108" eb="112">
      <t>シエンタイショウ</t>
    </rPh>
    <phoneticPr fontId="26"/>
  </si>
  <si>
    <t>寄付金・協賛金収入</t>
    <rPh sb="0" eb="3">
      <t>キフキン</t>
    </rPh>
    <rPh sb="4" eb="7">
      <t>キョウサンキン</t>
    </rPh>
    <phoneticPr fontId="26"/>
  </si>
  <si>
    <t>寄付金・協賛金収入1</t>
    <rPh sb="0" eb="3">
      <t>キフキン</t>
    </rPh>
    <rPh sb="4" eb="7">
      <t>キョウサンキン</t>
    </rPh>
    <phoneticPr fontId="26"/>
  </si>
  <si>
    <t>寄付金・協賛金収入2</t>
    <rPh sb="0" eb="3">
      <t>キフキン</t>
    </rPh>
    <rPh sb="4" eb="7">
      <t>キョウサンキン</t>
    </rPh>
    <phoneticPr fontId="26"/>
  </si>
  <si>
    <t>寄付金・協賛金収入3</t>
    <rPh sb="0" eb="3">
      <t>キフキン</t>
    </rPh>
    <rPh sb="4" eb="7">
      <t>キョウサンキン</t>
    </rPh>
    <phoneticPr fontId="26"/>
  </si>
  <si>
    <t>寄付金・協賛金収入4</t>
    <rPh sb="0" eb="3">
      <t>キフキン</t>
    </rPh>
    <rPh sb="4" eb="7">
      <t>キョウサンキン</t>
    </rPh>
    <phoneticPr fontId="26"/>
  </si>
  <si>
    <t>寄付金・協賛金収入5</t>
    <rPh sb="0" eb="3">
      <t>キフキン</t>
    </rPh>
    <rPh sb="4" eb="7">
      <t>キョウサンキン</t>
    </rPh>
    <phoneticPr fontId="26"/>
  </si>
  <si>
    <t>寄付金・協賛金収入6</t>
    <rPh sb="0" eb="3">
      <t>キフキン</t>
    </rPh>
    <rPh sb="4" eb="7">
      <t>キョウサンキン</t>
    </rPh>
    <phoneticPr fontId="26"/>
  </si>
  <si>
    <t>寄付金・協賛金収入7</t>
    <rPh sb="0" eb="3">
      <t>キフキン</t>
    </rPh>
    <rPh sb="4" eb="7">
      <t>キョウサンキン</t>
    </rPh>
    <phoneticPr fontId="26"/>
  </si>
  <si>
    <t>寄付金・協賛金収入8</t>
    <rPh sb="0" eb="3">
      <t>キフキン</t>
    </rPh>
    <rPh sb="4" eb="7">
      <t>キョウサンキン</t>
    </rPh>
    <phoneticPr fontId="26"/>
  </si>
  <si>
    <t>寄付金・協賛金収入9</t>
    <rPh sb="0" eb="3">
      <t>キフキン</t>
    </rPh>
    <rPh sb="4" eb="7">
      <t>キョウサンキン</t>
    </rPh>
    <phoneticPr fontId="26"/>
  </si>
  <si>
    <t>寄付金・協賛金収入10</t>
    <rPh sb="0" eb="3">
      <t>キフキン</t>
    </rPh>
    <rPh sb="4" eb="7">
      <t>キョウサンキン</t>
    </rPh>
    <phoneticPr fontId="26"/>
  </si>
  <si>
    <t>寄付金・協賛金収入11</t>
    <rPh sb="0" eb="3">
      <t>キフキン</t>
    </rPh>
    <rPh sb="4" eb="7">
      <t>キョウサンキン</t>
    </rPh>
    <phoneticPr fontId="26"/>
  </si>
  <si>
    <t>寄付金・協賛金収入12</t>
    <rPh sb="0" eb="3">
      <t>キフキン</t>
    </rPh>
    <rPh sb="4" eb="7">
      <t>キョウサンキン</t>
    </rPh>
    <phoneticPr fontId="26"/>
  </si>
  <si>
    <t>寄付金・協賛金収入13</t>
    <rPh sb="0" eb="3">
      <t>キフキン</t>
    </rPh>
    <rPh sb="4" eb="7">
      <t>キョウサンキン</t>
    </rPh>
    <phoneticPr fontId="26"/>
  </si>
  <si>
    <t>寄付金・協賛金収入14</t>
    <rPh sb="0" eb="3">
      <t>キフキン</t>
    </rPh>
    <rPh sb="4" eb="7">
      <t>キョウサンキン</t>
    </rPh>
    <phoneticPr fontId="26"/>
  </si>
  <si>
    <t>寄付金・協賛金収入15</t>
    <rPh sb="0" eb="3">
      <t>キフキン</t>
    </rPh>
    <rPh sb="4" eb="7">
      <t>キョウサンキン</t>
    </rPh>
    <phoneticPr fontId="26"/>
  </si>
  <si>
    <t>寄付金・協賛金収入16</t>
    <rPh sb="0" eb="3">
      <t>キフキン</t>
    </rPh>
    <rPh sb="4" eb="7">
      <t>キョウサンキン</t>
    </rPh>
    <phoneticPr fontId="26"/>
  </si>
  <si>
    <t>寄付金・協賛金収入17</t>
    <rPh sb="0" eb="3">
      <t>キフキン</t>
    </rPh>
    <rPh sb="4" eb="7">
      <t>キョウサンキン</t>
    </rPh>
    <phoneticPr fontId="26"/>
  </si>
  <si>
    <t>寄付金・協賛金収入18</t>
    <rPh sb="0" eb="3">
      <t>キフキン</t>
    </rPh>
    <rPh sb="4" eb="7">
      <t>キョウサンキン</t>
    </rPh>
    <phoneticPr fontId="26"/>
  </si>
  <si>
    <t>寄付金・協賛金収入19</t>
    <rPh sb="0" eb="3">
      <t>キフキン</t>
    </rPh>
    <rPh sb="4" eb="7">
      <t>キョウサンキン</t>
    </rPh>
    <phoneticPr fontId="26"/>
  </si>
  <si>
    <t>寄付金・協賛金収入20</t>
    <rPh sb="0" eb="3">
      <t>キフキン</t>
    </rPh>
    <rPh sb="4" eb="7">
      <t>キョウサンキン</t>
    </rPh>
    <phoneticPr fontId="26"/>
  </si>
  <si>
    <t>寄付金・協賛金収入21</t>
    <rPh sb="0" eb="3">
      <t>キフキン</t>
    </rPh>
    <rPh sb="4" eb="7">
      <t>キョウサンキン</t>
    </rPh>
    <phoneticPr fontId="26"/>
  </si>
  <si>
    <t>寄付金・協賛金収入22</t>
    <rPh sb="0" eb="3">
      <t>キフキン</t>
    </rPh>
    <rPh sb="4" eb="7">
      <t>キョウサンキン</t>
    </rPh>
    <phoneticPr fontId="26"/>
  </si>
  <si>
    <t>寄付金・協賛金収入23</t>
    <rPh sb="0" eb="3">
      <t>キフキン</t>
    </rPh>
    <rPh sb="4" eb="7">
      <t>キョウサンキン</t>
    </rPh>
    <phoneticPr fontId="26"/>
  </si>
  <si>
    <t>寄付金・協賛金収入24</t>
    <rPh sb="0" eb="3">
      <t>キフキン</t>
    </rPh>
    <rPh sb="4" eb="7">
      <t>キョウサンキン</t>
    </rPh>
    <phoneticPr fontId="26"/>
  </si>
  <si>
    <t>寄付金・協賛金収入25</t>
    <rPh sb="0" eb="3">
      <t>キフキン</t>
    </rPh>
    <rPh sb="4" eb="7">
      <t>キョウサンキン</t>
    </rPh>
    <phoneticPr fontId="26"/>
  </si>
  <si>
    <t>寄付金・協賛金収入26</t>
    <rPh sb="0" eb="3">
      <t>キフキン</t>
    </rPh>
    <rPh sb="4" eb="7">
      <t>キョウサンキン</t>
    </rPh>
    <phoneticPr fontId="26"/>
  </si>
  <si>
    <t>寄付金・協賛金収入27</t>
    <rPh sb="0" eb="3">
      <t>キフキン</t>
    </rPh>
    <rPh sb="4" eb="7">
      <t>キョウサンキン</t>
    </rPh>
    <phoneticPr fontId="26"/>
  </si>
  <si>
    <t>寄付金・協賛金収入28</t>
    <rPh sb="0" eb="3">
      <t>キフキン</t>
    </rPh>
    <rPh sb="4" eb="7">
      <t>キョウサンキン</t>
    </rPh>
    <phoneticPr fontId="26"/>
  </si>
  <si>
    <t>寄付金・協賛金収入29</t>
    <rPh sb="0" eb="3">
      <t>キフキン</t>
    </rPh>
    <rPh sb="4" eb="7">
      <t>キョウサンキン</t>
    </rPh>
    <phoneticPr fontId="26"/>
  </si>
  <si>
    <t>寄付金・協賛金収入30</t>
    <rPh sb="0" eb="3">
      <t>キフキン</t>
    </rPh>
    <rPh sb="4" eb="7">
      <t>キョウサンキン</t>
    </rPh>
    <phoneticPr fontId="26"/>
  </si>
  <si>
    <t>補助金・民間助成金収入</t>
    <rPh sb="0" eb="3">
      <t>ホジョキン</t>
    </rPh>
    <rPh sb="4" eb="6">
      <t>ミンカン</t>
    </rPh>
    <rPh sb="6" eb="8">
      <t>ジョセイ</t>
    </rPh>
    <rPh sb="8" eb="9">
      <t>キン</t>
    </rPh>
    <rPh sb="9" eb="11">
      <t>シュウニュウ</t>
    </rPh>
    <phoneticPr fontId="26"/>
  </si>
  <si>
    <t>補助金・民間助成金収入2</t>
    <rPh sb="0" eb="3">
      <t>ホジョキン</t>
    </rPh>
    <rPh sb="4" eb="6">
      <t>ミンカン</t>
    </rPh>
    <rPh sb="6" eb="8">
      <t>ジョセイ</t>
    </rPh>
    <rPh sb="8" eb="9">
      <t>キン</t>
    </rPh>
    <rPh sb="9" eb="11">
      <t>シュウニュウ</t>
    </rPh>
    <phoneticPr fontId="69"/>
  </si>
  <si>
    <t>補助金・民間助成金収入1</t>
    <rPh sb="0" eb="3">
      <t>ホジョキン</t>
    </rPh>
    <rPh sb="4" eb="6">
      <t>ミンカン</t>
    </rPh>
    <rPh sb="6" eb="8">
      <t>ジョセイ</t>
    </rPh>
    <rPh sb="8" eb="9">
      <t>キン</t>
    </rPh>
    <rPh sb="9" eb="11">
      <t>シュウニュウ</t>
    </rPh>
    <phoneticPr fontId="69"/>
  </si>
  <si>
    <t>補助金・民間助成金収入3</t>
    <rPh sb="0" eb="3">
      <t>ホジョキン</t>
    </rPh>
    <rPh sb="4" eb="6">
      <t>ミンカン</t>
    </rPh>
    <rPh sb="6" eb="8">
      <t>ジョセイ</t>
    </rPh>
    <rPh sb="8" eb="9">
      <t>キン</t>
    </rPh>
    <rPh sb="9" eb="11">
      <t>シュウニュウ</t>
    </rPh>
    <phoneticPr fontId="69"/>
  </si>
  <si>
    <t>補助金・民間助成金収入4</t>
    <rPh sb="0" eb="3">
      <t>ホジョキン</t>
    </rPh>
    <rPh sb="4" eb="6">
      <t>ミンカン</t>
    </rPh>
    <rPh sb="6" eb="8">
      <t>ジョセイ</t>
    </rPh>
    <rPh sb="8" eb="9">
      <t>キン</t>
    </rPh>
    <rPh sb="9" eb="11">
      <t>シュウニュウ</t>
    </rPh>
    <phoneticPr fontId="69"/>
  </si>
  <si>
    <t>補助金・民間助成金収入5</t>
    <rPh sb="0" eb="3">
      <t>ホジョキン</t>
    </rPh>
    <rPh sb="4" eb="6">
      <t>ミンカン</t>
    </rPh>
    <rPh sb="6" eb="8">
      <t>ジョセイ</t>
    </rPh>
    <rPh sb="8" eb="9">
      <t>キン</t>
    </rPh>
    <rPh sb="9" eb="11">
      <t>シュウニュウ</t>
    </rPh>
    <phoneticPr fontId="69"/>
  </si>
  <si>
    <t>補助金・民間助成金収入6</t>
    <rPh sb="0" eb="3">
      <t>ホジョキン</t>
    </rPh>
    <rPh sb="4" eb="6">
      <t>ミンカン</t>
    </rPh>
    <rPh sb="6" eb="8">
      <t>ジョセイ</t>
    </rPh>
    <rPh sb="8" eb="9">
      <t>キン</t>
    </rPh>
    <rPh sb="9" eb="11">
      <t>シュウニュウ</t>
    </rPh>
    <phoneticPr fontId="69"/>
  </si>
  <si>
    <t>補助金・民間助成金収入7</t>
    <rPh sb="0" eb="3">
      <t>ホジョキン</t>
    </rPh>
    <rPh sb="4" eb="6">
      <t>ミンカン</t>
    </rPh>
    <rPh sb="6" eb="8">
      <t>ジョセイ</t>
    </rPh>
    <rPh sb="8" eb="9">
      <t>キン</t>
    </rPh>
    <rPh sb="9" eb="11">
      <t>シュウニュウ</t>
    </rPh>
    <phoneticPr fontId="69"/>
  </si>
  <si>
    <t>補助金・民間助成金収入8</t>
    <rPh sb="0" eb="3">
      <t>ホジョキン</t>
    </rPh>
    <rPh sb="4" eb="6">
      <t>ミンカン</t>
    </rPh>
    <rPh sb="6" eb="8">
      <t>ジョセイ</t>
    </rPh>
    <rPh sb="8" eb="9">
      <t>キン</t>
    </rPh>
    <rPh sb="9" eb="11">
      <t>シュウニュウ</t>
    </rPh>
    <phoneticPr fontId="69"/>
  </si>
  <si>
    <t>補助金・民間助成金収入9</t>
    <rPh sb="0" eb="3">
      <t>ホジョキン</t>
    </rPh>
    <rPh sb="4" eb="6">
      <t>ミンカン</t>
    </rPh>
    <rPh sb="6" eb="8">
      <t>ジョセイ</t>
    </rPh>
    <rPh sb="8" eb="9">
      <t>キン</t>
    </rPh>
    <rPh sb="9" eb="11">
      <t>シュウニュウ</t>
    </rPh>
    <phoneticPr fontId="69"/>
  </si>
  <si>
    <r>
      <t>※事業を効果的に実施するための連携先（</t>
    </r>
    <r>
      <rPr>
        <u/>
        <sz val="10"/>
        <rFont val="ＭＳ Ｐゴシック"/>
        <family val="3"/>
        <charset val="128"/>
      </rPr>
      <t>行政をはじめ</t>
    </r>
    <r>
      <rPr>
        <sz val="10"/>
        <rFont val="ＭＳ Ｐゴシック"/>
        <family val="3"/>
        <charset val="128"/>
      </rPr>
      <t>、提携団体、ボランティア団体、地域コミュニティなど）及び連携内容を250文字以内で詳細に記入してください。</t>
    </r>
    <rPh sb="1" eb="3">
      <t>ジギョウ</t>
    </rPh>
    <rPh sb="4" eb="7">
      <t>コウカテキ</t>
    </rPh>
    <rPh sb="8" eb="10">
      <t>ジッシ</t>
    </rPh>
    <rPh sb="15" eb="17">
      <t>レンケイ</t>
    </rPh>
    <rPh sb="17" eb="18">
      <t>サキ</t>
    </rPh>
    <rPh sb="26" eb="28">
      <t>テイケイ</t>
    </rPh>
    <rPh sb="28" eb="30">
      <t>ダンタイ</t>
    </rPh>
    <rPh sb="37" eb="39">
      <t>ダンタイ</t>
    </rPh>
    <rPh sb="40" eb="42">
      <t>チイキ</t>
    </rPh>
    <rPh sb="51" eb="52">
      <t>オヨ</t>
    </rPh>
    <rPh sb="53" eb="55">
      <t>レンケイ</t>
    </rPh>
    <rPh sb="55" eb="57">
      <t>ナイヨウ</t>
    </rPh>
    <rPh sb="61" eb="63">
      <t>モジ</t>
    </rPh>
    <rPh sb="63" eb="65">
      <t>イナイ</t>
    </rPh>
    <rPh sb="66" eb="68">
      <t>ショウサイ</t>
    </rPh>
    <rPh sb="69" eb="71">
      <t>キニュウ</t>
    </rPh>
    <phoneticPr fontId="26"/>
  </si>
  <si>
    <t>②申請事業を実施するための経費（インプットシートまたは右の手入力欄から入力してください）</t>
    <rPh sb="1" eb="3">
      <t>シンセイ</t>
    </rPh>
    <rPh sb="3" eb="5">
      <t>ジギョウ</t>
    </rPh>
    <rPh sb="6" eb="8">
      <t>ジッシ</t>
    </rPh>
    <rPh sb="13" eb="15">
      <t>ケイヒ</t>
    </rPh>
    <rPh sb="27" eb="28">
      <t>ミギ</t>
    </rPh>
    <rPh sb="29" eb="33">
      <t>テニュウリョクラン</t>
    </rPh>
    <rPh sb="35" eb="37">
      <t>ニュウリョク</t>
    </rPh>
    <phoneticPr fontId="1"/>
  </si>
  <si>
    <t>内訳（具体的内容及び単価×数量を記入してください）</t>
    <rPh sb="0" eb="2">
      <t>ウチワケ</t>
    </rPh>
    <phoneticPr fontId="6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</si>
</sst>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quot;名&quot;"/>
    <numFmt numFmtId="180" formatCode="[$-411]ggge&quot;年&quot;m&quot;月&quot;d&quot;日&quot;;@"/>
  </numFmts>
  <fonts count="88">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9"/>
      <name val="ＭＳ Ｐゴシック"/>
      <family val="3"/>
      <charset val="128"/>
    </font>
    <font>
      <b/>
      <sz val="14"/>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6"/>
      <name val="ＭＳ Ｐゴシック"/>
      <family val="3"/>
      <charset val="128"/>
    </font>
    <font>
      <sz val="11"/>
      <color theme="0" tint="-0.499984740745262"/>
      <name val="ＭＳ Ｐゴシック"/>
      <family val="3"/>
      <charset val="128"/>
    </font>
    <font>
      <b/>
      <sz val="20"/>
      <name val="ＭＳ Ｐゴシック"/>
      <family val="3"/>
      <charset val="128"/>
    </font>
    <font>
      <sz val="10"/>
      <color theme="0" tint="-0.499984740745262"/>
      <name val="ＭＳ Ｐゴシック"/>
      <family val="3"/>
      <charset val="128"/>
    </font>
    <font>
      <b/>
      <sz val="16"/>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1"/>
      <color theme="1"/>
      <name val="ＭＳ Ｐゴシック"/>
      <family val="3"/>
      <charset val="128"/>
    </font>
    <font>
      <sz val="11"/>
      <color theme="0" tint="-0.34998626667073579"/>
      <name val="ＭＳ Ｐゴシック"/>
      <family val="3"/>
      <charset val="128"/>
    </font>
    <font>
      <sz val="12"/>
      <color rgb="FFFF0000"/>
      <name val="ＭＳ Ｐゴシック"/>
      <family val="3"/>
      <charset val="128"/>
    </font>
    <font>
      <sz val="12"/>
      <color rgb="FFFF0000"/>
      <name val="ＭＳ Ｐゴシック"/>
      <family val="3"/>
      <charset val="128"/>
      <scheme val="minor"/>
    </font>
    <font>
      <b/>
      <sz val="14"/>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ゴシック"/>
      <family val="3"/>
      <charset val="128"/>
    </font>
    <font>
      <b/>
      <sz val="16"/>
      <color theme="1"/>
      <name val="ＭＳ Ｐゴシック"/>
      <family val="3"/>
      <charset val="128"/>
    </font>
    <font>
      <sz val="9"/>
      <color theme="1"/>
      <name val="ＭＳ Ｐゴシック"/>
      <family val="3"/>
      <charset val="128"/>
    </font>
    <font>
      <sz val="12"/>
      <color theme="1"/>
      <name val="ＭＳ Ｐゴシック"/>
      <family val="3"/>
      <charset val="128"/>
    </font>
    <font>
      <b/>
      <sz val="10"/>
      <color theme="1"/>
      <name val="ＭＳ Ｐゴシック"/>
      <family val="3"/>
      <charset val="128"/>
    </font>
    <font>
      <b/>
      <u/>
      <sz val="10"/>
      <color theme="1"/>
      <name val="ＭＳ Ｐゴシック"/>
      <family val="3"/>
      <charset val="128"/>
    </font>
    <font>
      <sz val="8"/>
      <color theme="1"/>
      <name val="ＭＳ Ｐゴシック"/>
      <family val="3"/>
      <charset val="128"/>
    </font>
    <font>
      <u/>
      <sz val="10"/>
      <name val="ＭＳ Ｐゴシック"/>
      <family val="3"/>
      <charset val="128"/>
    </font>
    <font>
      <b/>
      <sz val="9"/>
      <color indexed="81"/>
      <name val="MS P ゴシック"/>
      <family val="3"/>
      <charset val="128"/>
    </font>
    <font>
      <u/>
      <sz val="10"/>
      <color rgb="FFFF0000"/>
      <name val="ＭＳ Ｐゴシック"/>
      <family val="3"/>
      <charset val="128"/>
    </font>
    <font>
      <b/>
      <u/>
      <sz val="12"/>
      <color rgb="FFFF000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indexed="81"/>
      <name val="MS P ゴシック"/>
      <family val="3"/>
      <charset val="128"/>
    </font>
    <font>
      <sz val="11"/>
      <color theme="0"/>
      <name val="ＭＳ Ｐゴシック"/>
      <family val="3"/>
      <charset val="128"/>
    </font>
    <font>
      <sz val="10"/>
      <color theme="0"/>
      <name val="ＭＳ Ｐゴシック"/>
      <family val="3"/>
      <charset val="128"/>
    </font>
    <font>
      <sz val="20"/>
      <color theme="0" tint="-0.34998626667073579"/>
      <name val="ＭＳ Ｐゴシック"/>
      <family val="3"/>
      <charset val="128"/>
    </font>
    <font>
      <sz val="20"/>
      <color theme="0"/>
      <name val="ＭＳ Ｐゴシック"/>
      <family val="3"/>
      <charset val="128"/>
    </font>
    <font>
      <sz val="20"/>
      <color theme="0" tint="-0.499984740745262"/>
      <name val="ＭＳ Ｐゴシック"/>
      <family val="3"/>
      <charset val="128"/>
    </font>
    <font>
      <sz val="20"/>
      <color theme="1"/>
      <name val="ＭＳ Ｐゴシック"/>
      <family val="3"/>
      <charset val="128"/>
      <scheme val="minor"/>
    </font>
    <font>
      <sz val="20"/>
      <name val="ＭＳ Ｐゴシック"/>
      <family val="3"/>
      <charset val="128"/>
      <scheme val="major"/>
    </font>
    <font>
      <sz val="20"/>
      <name val="ＭＳ ゴシック"/>
      <family val="3"/>
      <charset val="128"/>
    </font>
    <font>
      <b/>
      <sz val="20"/>
      <color theme="0" tint="-0.34998626667073579"/>
      <name val="ＭＳ Ｐゴシック"/>
      <family val="3"/>
      <charset val="128"/>
    </font>
    <font>
      <sz val="20"/>
      <name val="ＭＳ Ｐゴシック"/>
      <family val="3"/>
      <charset val="128"/>
      <scheme val="minor"/>
    </font>
    <font>
      <b/>
      <sz val="20"/>
      <color theme="0" tint="-0.499984740745262"/>
      <name val="ＭＳ Ｐゴシック"/>
      <family val="3"/>
      <charset val="128"/>
    </font>
    <font>
      <sz val="20"/>
      <color theme="0"/>
      <name val="ＭＳ Ｐゴシック"/>
      <family val="3"/>
      <charset val="128"/>
      <scheme val="minor"/>
    </font>
    <font>
      <sz val="20"/>
      <color theme="0" tint="-0.499984740745262"/>
      <name val="ＭＳ Ｐゴシック"/>
      <family val="3"/>
      <charset val="128"/>
      <scheme val="minor"/>
    </font>
    <font>
      <b/>
      <sz val="10"/>
      <color theme="0"/>
      <name val="ＭＳ Ｐゴシック"/>
      <family val="3"/>
      <charset val="128"/>
    </font>
    <font>
      <b/>
      <sz val="10"/>
      <color theme="0" tint="-0.499984740745262"/>
      <name val="ＭＳ Ｐゴシック"/>
      <family val="3"/>
      <charset val="128"/>
    </font>
    <font>
      <b/>
      <sz val="12"/>
      <color rgb="FFFF0000"/>
      <name val="ＭＳ Ｐゴシック"/>
      <family val="3"/>
      <charset val="128"/>
      <scheme val="major"/>
    </font>
  </fonts>
  <fills count="15">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92D050"/>
        <bgColor indexed="64"/>
      </patternFill>
    </fill>
    <fill>
      <patternFill patternType="solid">
        <fgColor rgb="FFE1F2CE"/>
        <bgColor indexed="64"/>
      </patternFill>
    </fill>
    <fill>
      <patternFill patternType="solid">
        <fgColor rgb="FFE6F4D4"/>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s>
  <borders count="146">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style="hair">
        <color indexed="64"/>
      </left>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dashed">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style="dashed">
        <color auto="1"/>
      </right>
      <top style="dashed">
        <color indexed="64"/>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dashed">
        <color auto="1"/>
      </left>
      <right style="dashed">
        <color auto="1"/>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s>
  <cellStyleXfs count="4">
    <xf numFmtId="0" fontId="0" fillId="0" borderId="0">
      <alignment vertical="center"/>
    </xf>
    <xf numFmtId="0" fontId="33" fillId="0" borderId="0" applyNumberFormat="0" applyFill="0" applyBorder="0" applyAlignment="0" applyProtection="0">
      <alignment vertical="center"/>
    </xf>
    <xf numFmtId="38" fontId="67" fillId="0" borderId="0" applyFont="0" applyFill="0" applyBorder="0" applyAlignment="0" applyProtection="0">
      <alignment vertical="center"/>
    </xf>
    <xf numFmtId="0" fontId="67" fillId="0" borderId="0">
      <alignment vertical="center"/>
    </xf>
  </cellStyleXfs>
  <cellXfs count="1042">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0" fillId="0" borderId="2" xfId="0" applyBorder="1">
      <alignment vertical="center"/>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20" fillId="2" borderId="0" xfId="0" applyFont="1" applyFill="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top" wrapText="1"/>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3" fillId="0" borderId="0" xfId="0" applyFont="1" applyAlignment="1" applyProtection="1">
      <alignment horizontal="left" vertical="center" wrapText="1"/>
    </xf>
    <xf numFmtId="0" fontId="23" fillId="2" borderId="0" xfId="0" applyFont="1" applyFill="1" applyBorder="1" applyAlignment="1" applyProtection="1">
      <alignment horizontal="left" vertical="center" wrapText="1"/>
    </xf>
    <xf numFmtId="0" fontId="25" fillId="2" borderId="0" xfId="0" applyFont="1" applyFill="1" applyBorder="1" applyAlignment="1" applyProtection="1">
      <alignment horizontal="center" vertical="center"/>
    </xf>
    <xf numFmtId="176" fontId="9"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top" wrapText="1"/>
    </xf>
    <xf numFmtId="0" fontId="35" fillId="2" borderId="0" xfId="0" applyFont="1" applyFill="1" applyBorder="1" applyAlignment="1" applyProtection="1">
      <alignment horizontal="center" vertical="center"/>
    </xf>
    <xf numFmtId="0" fontId="35" fillId="2" borderId="0" xfId="0" applyFont="1" applyFill="1" applyBorder="1" applyAlignment="1" applyProtection="1">
      <alignment horizontal="center" vertical="center" wrapText="1"/>
    </xf>
    <xf numFmtId="0" fontId="36"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top"/>
    </xf>
    <xf numFmtId="0" fontId="6" fillId="2" borderId="0" xfId="0" applyFont="1" applyFill="1" applyBorder="1" applyAlignment="1" applyProtection="1">
      <alignment horizontal="center" vertic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vertical="top" wrapText="1"/>
    </xf>
    <xf numFmtId="0" fontId="6" fillId="2" borderId="0" xfId="0" applyFont="1" applyFill="1" applyBorder="1" applyAlignment="1" applyProtection="1">
      <alignment horizontal="center" vertical="distributed" wrapText="1"/>
    </xf>
    <xf numFmtId="0" fontId="3" fillId="2" borderId="0" xfId="0" applyFont="1" applyFill="1" applyBorder="1" applyAlignment="1" applyProtection="1">
      <alignment vertical="top" wrapText="1"/>
    </xf>
    <xf numFmtId="0" fontId="3" fillId="0" borderId="0" xfId="0" applyFont="1" applyAlignment="1" applyProtection="1">
      <alignment horizontal="center" vertical="center"/>
    </xf>
    <xf numFmtId="0" fontId="15" fillId="2" borderId="30" xfId="0" applyFont="1" applyFill="1" applyBorder="1" applyAlignment="1" applyProtection="1">
      <alignment vertical="center"/>
    </xf>
    <xf numFmtId="0" fontId="38" fillId="2" borderId="0" xfId="0" applyFont="1" applyFill="1" applyProtection="1">
      <alignment vertical="center"/>
    </xf>
    <xf numFmtId="0" fontId="39" fillId="2" borderId="0" xfId="0" applyFont="1" applyFill="1" applyProtection="1">
      <alignment vertical="center"/>
    </xf>
    <xf numFmtId="0" fontId="40" fillId="2" borderId="0" xfId="0" applyFont="1" applyFill="1" applyProtection="1">
      <alignment vertical="center"/>
    </xf>
    <xf numFmtId="0" fontId="41" fillId="2" borderId="30" xfId="0" applyFont="1" applyFill="1" applyBorder="1" applyAlignment="1" applyProtection="1">
      <alignment vertical="center"/>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vertical="top"/>
    </xf>
    <xf numFmtId="0" fontId="44" fillId="2" borderId="0" xfId="0" applyFont="1" applyFill="1" applyBorder="1" applyAlignment="1" applyProtection="1">
      <alignment horizontal="right" vertical="center"/>
    </xf>
    <xf numFmtId="0" fontId="5" fillId="0" borderId="0" xfId="0" applyFont="1" applyFill="1" applyBorder="1" applyAlignment="1" applyProtection="1">
      <alignment vertical="top" wrapText="1"/>
    </xf>
    <xf numFmtId="0" fontId="45" fillId="0" borderId="0" xfId="0" applyFont="1" applyProtection="1">
      <alignment vertical="center"/>
    </xf>
    <xf numFmtId="0" fontId="0" fillId="0" borderId="97" xfId="0" applyBorder="1" applyAlignment="1" applyProtection="1">
      <alignment horizontal="center" vertical="center"/>
    </xf>
    <xf numFmtId="0" fontId="9" fillId="7" borderId="2"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56" fillId="7" borderId="105" xfId="0" applyFont="1" applyFill="1" applyBorder="1" applyAlignment="1" applyProtection="1">
      <alignment horizontal="center" vertical="center"/>
      <protection locked="0"/>
    </xf>
    <xf numFmtId="0" fontId="58" fillId="0" borderId="7" xfId="0" applyFont="1" applyBorder="1" applyAlignment="1" applyProtection="1">
      <alignment horizontal="right" vertical="center" shrinkToFit="1"/>
    </xf>
    <xf numFmtId="179" fontId="56" fillId="7" borderId="6" xfId="0" applyNumberFormat="1" applyFont="1" applyFill="1" applyBorder="1" applyAlignment="1" applyProtection="1">
      <alignment vertical="center"/>
      <protection locked="0"/>
    </xf>
    <xf numFmtId="0" fontId="58" fillId="0" borderId="4" xfId="0" applyFont="1" applyBorder="1" applyAlignment="1" applyProtection="1">
      <alignment horizontal="right" vertical="center" shrinkToFit="1"/>
    </xf>
    <xf numFmtId="0" fontId="58" fillId="0" borderId="7" xfId="0" applyFont="1" applyBorder="1" applyAlignment="1" applyProtection="1">
      <alignment horizontal="right" vertical="center"/>
    </xf>
    <xf numFmtId="179" fontId="56" fillId="4" borderId="6" xfId="0" applyNumberFormat="1" applyFont="1" applyFill="1" applyBorder="1" applyAlignment="1" applyProtection="1">
      <alignment vertical="center"/>
    </xf>
    <xf numFmtId="0" fontId="56" fillId="7" borderId="9" xfId="0" applyFont="1" applyFill="1" applyBorder="1" applyAlignment="1" applyProtection="1">
      <alignment vertical="center"/>
      <protection locked="0"/>
    </xf>
    <xf numFmtId="0" fontId="56" fillId="0" borderId="9" xfId="0" applyFont="1" applyBorder="1" applyAlignment="1" applyProtection="1">
      <alignment horizontal="center" vertical="center"/>
    </xf>
    <xf numFmtId="0" fontId="56" fillId="7" borderId="7" xfId="0" applyFont="1" applyFill="1" applyBorder="1" applyAlignment="1" applyProtection="1">
      <alignment horizontal="center" vertical="center"/>
      <protection locked="0"/>
    </xf>
    <xf numFmtId="0" fontId="56" fillId="0" borderId="6" xfId="0" applyFont="1" applyBorder="1" applyAlignment="1" applyProtection="1">
      <alignment horizontal="center" vertical="center"/>
    </xf>
    <xf numFmtId="0" fontId="55" fillId="2" borderId="0" xfId="0" applyFont="1" applyFill="1" applyBorder="1" applyAlignment="1" applyProtection="1">
      <alignment vertical="top" wrapText="1"/>
    </xf>
    <xf numFmtId="0" fontId="59" fillId="2" borderId="0" xfId="0" applyFont="1" applyFill="1" applyBorder="1" applyAlignment="1" applyProtection="1">
      <alignment vertical="center"/>
    </xf>
    <xf numFmtId="0" fontId="56" fillId="2" borderId="0" xfId="0" applyFont="1" applyFill="1" applyBorder="1" applyAlignment="1" applyProtection="1">
      <alignment vertical="center"/>
    </xf>
    <xf numFmtId="0" fontId="55" fillId="0" borderId="9" xfId="0" applyFont="1" applyBorder="1" applyAlignment="1" applyProtection="1">
      <alignment horizontal="center" vertical="center"/>
    </xf>
    <xf numFmtId="0" fontId="49" fillId="0" borderId="6" xfId="0" applyFont="1" applyBorder="1" applyAlignment="1" applyProtection="1">
      <alignment vertical="center"/>
    </xf>
    <xf numFmtId="0" fontId="56" fillId="0" borderId="7" xfId="0" applyFont="1" applyBorder="1" applyAlignment="1" applyProtection="1">
      <alignment horizontal="left" vertical="distributed" wrapText="1"/>
    </xf>
    <xf numFmtId="0" fontId="3" fillId="0" borderId="92" xfId="0" applyFont="1" applyFill="1" applyBorder="1" applyAlignment="1" applyProtection="1">
      <alignment horizontal="center" vertical="center" wrapText="1"/>
    </xf>
    <xf numFmtId="0" fontId="56" fillId="0" borderId="18" xfId="0" applyFont="1" applyBorder="1" applyAlignment="1" applyProtection="1">
      <alignment horizontal="left" vertical="distributed" wrapText="1"/>
    </xf>
    <xf numFmtId="0" fontId="51" fillId="0" borderId="0" xfId="0" applyFont="1" applyBorder="1" applyAlignment="1" applyProtection="1">
      <alignment wrapText="1"/>
    </xf>
    <xf numFmtId="0" fontId="52" fillId="0" borderId="0" xfId="0" applyFont="1" applyAlignment="1">
      <alignment wrapText="1"/>
    </xf>
    <xf numFmtId="0" fontId="53" fillId="8" borderId="0" xfId="0" applyFont="1" applyFill="1" applyBorder="1" applyAlignment="1" applyProtection="1">
      <alignment horizontal="center" vertical="center" wrapText="1"/>
    </xf>
    <xf numFmtId="0" fontId="56" fillId="0" borderId="7" xfId="0" applyFont="1" applyFill="1" applyBorder="1" applyAlignment="1" applyProtection="1">
      <alignment vertical="center" wrapText="1"/>
    </xf>
    <xf numFmtId="0" fontId="57" fillId="7" borderId="7"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0" xfId="0" applyFont="1" applyFill="1" applyBorder="1" applyProtection="1">
      <alignment vertical="center"/>
    </xf>
    <xf numFmtId="0" fontId="7"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Fill="1" applyProtection="1">
      <alignment vertical="center"/>
    </xf>
    <xf numFmtId="0" fontId="0" fillId="0" borderId="91" xfId="0" applyBorder="1" applyAlignment="1">
      <alignment horizontal="left" vertical="center" wrapText="1"/>
    </xf>
    <xf numFmtId="0" fontId="3" fillId="0" borderId="90" xfId="0" applyFont="1" applyFill="1" applyBorder="1" applyAlignment="1" applyProtection="1">
      <alignment horizontal="left" vertical="center" wrapText="1"/>
    </xf>
    <xf numFmtId="0" fontId="68" fillId="0" borderId="0" xfId="0" applyFont="1">
      <alignment vertical="center"/>
    </xf>
    <xf numFmtId="0" fontId="68" fillId="0" borderId="0" xfId="0" applyFont="1" applyAlignment="1">
      <alignment horizontal="left" vertical="center"/>
    </xf>
    <xf numFmtId="0" fontId="67" fillId="0" borderId="0" xfId="0" applyFont="1">
      <alignment vertical="center"/>
    </xf>
    <xf numFmtId="0" fontId="68" fillId="11" borderId="112" xfId="0" applyFont="1" applyFill="1" applyBorder="1" applyProtection="1">
      <alignment vertical="center"/>
      <protection locked="0"/>
    </xf>
    <xf numFmtId="0" fontId="68" fillId="12" borderId="113" xfId="0" applyFont="1" applyFill="1" applyBorder="1" applyAlignment="1">
      <alignment horizontal="right" vertical="center"/>
    </xf>
    <xf numFmtId="0" fontId="68" fillId="11" borderId="113" xfId="0" applyFont="1" applyFill="1" applyBorder="1" applyAlignment="1" applyProtection="1">
      <alignment horizontal="left" vertical="center"/>
      <protection locked="0"/>
    </xf>
    <xf numFmtId="0" fontId="68" fillId="11" borderId="113" xfId="0" applyFont="1" applyFill="1" applyBorder="1" applyProtection="1">
      <alignment vertical="center"/>
      <protection locked="0"/>
    </xf>
    <xf numFmtId="38" fontId="68" fillId="11" borderId="113" xfId="2" applyFont="1" applyFill="1" applyBorder="1" applyProtection="1">
      <alignment vertical="center"/>
      <protection locked="0"/>
    </xf>
    <xf numFmtId="0" fontId="68" fillId="12" borderId="114" xfId="0" applyFont="1" applyFill="1" applyBorder="1">
      <alignment vertical="center"/>
    </xf>
    <xf numFmtId="0" fontId="68" fillId="12" borderId="113" xfId="0" applyFont="1" applyFill="1" applyBorder="1">
      <alignment vertical="center"/>
    </xf>
    <xf numFmtId="38" fontId="68" fillId="11" borderId="114" xfId="2" applyFont="1" applyFill="1" applyBorder="1" applyProtection="1">
      <alignment vertical="center"/>
      <protection locked="0"/>
    </xf>
    <xf numFmtId="38" fontId="68" fillId="12" borderId="114" xfId="2" applyFont="1" applyFill="1" applyBorder="1">
      <alignment vertical="center"/>
    </xf>
    <xf numFmtId="0" fontId="68" fillId="12" borderId="115" xfId="0" applyFont="1" applyFill="1" applyBorder="1">
      <alignment vertical="center"/>
    </xf>
    <xf numFmtId="0" fontId="68" fillId="12" borderId="116" xfId="0" applyFont="1" applyFill="1" applyBorder="1" applyAlignment="1">
      <alignment horizontal="right" vertical="center"/>
    </xf>
    <xf numFmtId="0" fontId="68" fillId="11" borderId="116" xfId="0" applyFont="1" applyFill="1" applyBorder="1" applyAlignment="1" applyProtection="1">
      <alignment horizontal="left" vertical="center"/>
      <protection locked="0"/>
    </xf>
    <xf numFmtId="0" fontId="68" fillId="11" borderId="116" xfId="0" applyFont="1" applyFill="1" applyBorder="1" applyProtection="1">
      <alignment vertical="center"/>
      <protection locked="0"/>
    </xf>
    <xf numFmtId="38" fontId="68" fillId="11" borderId="116" xfId="2" applyFont="1" applyFill="1" applyBorder="1" applyProtection="1">
      <alignment vertical="center"/>
      <protection locked="0"/>
    </xf>
    <xf numFmtId="0" fontId="68" fillId="12" borderId="117" xfId="0" applyFont="1" applyFill="1" applyBorder="1">
      <alignment vertical="center"/>
    </xf>
    <xf numFmtId="0" fontId="68" fillId="12" borderId="116" xfId="0" applyFont="1" applyFill="1" applyBorder="1">
      <alignment vertical="center"/>
    </xf>
    <xf numFmtId="38" fontId="68" fillId="11" borderId="117" xfId="2" applyFont="1" applyFill="1" applyBorder="1" applyProtection="1">
      <alignment vertical="center"/>
      <protection locked="0"/>
    </xf>
    <xf numFmtId="38" fontId="68" fillId="12" borderId="117" xfId="2" applyFont="1" applyFill="1" applyBorder="1">
      <alignment vertical="center"/>
    </xf>
    <xf numFmtId="0" fontId="68" fillId="12" borderId="118" xfId="0" applyFont="1" applyFill="1" applyBorder="1">
      <alignment vertical="center"/>
    </xf>
    <xf numFmtId="0" fontId="68" fillId="0" borderId="29" xfId="0" applyFont="1" applyBorder="1">
      <alignment vertical="center"/>
    </xf>
    <xf numFmtId="0" fontId="68" fillId="0" borderId="110" xfId="0" applyFont="1" applyBorder="1">
      <alignment vertical="center"/>
    </xf>
    <xf numFmtId="0" fontId="68" fillId="11" borderId="114" xfId="0" applyFont="1" applyFill="1" applyBorder="1">
      <alignment vertical="center"/>
    </xf>
    <xf numFmtId="38" fontId="0" fillId="0" borderId="2" xfId="2" applyFont="1" applyBorder="1">
      <alignment vertical="center"/>
    </xf>
    <xf numFmtId="38" fontId="0" fillId="0" borderId="0" xfId="2" applyFont="1">
      <alignment vertical="center"/>
    </xf>
    <xf numFmtId="0" fontId="0" fillId="13" borderId="0" xfId="0" applyFill="1">
      <alignment vertical="center"/>
    </xf>
    <xf numFmtId="0" fontId="9" fillId="14" borderId="119" xfId="3" applyFont="1" applyFill="1" applyBorder="1" applyAlignment="1" applyProtection="1">
      <alignment horizontal="center" vertical="center"/>
    </xf>
    <xf numFmtId="0" fontId="9" fillId="14" borderId="37" xfId="3" applyFont="1" applyFill="1" applyBorder="1" applyAlignment="1" applyProtection="1">
      <alignment horizontal="center" vertical="center"/>
    </xf>
    <xf numFmtId="38" fontId="3" fillId="11" borderId="120" xfId="2" applyFont="1" applyFill="1" applyBorder="1" applyProtection="1">
      <alignment vertical="center"/>
      <protection locked="0"/>
    </xf>
    <xf numFmtId="0" fontId="30" fillId="11" borderId="121" xfId="3" applyFont="1" applyFill="1" applyBorder="1" applyAlignment="1" applyProtection="1">
      <alignment vertical="top" wrapText="1"/>
      <protection locked="0"/>
    </xf>
    <xf numFmtId="38" fontId="3" fillId="11" borderId="122" xfId="2" applyFont="1" applyFill="1" applyBorder="1" applyProtection="1">
      <alignment vertical="center"/>
      <protection locked="0"/>
    </xf>
    <xf numFmtId="0" fontId="30" fillId="11" borderId="123" xfId="3" applyFont="1" applyFill="1" applyBorder="1" applyAlignment="1" applyProtection="1">
      <alignment vertical="top" wrapText="1"/>
      <protection locked="0"/>
    </xf>
    <xf numFmtId="38" fontId="3" fillId="11" borderId="126" xfId="2" applyFont="1" applyFill="1" applyBorder="1" applyProtection="1">
      <alignment vertical="center"/>
      <protection locked="0"/>
    </xf>
    <xf numFmtId="0" fontId="30" fillId="11" borderId="127" xfId="3" applyFont="1" applyFill="1" applyBorder="1" applyAlignment="1" applyProtection="1">
      <alignment vertical="top" wrapText="1"/>
      <protection locked="0"/>
    </xf>
    <xf numFmtId="38" fontId="3" fillId="11" borderId="128" xfId="2" applyFont="1" applyFill="1" applyBorder="1" applyProtection="1">
      <alignment vertical="center"/>
      <protection locked="0"/>
    </xf>
    <xf numFmtId="0" fontId="30" fillId="11" borderId="129" xfId="3" applyFont="1" applyFill="1" applyBorder="1" applyAlignment="1" applyProtection="1">
      <alignment vertical="top" wrapText="1"/>
      <protection locked="0"/>
    </xf>
    <xf numFmtId="0" fontId="30" fillId="11" borderId="130" xfId="3" applyFont="1" applyFill="1" applyBorder="1" applyAlignment="1" applyProtection="1">
      <alignment vertical="top" wrapText="1"/>
      <protection locked="0"/>
    </xf>
    <xf numFmtId="0" fontId="30" fillId="11" borderId="131" xfId="3" applyFont="1" applyFill="1" applyBorder="1" applyAlignment="1" applyProtection="1">
      <alignment vertical="top" wrapText="1"/>
      <protection locked="0"/>
    </xf>
    <xf numFmtId="38" fontId="3" fillId="11" borderId="137" xfId="2" applyFont="1" applyFill="1" applyBorder="1" applyProtection="1">
      <alignment vertical="center"/>
      <protection locked="0"/>
    </xf>
    <xf numFmtId="0" fontId="30" fillId="11" borderId="138" xfId="3" applyFont="1" applyFill="1" applyBorder="1" applyAlignment="1" applyProtection="1">
      <alignment vertical="top" wrapText="1"/>
      <protection locked="0"/>
    </xf>
    <xf numFmtId="0" fontId="3" fillId="0" borderId="11" xfId="3" applyFont="1" applyBorder="1" applyProtection="1">
      <alignment vertical="center"/>
    </xf>
    <xf numFmtId="0" fontId="3" fillId="0" borderId="5" xfId="3" applyFont="1" applyBorder="1" applyProtection="1">
      <alignment vertical="center"/>
    </xf>
    <xf numFmtId="0" fontId="9" fillId="0" borderId="11" xfId="3" applyFont="1" applyFill="1" applyBorder="1" applyAlignment="1" applyProtection="1">
      <alignment horizontal="center" vertical="center"/>
    </xf>
    <xf numFmtId="0" fontId="9" fillId="0" borderId="5" xfId="3" applyFont="1" applyFill="1" applyBorder="1" applyAlignment="1" applyProtection="1">
      <alignment horizontal="center" vertical="center"/>
    </xf>
    <xf numFmtId="38" fontId="3" fillId="0" borderId="11" xfId="2" applyFont="1" applyFill="1" applyBorder="1" applyProtection="1">
      <alignment vertical="center"/>
    </xf>
    <xf numFmtId="0" fontId="30" fillId="0" borderId="5" xfId="3" applyFont="1" applyFill="1" applyBorder="1" applyAlignment="1" applyProtection="1">
      <alignment vertical="top" wrapText="1"/>
    </xf>
    <xf numFmtId="0" fontId="30" fillId="11" borderId="56" xfId="3" applyFont="1" applyFill="1" applyBorder="1" applyAlignment="1" applyProtection="1">
      <alignment vertical="top" wrapText="1"/>
      <protection locked="0"/>
    </xf>
    <xf numFmtId="0" fontId="70" fillId="11" borderId="32" xfId="0" applyFont="1" applyFill="1" applyBorder="1" applyAlignment="1" applyProtection="1">
      <alignment vertical="top" wrapText="1"/>
      <protection locked="0"/>
    </xf>
    <xf numFmtId="0" fontId="30" fillId="11" borderId="35" xfId="3" applyFont="1" applyFill="1" applyBorder="1" applyAlignment="1" applyProtection="1">
      <alignment vertical="top" wrapText="1"/>
      <protection locked="0"/>
    </xf>
    <xf numFmtId="0" fontId="43" fillId="2" borderId="0" xfId="0" applyFont="1" applyFill="1" applyBorder="1" applyAlignment="1" applyProtection="1">
      <alignment horizontal="center" vertical="center"/>
    </xf>
    <xf numFmtId="0" fontId="50" fillId="0" borderId="0" xfId="0" applyFont="1" applyBorder="1" applyAlignment="1" applyProtection="1">
      <alignment horizontal="left" vertical="distributed" wrapText="1"/>
    </xf>
    <xf numFmtId="0" fontId="32" fillId="2" borderId="0" xfId="0" applyFont="1" applyFill="1" applyBorder="1" applyAlignment="1" applyProtection="1">
      <alignment horizontal="center" vertical="center"/>
    </xf>
    <xf numFmtId="0" fontId="45" fillId="0" borderId="0" xfId="0" applyFont="1" applyFill="1" applyProtection="1">
      <alignment vertical="center"/>
    </xf>
    <xf numFmtId="0" fontId="55" fillId="7" borderId="9" xfId="0" applyFont="1" applyFill="1" applyBorder="1" applyAlignment="1" applyProtection="1">
      <alignment horizontal="center" vertical="center" wrapText="1"/>
      <protection locked="0"/>
    </xf>
    <xf numFmtId="49" fontId="8" fillId="0" borderId="6" xfId="0" applyNumberFormat="1" applyFont="1" applyBorder="1" applyAlignment="1" applyProtection="1">
      <alignment vertical="center" shrinkToFit="1"/>
    </xf>
    <xf numFmtId="0" fontId="7" fillId="7" borderId="9"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7" fillId="7" borderId="95" xfId="0" applyFont="1" applyFill="1" applyBorder="1" applyAlignment="1" applyProtection="1">
      <alignment horizontal="center" vertical="center" wrapText="1"/>
      <protection locked="0"/>
    </xf>
    <xf numFmtId="0" fontId="7" fillId="7" borderId="82" xfId="0" applyFont="1" applyFill="1" applyBorder="1" applyAlignment="1" applyProtection="1">
      <alignment horizontal="center" vertical="center" wrapText="1"/>
      <protection locked="0"/>
    </xf>
    <xf numFmtId="0" fontId="55" fillId="7" borderId="82" xfId="0" applyFont="1" applyFill="1" applyBorder="1" applyAlignment="1" applyProtection="1">
      <alignment horizontal="center" vertical="center" wrapText="1"/>
      <protection locked="0"/>
    </xf>
    <xf numFmtId="0" fontId="7" fillId="7" borderId="94" xfId="0" applyFont="1" applyFill="1" applyBorder="1" applyAlignment="1" applyProtection="1">
      <alignment horizontal="center" vertical="center" wrapText="1"/>
      <protection locked="0"/>
    </xf>
    <xf numFmtId="0" fontId="0" fillId="7" borderId="9" xfId="0" applyFont="1" applyFill="1" applyBorder="1" applyAlignment="1" applyProtection="1">
      <alignment horizontal="center" vertical="center"/>
      <protection locked="0"/>
    </xf>
    <xf numFmtId="0" fontId="0" fillId="7" borderId="7" xfId="0" applyFont="1" applyFill="1" applyBorder="1" applyAlignment="1" applyProtection="1">
      <alignment horizontal="center" vertical="center"/>
      <protection locked="0"/>
    </xf>
    <xf numFmtId="0" fontId="7" fillId="7" borderId="98" xfId="0" applyFont="1" applyFill="1" applyBorder="1" applyAlignment="1" applyProtection="1">
      <alignment horizontal="center" vertical="center" wrapText="1"/>
      <protection locked="0"/>
    </xf>
    <xf numFmtId="0" fontId="7" fillId="7" borderId="101" xfId="0" applyFont="1" applyFill="1" applyBorder="1" applyAlignment="1" applyProtection="1">
      <alignment horizontal="center" vertical="center" wrapText="1"/>
      <protection locked="0"/>
    </xf>
    <xf numFmtId="0" fontId="7" fillId="7" borderId="36" xfId="0" applyFont="1" applyFill="1" applyBorder="1" applyAlignment="1" applyProtection="1">
      <alignment horizontal="center" vertical="center" wrapText="1"/>
      <protection locked="0"/>
    </xf>
    <xf numFmtId="0" fontId="9" fillId="7" borderId="49" xfId="0" applyFont="1" applyFill="1" applyBorder="1" applyAlignment="1" applyProtection="1">
      <alignment horizontal="center" vertical="center" wrapText="1"/>
      <protection locked="0"/>
    </xf>
    <xf numFmtId="0" fontId="56" fillId="0" borderId="7" xfId="0" applyFont="1" applyBorder="1" applyAlignment="1" applyProtection="1">
      <alignment horizontal="left" vertical="distributed" wrapText="1"/>
    </xf>
    <xf numFmtId="0" fontId="55" fillId="7" borderId="19" xfId="0" applyFont="1" applyFill="1" applyBorder="1" applyAlignment="1" applyProtection="1">
      <alignment horizontal="center" vertical="center" wrapText="1"/>
      <protection locked="0"/>
    </xf>
    <xf numFmtId="0" fontId="9" fillId="7" borderId="65"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0" fontId="3" fillId="0" borderId="91" xfId="0" applyFont="1" applyFill="1" applyBorder="1" applyAlignment="1" applyProtection="1">
      <alignment horizontal="left" vertical="center" wrapText="1"/>
    </xf>
    <xf numFmtId="0" fontId="7" fillId="7" borderId="96" xfId="0" applyFont="1" applyFill="1" applyBorder="1" applyAlignment="1" applyProtection="1">
      <alignment horizontal="center" vertical="center" wrapText="1"/>
      <protection locked="0"/>
    </xf>
    <xf numFmtId="0" fontId="15" fillId="2" borderId="60" xfId="0" applyFont="1" applyFill="1" applyBorder="1" applyAlignment="1" applyProtection="1">
      <alignment vertical="center"/>
    </xf>
    <xf numFmtId="0" fontId="68" fillId="0" borderId="0" xfId="0" applyFont="1" applyProtection="1">
      <alignment vertical="center"/>
    </xf>
    <xf numFmtId="0" fontId="68" fillId="0" borderId="0" xfId="0" applyFont="1" applyAlignment="1" applyProtection="1">
      <alignment horizontal="left" vertical="center"/>
    </xf>
    <xf numFmtId="0" fontId="68" fillId="0" borderId="106" xfId="0" applyFont="1" applyBorder="1" applyProtection="1">
      <alignment vertical="center"/>
    </xf>
    <xf numFmtId="0" fontId="68" fillId="0" borderId="107" xfId="0" applyFont="1" applyBorder="1" applyProtection="1">
      <alignment vertical="center"/>
    </xf>
    <xf numFmtId="0" fontId="68" fillId="0" borderId="108" xfId="0" applyFont="1" applyBorder="1" applyAlignment="1" applyProtection="1">
      <alignment horizontal="left" vertical="center"/>
    </xf>
    <xf numFmtId="0" fontId="68" fillId="0" borderId="108" xfId="0" applyFont="1" applyBorder="1" applyProtection="1">
      <alignment vertical="center"/>
    </xf>
    <xf numFmtId="0" fontId="68" fillId="0" borderId="109" xfId="0" applyFont="1" applyBorder="1" applyProtection="1">
      <alignment vertical="center"/>
    </xf>
    <xf numFmtId="0" fontId="68" fillId="0" borderId="110" xfId="0" applyFont="1" applyBorder="1" applyProtection="1">
      <alignment vertical="center"/>
    </xf>
    <xf numFmtId="0" fontId="68" fillId="0" borderId="111" xfId="0" applyFont="1" applyBorder="1" applyProtection="1">
      <alignment vertical="center"/>
    </xf>
    <xf numFmtId="0" fontId="72" fillId="2" borderId="0" xfId="0" applyFont="1" applyFill="1" applyBorder="1" applyAlignment="1" applyProtection="1">
      <alignment horizontal="center" vertical="center"/>
    </xf>
    <xf numFmtId="0" fontId="72" fillId="0" borderId="0" xfId="0" applyFont="1" applyBorder="1" applyAlignment="1" applyProtection="1">
      <alignment horizontal="left" vertical="distributed" wrapText="1"/>
    </xf>
    <xf numFmtId="0" fontId="73" fillId="0" borderId="0" xfId="0" applyFont="1" applyProtection="1">
      <alignment vertical="center"/>
    </xf>
    <xf numFmtId="0" fontId="44" fillId="2" borderId="0" xfId="0" applyFont="1" applyFill="1" applyBorder="1" applyAlignment="1" applyProtection="1">
      <alignment horizontal="right" vertical="center" wrapText="1"/>
    </xf>
    <xf numFmtId="0" fontId="31" fillId="0" borderId="0" xfId="0" applyFont="1" applyAlignment="1" applyProtection="1">
      <alignment horizontal="right" vertical="center"/>
    </xf>
    <xf numFmtId="0" fontId="13" fillId="2" borderId="0" xfId="0" applyFont="1" applyFill="1" applyBorder="1" applyAlignment="1" applyProtection="1">
      <alignment horizontal="right" vertical="center" wrapText="1"/>
    </xf>
    <xf numFmtId="0" fontId="31" fillId="2" borderId="0" xfId="0" applyFont="1" applyFill="1" applyBorder="1" applyAlignment="1" applyProtection="1">
      <alignment horizontal="right" vertical="center"/>
    </xf>
    <xf numFmtId="0" fontId="74" fillId="2" borderId="0" xfId="0" applyFont="1" applyFill="1" applyBorder="1" applyAlignment="1" applyProtection="1">
      <alignment horizontal="right" vertical="center"/>
    </xf>
    <xf numFmtId="0" fontId="74" fillId="2" borderId="0" xfId="0" applyFont="1" applyFill="1" applyBorder="1" applyAlignment="1" applyProtection="1">
      <alignment horizontal="right" vertical="center" wrapText="1"/>
    </xf>
    <xf numFmtId="0" fontId="31" fillId="2" borderId="0" xfId="0" applyFont="1" applyFill="1" applyBorder="1" applyAlignment="1" applyProtection="1">
      <alignment horizontal="right" vertical="top"/>
    </xf>
    <xf numFmtId="0" fontId="75" fillId="2" borderId="0" xfId="0" applyFont="1" applyFill="1" applyBorder="1" applyAlignment="1" applyProtection="1">
      <alignment horizontal="right" vertical="center"/>
    </xf>
    <xf numFmtId="0" fontId="76" fillId="2" borderId="0" xfId="0" applyFont="1" applyFill="1" applyBorder="1" applyAlignment="1" applyProtection="1">
      <alignment horizontal="right" vertical="center"/>
    </xf>
    <xf numFmtId="0" fontId="76" fillId="0" borderId="0" xfId="0" applyFont="1" applyAlignment="1" applyProtection="1">
      <alignment horizontal="right" vertical="center"/>
    </xf>
    <xf numFmtId="0" fontId="75" fillId="0" borderId="0" xfId="0" applyFont="1" applyAlignment="1" applyProtection="1">
      <alignment horizontal="right" vertical="center"/>
    </xf>
    <xf numFmtId="0" fontId="31" fillId="2" borderId="0" xfId="0" applyFont="1" applyFill="1" applyBorder="1" applyAlignment="1" applyProtection="1">
      <alignment horizontal="right" vertical="center" wrapText="1"/>
    </xf>
    <xf numFmtId="0" fontId="31" fillId="2" borderId="0" xfId="0" applyFont="1" applyFill="1" applyBorder="1" applyAlignment="1" applyProtection="1">
      <alignment horizontal="right" vertical="top" wrapText="1"/>
    </xf>
    <xf numFmtId="0" fontId="44" fillId="2" borderId="0" xfId="0" applyFont="1" applyFill="1" applyBorder="1" applyAlignment="1" applyProtection="1">
      <alignment horizontal="right" vertical="top" wrapText="1"/>
    </xf>
    <xf numFmtId="0" fontId="31" fillId="2" borderId="0" xfId="0" applyFont="1" applyFill="1" applyBorder="1" applyAlignment="1" applyProtection="1">
      <alignment horizontal="right" vertical="distributed" wrapText="1"/>
    </xf>
    <xf numFmtId="0" fontId="77" fillId="2" borderId="0" xfId="0" applyFont="1" applyFill="1" applyBorder="1" applyAlignment="1" applyProtection="1">
      <alignment horizontal="right" vertical="center" wrapText="1"/>
    </xf>
    <xf numFmtId="176" fontId="31" fillId="2" borderId="0" xfId="0" applyNumberFormat="1" applyFont="1" applyFill="1" applyBorder="1" applyAlignment="1" applyProtection="1">
      <alignment horizontal="right" vertical="top"/>
    </xf>
    <xf numFmtId="176" fontId="31" fillId="2" borderId="0" xfId="0" applyNumberFormat="1" applyFont="1" applyFill="1" applyBorder="1" applyAlignment="1" applyProtection="1">
      <alignment horizontal="right" vertical="center" wrapText="1"/>
    </xf>
    <xf numFmtId="176" fontId="31" fillId="2" borderId="0" xfId="0" applyNumberFormat="1" applyFont="1" applyFill="1" applyBorder="1" applyAlignment="1" applyProtection="1">
      <alignment horizontal="right" vertical="center"/>
    </xf>
    <xf numFmtId="0" fontId="78" fillId="2" borderId="0" xfId="0" applyFont="1" applyFill="1" applyBorder="1" applyAlignment="1" applyProtection="1">
      <alignment horizontal="right" vertical="center" wrapText="1"/>
    </xf>
    <xf numFmtId="0" fontId="79" fillId="2" borderId="0" xfId="0" applyFont="1" applyFill="1" applyBorder="1" applyAlignment="1" applyProtection="1">
      <alignment horizontal="right" vertical="top" wrapText="1"/>
    </xf>
    <xf numFmtId="176" fontId="31" fillId="2" borderId="0" xfId="0" applyNumberFormat="1" applyFont="1" applyFill="1" applyBorder="1" applyAlignment="1" applyProtection="1">
      <alignment horizontal="right"/>
    </xf>
    <xf numFmtId="0" fontId="39" fillId="2" borderId="0" xfId="0" applyFont="1" applyFill="1" applyBorder="1" applyAlignment="1" applyProtection="1">
      <alignment horizontal="right" vertical="center"/>
    </xf>
    <xf numFmtId="0" fontId="80" fillId="2" borderId="0" xfId="0" applyFont="1" applyFill="1" applyBorder="1" applyAlignment="1" applyProtection="1">
      <alignment horizontal="right" vertical="center" wrapText="1"/>
    </xf>
    <xf numFmtId="0" fontId="81" fillId="2" borderId="0" xfId="0" applyFont="1" applyFill="1" applyBorder="1" applyAlignment="1" applyProtection="1">
      <alignment horizontal="right" vertical="center"/>
    </xf>
    <xf numFmtId="0" fontId="82" fillId="0" borderId="0" xfId="0" applyFont="1" applyBorder="1" applyAlignment="1" applyProtection="1">
      <alignment horizontal="right" vertical="center" wrapText="1"/>
    </xf>
    <xf numFmtId="0" fontId="83" fillId="0" borderId="0" xfId="0" applyFont="1" applyBorder="1" applyAlignment="1" applyProtection="1">
      <alignment horizontal="right" vertical="center"/>
    </xf>
    <xf numFmtId="0" fontId="84" fillId="0" borderId="0" xfId="0" applyFont="1" applyFill="1" applyBorder="1" applyAlignment="1" applyProtection="1">
      <alignment horizontal="right" vertical="center"/>
    </xf>
    <xf numFmtId="0" fontId="85" fillId="0" borderId="0" xfId="0" applyFont="1" applyProtection="1">
      <alignment vertical="center"/>
    </xf>
    <xf numFmtId="0" fontId="86" fillId="0" borderId="0" xfId="0" applyFont="1" applyProtection="1">
      <alignment vertical="center"/>
    </xf>
    <xf numFmtId="0" fontId="2"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top" wrapText="1"/>
    </xf>
    <xf numFmtId="0" fontId="5" fillId="2" borderId="0" xfId="0" applyFont="1" applyFill="1" applyBorder="1" applyProtection="1">
      <alignment vertical="center"/>
    </xf>
    <xf numFmtId="0" fontId="2" fillId="2" borderId="0" xfId="0" applyFont="1" applyFill="1" applyBorder="1" applyAlignment="1" applyProtection="1">
      <alignment horizontal="center" vertical="distributed" wrapText="1"/>
    </xf>
    <xf numFmtId="0" fontId="5" fillId="0" borderId="0" xfId="0" applyFont="1" applyProtection="1">
      <alignment vertical="center"/>
    </xf>
    <xf numFmtId="0" fontId="30" fillId="0" borderId="89" xfId="0" applyFont="1" applyFill="1" applyBorder="1" applyAlignment="1" applyProtection="1">
      <alignment horizontal="center" vertical="center" wrapText="1"/>
    </xf>
    <xf numFmtId="0" fontId="42" fillId="0" borderId="36" xfId="3" applyFont="1" applyBorder="1" applyAlignment="1" applyProtection="1">
      <alignment horizontal="center" vertical="center"/>
    </xf>
    <xf numFmtId="0" fontId="42" fillId="0" borderId="37" xfId="3" applyFont="1" applyBorder="1" applyAlignment="1" applyProtection="1">
      <alignment horizontal="center" vertical="center"/>
    </xf>
    <xf numFmtId="0" fontId="3" fillId="14" borderId="124" xfId="3" applyFont="1" applyFill="1" applyBorder="1" applyAlignment="1" applyProtection="1">
      <alignment horizontal="center" vertical="center"/>
    </xf>
    <xf numFmtId="0" fontId="3" fillId="14" borderId="125" xfId="3" applyFont="1" applyFill="1" applyBorder="1" applyAlignment="1" applyProtection="1">
      <alignment horizontal="center" vertical="center"/>
    </xf>
    <xf numFmtId="0" fontId="3" fillId="14" borderId="132" xfId="3" applyFont="1" applyFill="1" applyBorder="1" applyAlignment="1" applyProtection="1">
      <alignment horizontal="center" vertical="center"/>
    </xf>
    <xf numFmtId="0" fontId="3" fillId="14" borderId="80" xfId="3" applyFont="1" applyFill="1" applyBorder="1" applyAlignment="1" applyProtection="1">
      <alignment horizontal="center" vertical="center"/>
    </xf>
    <xf numFmtId="0" fontId="3" fillId="14" borderId="133" xfId="3" applyFont="1" applyFill="1" applyBorder="1" applyAlignment="1" applyProtection="1">
      <alignment horizontal="center" vertical="center"/>
    </xf>
    <xf numFmtId="0" fontId="3" fillId="14" borderId="134" xfId="3" applyFont="1" applyFill="1" applyBorder="1" applyAlignment="1" applyProtection="1">
      <alignment horizontal="center" vertical="center"/>
    </xf>
    <xf numFmtId="0" fontId="3" fillId="14" borderId="135" xfId="3" applyFont="1" applyFill="1" applyBorder="1" applyAlignment="1" applyProtection="1">
      <alignment horizontal="center" vertical="center"/>
    </xf>
    <xf numFmtId="0" fontId="3" fillId="14" borderId="136" xfId="3" applyFont="1" applyFill="1" applyBorder="1" applyAlignment="1" applyProtection="1">
      <alignment horizontal="center" vertical="center"/>
    </xf>
    <xf numFmtId="0" fontId="9" fillId="7" borderId="2"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vertical="center" wrapText="1"/>
      <protection locked="0"/>
    </xf>
    <xf numFmtId="0" fontId="3" fillId="7" borderId="10" xfId="0" applyFont="1" applyFill="1" applyBorder="1" applyAlignment="1" applyProtection="1">
      <alignment horizontal="left" vertical="center" wrapText="1"/>
      <protection locked="0"/>
    </xf>
    <xf numFmtId="0" fontId="3" fillId="7" borderId="9" xfId="0" applyFont="1" applyFill="1" applyBorder="1" applyAlignment="1" applyProtection="1">
      <alignment horizontal="left" vertical="center" wrapText="1"/>
      <protection locked="0"/>
    </xf>
    <xf numFmtId="0" fontId="3" fillId="7" borderId="6" xfId="0" applyFont="1" applyFill="1" applyBorder="1" applyAlignment="1" applyProtection="1">
      <alignment horizontal="left" vertical="center" wrapText="1"/>
      <protection locked="0"/>
    </xf>
    <xf numFmtId="0" fontId="9" fillId="7" borderId="49"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9" fillId="7" borderId="90" xfId="0" applyFont="1" applyFill="1" applyBorder="1" applyAlignment="1" applyProtection="1">
      <alignment horizontal="center" vertical="center" wrapText="1"/>
      <protection locked="0"/>
    </xf>
    <xf numFmtId="178" fontId="27" fillId="0" borderId="38" xfId="0" applyNumberFormat="1" applyFont="1" applyFill="1" applyBorder="1" applyAlignment="1" applyProtection="1">
      <alignment horizontal="right" vertical="center"/>
    </xf>
    <xf numFmtId="178" fontId="27" fillId="0" borderId="58" xfId="0" applyNumberFormat="1" applyFont="1" applyFill="1" applyBorder="1" applyAlignment="1" applyProtection="1">
      <alignment horizontal="right" vertical="center"/>
    </xf>
    <xf numFmtId="176" fontId="3" fillId="0" borderId="38" xfId="0" applyNumberFormat="1" applyFont="1" applyFill="1" applyBorder="1" applyAlignment="1" applyProtection="1">
      <alignment horizontal="left" vertical="top" wrapText="1"/>
    </xf>
    <xf numFmtId="176" fontId="3" fillId="0" borderId="29" xfId="0" applyNumberFormat="1" applyFont="1" applyFill="1" applyBorder="1" applyAlignment="1" applyProtection="1">
      <alignment horizontal="left" vertical="top"/>
    </xf>
    <xf numFmtId="176" fontId="3" fillId="0" borderId="39" xfId="0" applyNumberFormat="1" applyFont="1" applyFill="1" applyBorder="1" applyAlignment="1" applyProtection="1">
      <alignment horizontal="left" vertical="top"/>
    </xf>
    <xf numFmtId="178" fontId="27" fillId="0" borderId="2" xfId="0" applyNumberFormat="1" applyFont="1" applyFill="1" applyBorder="1" applyAlignment="1" applyProtection="1">
      <alignment horizontal="right" vertical="center"/>
    </xf>
    <xf numFmtId="176" fontId="3" fillId="0" borderId="2" xfId="0" applyNumberFormat="1" applyFont="1" applyFill="1" applyBorder="1" applyAlignment="1" applyProtection="1">
      <alignment horizontal="left" vertical="top" wrapText="1"/>
    </xf>
    <xf numFmtId="176" fontId="3" fillId="0" borderId="2" xfId="0" applyNumberFormat="1" applyFont="1" applyFill="1" applyBorder="1" applyAlignment="1" applyProtection="1">
      <alignment horizontal="left" vertical="top"/>
    </xf>
    <xf numFmtId="176" fontId="3" fillId="0" borderId="82" xfId="0" applyNumberFormat="1" applyFont="1" applyFill="1" applyBorder="1" applyAlignment="1" applyProtection="1">
      <alignment horizontal="left" vertical="top" wrapText="1"/>
    </xf>
    <xf numFmtId="176" fontId="3" fillId="0" borderId="24" xfId="0" applyNumberFormat="1" applyFont="1" applyFill="1" applyBorder="1" applyAlignment="1" applyProtection="1">
      <alignment horizontal="left" vertical="top"/>
    </xf>
    <xf numFmtId="176" fontId="3" fillId="0" borderId="83" xfId="0" applyNumberFormat="1" applyFont="1" applyFill="1" applyBorder="1" applyAlignment="1" applyProtection="1">
      <alignment horizontal="left" vertical="top"/>
    </xf>
    <xf numFmtId="0" fontId="7" fillId="9" borderId="19" xfId="0" applyFont="1" applyFill="1" applyBorder="1" applyAlignment="1" applyProtection="1">
      <alignment horizontal="left" vertical="top" wrapText="1"/>
    </xf>
    <xf numFmtId="0" fontId="7" fillId="9" borderId="18" xfId="0" applyFont="1" applyFill="1" applyBorder="1" applyAlignment="1" applyProtection="1">
      <alignment horizontal="left" vertical="top" wrapText="1"/>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6" fillId="0" borderId="17" xfId="0" applyFont="1" applyFill="1" applyBorder="1" applyAlignment="1" applyProtection="1">
      <alignment horizontal="left" vertical="distributed" wrapText="1"/>
    </xf>
    <xf numFmtId="0" fontId="6" fillId="0" borderId="18" xfId="0" applyFont="1" applyFill="1" applyBorder="1" applyAlignment="1" applyProtection="1">
      <alignment horizontal="left" vertical="distributed" wrapText="1"/>
    </xf>
    <xf numFmtId="0" fontId="7" fillId="10" borderId="19" xfId="0" applyFont="1" applyFill="1" applyBorder="1" applyAlignment="1" applyProtection="1">
      <alignment horizontal="left" vertical="top" wrapText="1"/>
    </xf>
    <xf numFmtId="0" fontId="7" fillId="10" borderId="18" xfId="0" applyFont="1" applyFill="1" applyBorder="1" applyAlignment="1" applyProtection="1">
      <alignment horizontal="left" vertical="top" wrapText="1"/>
    </xf>
    <xf numFmtId="0" fontId="7" fillId="10" borderId="1" xfId="0" applyFont="1" applyFill="1" applyBorder="1" applyAlignment="1" applyProtection="1">
      <alignment horizontal="left" vertical="top" wrapText="1"/>
    </xf>
    <xf numFmtId="0" fontId="7" fillId="10" borderId="10" xfId="0" applyFont="1" applyFill="1" applyBorder="1" applyAlignment="1" applyProtection="1">
      <alignment horizontal="left" vertical="top" wrapText="1"/>
    </xf>
    <xf numFmtId="0" fontId="6" fillId="0" borderId="7" xfId="0" applyFont="1" applyFill="1" applyBorder="1" applyAlignment="1" applyProtection="1">
      <alignment horizontal="left" vertical="distributed" wrapText="1"/>
    </xf>
    <xf numFmtId="0" fontId="6" fillId="0" borderId="6" xfId="0" applyFont="1" applyFill="1" applyBorder="1" applyAlignment="1" applyProtection="1">
      <alignment horizontal="left" vertical="distributed" wrapText="1"/>
    </xf>
    <xf numFmtId="0" fontId="6" fillId="0" borderId="7" xfId="0" applyFont="1" applyFill="1" applyBorder="1" applyAlignment="1" applyProtection="1">
      <alignment horizontal="left" vertical="center" wrapText="1"/>
    </xf>
    <xf numFmtId="0" fontId="32" fillId="0" borderId="9" xfId="0" applyFont="1" applyBorder="1" applyAlignment="1">
      <alignment horizontal="left" vertical="center"/>
    </xf>
    <xf numFmtId="0" fontId="32" fillId="0" borderId="7" xfId="0" applyFont="1" applyBorder="1" applyAlignment="1">
      <alignment horizontal="left" vertical="center"/>
    </xf>
    <xf numFmtId="0" fontId="32" fillId="0" borderId="6" xfId="0" applyFont="1" applyBorder="1" applyAlignment="1">
      <alignment horizontal="left" vertical="center"/>
    </xf>
    <xf numFmtId="49" fontId="6" fillId="7" borderId="1" xfId="0" applyNumberFormat="1" applyFont="1" applyFill="1" applyBorder="1" applyAlignment="1" applyProtection="1">
      <alignment horizontal="left" vertical="center" wrapText="1" shrinkToFit="1"/>
      <protection locked="0"/>
    </xf>
    <xf numFmtId="49" fontId="6" fillId="7" borderId="4" xfId="0" applyNumberFormat="1" applyFont="1" applyFill="1" applyBorder="1" applyAlignment="1" applyProtection="1">
      <alignment horizontal="left" vertical="center" wrapText="1" shrinkToFit="1"/>
      <protection locked="0"/>
    </xf>
    <xf numFmtId="49" fontId="6" fillId="7" borderId="10" xfId="0" applyNumberFormat="1" applyFont="1" applyFill="1" applyBorder="1" applyAlignment="1" applyProtection="1">
      <alignment horizontal="left" vertical="center" wrapText="1" shrinkToFit="1"/>
      <protection locked="0"/>
    </xf>
    <xf numFmtId="0" fontId="54" fillId="0" borderId="19" xfId="0" applyFont="1" applyBorder="1" applyAlignment="1" applyProtection="1">
      <alignment vertical="center" wrapText="1"/>
    </xf>
    <xf numFmtId="0" fontId="54" fillId="0" borderId="17" xfId="0" applyFont="1" applyBorder="1" applyAlignment="1" applyProtection="1">
      <alignment vertical="center" wrapText="1"/>
    </xf>
    <xf numFmtId="0" fontId="54" fillId="0" borderId="18" xfId="0" applyFont="1" applyBorder="1" applyAlignment="1" applyProtection="1">
      <alignment vertical="center" wrapText="1"/>
    </xf>
    <xf numFmtId="49" fontId="9" fillId="7" borderId="49" xfId="0" applyNumberFormat="1" applyFont="1" applyFill="1" applyBorder="1" applyAlignment="1" applyProtection="1">
      <alignment horizontal="left" vertical="top" wrapText="1" indent="1" shrinkToFit="1"/>
      <protection locked="0"/>
    </xf>
    <xf numFmtId="0" fontId="55" fillId="9" borderId="19" xfId="0" applyFont="1" applyFill="1" applyBorder="1" applyAlignment="1" applyProtection="1">
      <alignment horizontal="left" vertical="top" wrapText="1"/>
    </xf>
    <xf numFmtId="0" fontId="55" fillId="9" borderId="18" xfId="0" applyFont="1" applyFill="1" applyBorder="1" applyAlignment="1" applyProtection="1">
      <alignment horizontal="left" vertical="top" wrapText="1"/>
    </xf>
    <xf numFmtId="0" fontId="55" fillId="9" borderId="1" xfId="0" applyFont="1" applyFill="1" applyBorder="1" applyAlignment="1" applyProtection="1">
      <alignment horizontal="left" vertical="top" wrapText="1"/>
    </xf>
    <xf numFmtId="0" fontId="55" fillId="9" borderId="10" xfId="0" applyFont="1" applyFill="1" applyBorder="1" applyAlignment="1" applyProtection="1">
      <alignment horizontal="left" vertical="top" wrapText="1"/>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3" fillId="7" borderId="1"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2" fillId="9" borderId="19" xfId="0" applyFont="1" applyFill="1" applyBorder="1" applyAlignment="1" applyProtection="1">
      <alignment horizontal="left" vertical="top" wrapText="1"/>
    </xf>
    <xf numFmtId="0" fontId="2" fillId="9" borderId="18" xfId="0" applyFont="1" applyFill="1" applyBorder="1" applyAlignment="1" applyProtection="1">
      <alignment horizontal="left" vertical="top" wrapText="1"/>
    </xf>
    <xf numFmtId="0" fontId="2" fillId="9" borderId="3" xfId="0" applyFont="1" applyFill="1" applyBorder="1" applyAlignment="1" applyProtection="1">
      <alignment horizontal="left" vertical="top" wrapText="1"/>
    </xf>
    <xf numFmtId="0" fontId="2" fillId="9" borderId="8"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0" fontId="2" fillId="10" borderId="19" xfId="0" applyFont="1" applyFill="1" applyBorder="1" applyAlignment="1" applyProtection="1">
      <alignment horizontal="left" vertical="top" wrapText="1"/>
    </xf>
    <xf numFmtId="0" fontId="2" fillId="10" borderId="18" xfId="0" applyFont="1" applyFill="1" applyBorder="1" applyAlignment="1" applyProtection="1">
      <alignment horizontal="left" vertical="top" wrapText="1"/>
    </xf>
    <xf numFmtId="0" fontId="2" fillId="10" borderId="1" xfId="0" applyFont="1" applyFill="1" applyBorder="1" applyAlignment="1" applyProtection="1">
      <alignment horizontal="left" vertical="top" wrapText="1"/>
    </xf>
    <xf numFmtId="0" fontId="2" fillId="10" borderId="10" xfId="0" applyFont="1" applyFill="1" applyBorder="1" applyAlignment="1" applyProtection="1">
      <alignment horizontal="left" vertical="top" wrapText="1"/>
    </xf>
    <xf numFmtId="0" fontId="3" fillId="0" borderId="19"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0" fontId="3" fillId="0" borderId="18" xfId="0" applyFont="1" applyBorder="1" applyAlignment="1" applyProtection="1">
      <alignment horizontal="left" vertical="center" shrinkToFit="1"/>
    </xf>
    <xf numFmtId="0" fontId="54" fillId="0" borderId="19" xfId="0" applyFont="1" applyFill="1" applyBorder="1" applyAlignment="1" applyProtection="1">
      <alignment horizontal="left" vertical="top" wrapText="1"/>
    </xf>
    <xf numFmtId="0" fontId="54" fillId="0" borderId="17" xfId="0" applyFont="1" applyFill="1" applyBorder="1" applyAlignment="1" applyProtection="1">
      <alignment horizontal="left" vertical="top" wrapText="1"/>
    </xf>
    <xf numFmtId="0" fontId="54" fillId="0" borderId="18" xfId="0" applyFont="1" applyFill="1" applyBorder="1" applyAlignment="1" applyProtection="1">
      <alignment horizontal="left" vertical="top" wrapText="1"/>
    </xf>
    <xf numFmtId="0" fontId="32" fillId="7" borderId="3" xfId="0" applyFont="1" applyFill="1" applyBorder="1" applyAlignment="1" applyProtection="1">
      <alignment horizontal="left" vertical="top" wrapText="1"/>
      <protection locked="0"/>
    </xf>
    <xf numFmtId="0" fontId="32" fillId="7" borderId="0" xfId="0" applyFont="1" applyFill="1" applyBorder="1" applyAlignment="1" applyProtection="1">
      <alignment horizontal="left" vertical="top" wrapText="1"/>
      <protection locked="0"/>
    </xf>
    <xf numFmtId="0" fontId="32" fillId="7" borderId="8" xfId="0" applyFont="1" applyFill="1" applyBorder="1" applyAlignment="1" applyProtection="1">
      <alignment horizontal="left" vertical="top" wrapText="1"/>
      <protection locked="0"/>
    </xf>
    <xf numFmtId="0" fontId="32" fillId="7" borderId="1" xfId="0" applyFont="1" applyFill="1" applyBorder="1" applyAlignment="1" applyProtection="1">
      <alignment horizontal="left" vertical="top" wrapText="1"/>
      <protection locked="0"/>
    </xf>
    <xf numFmtId="0" fontId="32" fillId="7" borderId="4" xfId="0" applyFont="1" applyFill="1" applyBorder="1" applyAlignment="1" applyProtection="1">
      <alignment horizontal="left" vertical="top" wrapText="1"/>
      <protection locked="0"/>
    </xf>
    <xf numFmtId="0" fontId="32" fillId="7" borderId="10" xfId="0" applyFont="1" applyFill="1" applyBorder="1" applyAlignment="1" applyProtection="1">
      <alignment horizontal="left" vertical="top" wrapText="1"/>
      <protection locked="0"/>
    </xf>
    <xf numFmtId="0" fontId="6" fillId="7" borderId="7" xfId="0" applyFont="1" applyFill="1" applyBorder="1" applyAlignment="1" applyProtection="1">
      <alignment horizontal="left" vertical="center" wrapText="1"/>
      <protection locked="0"/>
    </xf>
    <xf numFmtId="0" fontId="6" fillId="7" borderId="6"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xf>
    <xf numFmtId="178" fontId="27" fillId="4" borderId="143" xfId="0" applyNumberFormat="1" applyFont="1" applyFill="1" applyBorder="1" applyAlignment="1" applyProtection="1">
      <alignment horizontal="right" vertical="center"/>
    </xf>
    <xf numFmtId="178" fontId="27" fillId="4" borderId="144" xfId="0" applyNumberFormat="1" applyFont="1" applyFill="1" applyBorder="1" applyAlignment="1" applyProtection="1">
      <alignment horizontal="right" vertical="center"/>
    </xf>
    <xf numFmtId="176" fontId="9" fillId="4" borderId="102" xfId="0" applyNumberFormat="1" applyFont="1" applyFill="1" applyBorder="1" applyAlignment="1" applyProtection="1">
      <alignment horizontal="center" vertical="center" wrapText="1"/>
    </xf>
    <xf numFmtId="176" fontId="9" fillId="4" borderId="103" xfId="0" applyNumberFormat="1" applyFont="1" applyFill="1" applyBorder="1" applyAlignment="1" applyProtection="1">
      <alignment horizontal="center" vertical="center" wrapText="1"/>
    </xf>
    <xf numFmtId="176" fontId="9" fillId="4" borderId="104" xfId="0" applyNumberFormat="1" applyFont="1" applyFill="1" applyBorder="1" applyAlignment="1" applyProtection="1">
      <alignment horizontal="center" vertical="center" wrapText="1"/>
    </xf>
    <xf numFmtId="178" fontId="27" fillId="0" borderId="3" xfId="0" applyNumberFormat="1" applyFont="1" applyFill="1" applyBorder="1" applyAlignment="1" applyProtection="1">
      <alignment horizontal="right" vertical="center"/>
    </xf>
    <xf numFmtId="178" fontId="27" fillId="0" borderId="8" xfId="0" applyNumberFormat="1" applyFont="1" applyFill="1" applyBorder="1" applyAlignment="1" applyProtection="1">
      <alignment horizontal="right" vertical="center"/>
    </xf>
    <xf numFmtId="176" fontId="3" fillId="0" borderId="3" xfId="0" applyNumberFormat="1" applyFont="1" applyFill="1" applyBorder="1" applyAlignment="1" applyProtection="1">
      <alignment horizontal="left" vertical="top" wrapText="1"/>
    </xf>
    <xf numFmtId="176" fontId="3" fillId="0" borderId="0" xfId="0" applyNumberFormat="1" applyFont="1" applyFill="1" applyBorder="1" applyAlignment="1" applyProtection="1">
      <alignment horizontal="left" vertical="top"/>
    </xf>
    <xf numFmtId="176" fontId="3" fillId="0" borderId="5" xfId="0" applyNumberFormat="1" applyFont="1" applyFill="1" applyBorder="1" applyAlignment="1" applyProtection="1">
      <alignment horizontal="left" vertical="top"/>
    </xf>
    <xf numFmtId="178" fontId="27" fillId="0" borderId="82" xfId="0" applyNumberFormat="1" applyFont="1" applyFill="1" applyBorder="1" applyAlignment="1" applyProtection="1">
      <alignment horizontal="right" vertical="center"/>
    </xf>
    <xf numFmtId="178" fontId="27" fillId="0" borderId="25" xfId="0" applyNumberFormat="1" applyFont="1" applyFill="1" applyBorder="1" applyAlignment="1" applyProtection="1">
      <alignment horizontal="right" vertical="center"/>
    </xf>
    <xf numFmtId="0" fontId="6" fillId="0" borderId="24" xfId="0" applyFont="1" applyFill="1" applyBorder="1" applyAlignment="1" applyProtection="1">
      <alignment horizontal="left" vertical="distributed" wrapText="1"/>
    </xf>
    <xf numFmtId="0" fontId="6" fillId="0" borderId="25" xfId="0" applyFont="1" applyFill="1" applyBorder="1" applyAlignment="1" applyProtection="1">
      <alignment horizontal="left" vertical="distributed" wrapText="1"/>
    </xf>
    <xf numFmtId="0" fontId="38" fillId="2" borderId="30" xfId="0" applyFont="1" applyFill="1" applyBorder="1" applyAlignment="1" applyProtection="1">
      <alignment horizontal="left" vertical="center" wrapText="1"/>
    </xf>
    <xf numFmtId="0" fontId="38" fillId="2" borderId="37" xfId="0" applyFont="1" applyFill="1" applyBorder="1" applyAlignment="1" applyProtection="1">
      <alignment horizontal="left" vertical="center" wrapText="1"/>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9" fillId="5" borderId="46" xfId="0"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176" fontId="3" fillId="0" borderId="95" xfId="0" applyNumberFormat="1" applyFont="1" applyFill="1" applyBorder="1" applyAlignment="1" applyProtection="1">
      <alignment horizontal="left" vertical="top" wrapText="1"/>
    </xf>
    <xf numFmtId="176" fontId="3" fillId="0" borderId="87" xfId="0" applyNumberFormat="1" applyFont="1" applyFill="1" applyBorder="1" applyAlignment="1" applyProtection="1">
      <alignment horizontal="left" vertical="top"/>
    </xf>
    <xf numFmtId="176" fontId="3" fillId="0" borderId="139" xfId="0" applyNumberFormat="1" applyFont="1" applyFill="1" applyBorder="1" applyAlignment="1" applyProtection="1">
      <alignment horizontal="left" vertical="top"/>
    </xf>
    <xf numFmtId="0" fontId="3" fillId="7" borderId="0" xfId="0" applyFont="1" applyFill="1" applyBorder="1" applyAlignment="1" applyProtection="1">
      <alignment horizontal="left" vertical="center" wrapText="1"/>
      <protection locked="0"/>
    </xf>
    <xf numFmtId="0" fontId="3" fillId="7" borderId="8" xfId="0" applyFont="1" applyFill="1" applyBorder="1" applyAlignment="1" applyProtection="1">
      <alignment horizontal="left" vertical="center" wrapText="1"/>
      <protection locked="0"/>
    </xf>
    <xf numFmtId="0" fontId="6" fillId="0" borderId="87" xfId="0" applyFont="1" applyFill="1" applyBorder="1" applyAlignment="1" applyProtection="1">
      <alignment horizontal="left" vertical="distributed" wrapText="1"/>
    </xf>
    <xf numFmtId="0" fontId="6" fillId="0" borderId="88" xfId="0" applyFont="1" applyFill="1" applyBorder="1" applyAlignment="1" applyProtection="1">
      <alignment horizontal="left" vertical="distributed" wrapText="1"/>
    </xf>
    <xf numFmtId="0" fontId="6" fillId="0" borderId="0" xfId="0" applyFont="1" applyFill="1" applyBorder="1" applyAlignment="1" applyProtection="1">
      <alignment horizontal="left" vertical="distributed" wrapText="1"/>
    </xf>
    <xf numFmtId="0" fontId="3" fillId="0" borderId="2"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7" borderId="92" xfId="0" applyFont="1" applyFill="1" applyBorder="1" applyAlignment="1" applyProtection="1">
      <alignment horizontal="left" vertical="center" wrapText="1"/>
      <protection locked="0"/>
    </xf>
    <xf numFmtId="0" fontId="3" fillId="7" borderId="93" xfId="0" applyFont="1" applyFill="1" applyBorder="1" applyAlignment="1" applyProtection="1">
      <alignment horizontal="left" vertical="center" wrapText="1"/>
      <protection locked="0"/>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0" fillId="0" borderId="1" xfId="0" applyBorder="1" applyAlignment="1">
      <alignment vertical="top" wrapText="1"/>
    </xf>
    <xf numFmtId="0" fontId="0" fillId="0" borderId="10" xfId="0" applyBorder="1" applyAlignment="1">
      <alignment vertical="top" wrapText="1"/>
    </xf>
    <xf numFmtId="0" fontId="7" fillId="9" borderId="9" xfId="0" applyFont="1" applyFill="1" applyBorder="1" applyAlignment="1" applyProtection="1">
      <alignment vertical="top" wrapText="1"/>
    </xf>
    <xf numFmtId="0" fontId="7" fillId="9" borderId="6" xfId="0" applyFont="1" applyFill="1" applyBorder="1" applyAlignment="1" applyProtection="1">
      <alignment vertical="top" wrapText="1"/>
    </xf>
    <xf numFmtId="0" fontId="54" fillId="0" borderId="19" xfId="0" applyFont="1" applyFill="1" applyBorder="1" applyAlignment="1" applyProtection="1">
      <alignment vertical="top" wrapText="1"/>
    </xf>
    <xf numFmtId="0" fontId="54" fillId="0" borderId="17" xfId="0" applyFont="1" applyFill="1" applyBorder="1" applyAlignment="1" applyProtection="1">
      <alignment vertical="top" wrapText="1"/>
    </xf>
    <xf numFmtId="0" fontId="54" fillId="0" borderId="18" xfId="0" applyFont="1" applyFill="1" applyBorder="1" applyAlignment="1" applyProtection="1">
      <alignment vertical="top" wrapText="1"/>
    </xf>
    <xf numFmtId="0" fontId="9" fillId="7" borderId="1"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49" fontId="8" fillId="7" borderId="9" xfId="0" applyNumberFormat="1" applyFont="1" applyFill="1" applyBorder="1" applyAlignment="1" applyProtection="1">
      <alignment horizontal="left" vertical="center" indent="1" shrinkToFit="1"/>
      <protection locked="0"/>
    </xf>
    <xf numFmtId="49" fontId="8" fillId="7" borderId="7" xfId="0" applyNumberFormat="1" applyFont="1" applyFill="1" applyBorder="1" applyAlignment="1" applyProtection="1">
      <alignment horizontal="left" vertical="center" indent="1" shrinkToFit="1"/>
      <protection locked="0"/>
    </xf>
    <xf numFmtId="0" fontId="9" fillId="7" borderId="145" xfId="0" applyFont="1" applyFill="1" applyBorder="1" applyAlignment="1" applyProtection="1">
      <alignment horizontal="center" vertical="center" wrapText="1"/>
      <protection locked="0"/>
    </xf>
    <xf numFmtId="0" fontId="9" fillId="7" borderId="19"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3" fillId="7" borderId="19" xfId="0" applyFont="1"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20" fillId="0" borderId="0" xfId="0" applyFont="1" applyFill="1" applyBorder="1" applyAlignment="1" applyProtection="1">
      <alignment horizontal="left" wrapText="1"/>
    </xf>
    <xf numFmtId="0" fontId="20" fillId="0" borderId="0" xfId="0" applyFont="1" applyFill="1" applyBorder="1" applyAlignment="1" applyProtection="1">
      <alignment horizontal="left"/>
    </xf>
    <xf numFmtId="0" fontId="9" fillId="2" borderId="0" xfId="0" applyFont="1" applyFill="1" applyBorder="1" applyAlignment="1" applyProtection="1">
      <alignment horizontal="right" vertical="center" wrapText="1"/>
    </xf>
    <xf numFmtId="180" fontId="9" fillId="7" borderId="0" xfId="0" applyNumberFormat="1" applyFont="1" applyFill="1" applyBorder="1" applyAlignment="1" applyProtection="1">
      <alignment horizontal="center" vertical="center" wrapText="1"/>
      <protection locked="0"/>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6" fillId="7" borderId="9" xfId="0" applyFont="1" applyFill="1" applyBorder="1" applyAlignment="1" applyProtection="1">
      <alignment vertical="center" shrinkToFit="1"/>
      <protection locked="0"/>
    </xf>
    <xf numFmtId="0" fontId="6" fillId="7" borderId="7" xfId="0" applyFont="1" applyFill="1" applyBorder="1" applyAlignment="1" applyProtection="1">
      <alignment vertical="center" shrinkToFit="1"/>
      <protection locked="0"/>
    </xf>
    <xf numFmtId="0" fontId="6" fillId="7" borderId="6" xfId="0" applyFont="1" applyFill="1" applyBorder="1" applyAlignment="1" applyProtection="1">
      <alignment vertical="center" shrinkToFit="1"/>
      <protection locked="0"/>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8" fillId="8" borderId="2" xfId="0" applyFont="1" applyFill="1" applyBorder="1" applyAlignment="1" applyProtection="1">
      <alignment vertical="center"/>
    </xf>
    <xf numFmtId="56" fontId="7" fillId="9" borderId="19" xfId="0" applyNumberFormat="1" applyFont="1" applyFill="1" applyBorder="1" applyAlignment="1" applyProtection="1">
      <alignment vertical="top" wrapText="1"/>
    </xf>
    <xf numFmtId="56" fontId="7" fillId="9" borderId="18" xfId="0" applyNumberFormat="1" applyFont="1" applyFill="1" applyBorder="1" applyAlignment="1" applyProtection="1">
      <alignment vertical="top" wrapText="1"/>
    </xf>
    <xf numFmtId="56" fontId="7" fillId="9" borderId="3" xfId="0" applyNumberFormat="1" applyFont="1" applyFill="1" applyBorder="1" applyAlignment="1" applyProtection="1">
      <alignment vertical="top" wrapText="1"/>
    </xf>
    <xf numFmtId="56" fontId="7" fillId="9" borderId="8" xfId="0" applyNumberFormat="1" applyFont="1" applyFill="1" applyBorder="1" applyAlignment="1" applyProtection="1">
      <alignment vertical="top" wrapText="1"/>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0" fontId="6" fillId="7" borderId="2" xfId="0" applyFont="1" applyFill="1" applyBorder="1" applyAlignment="1" applyProtection="1">
      <alignment vertical="center" shrinkToFit="1"/>
      <protection locked="0"/>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5" fillId="0" borderId="9" xfId="0" applyFont="1" applyBorder="1" applyAlignment="1" applyProtection="1">
      <alignment vertical="center" wrapText="1"/>
    </xf>
    <xf numFmtId="0" fontId="5" fillId="0" borderId="6" xfId="0" applyFont="1" applyBorder="1" applyAlignment="1" applyProtection="1">
      <alignment vertical="center" wrapText="1"/>
    </xf>
    <xf numFmtId="1" fontId="6" fillId="7" borderId="2" xfId="0" applyNumberFormat="1" applyFont="1" applyFill="1" applyBorder="1" applyAlignment="1" applyProtection="1">
      <alignment horizontal="left" vertical="center" shrinkToFit="1"/>
      <protection locked="0"/>
    </xf>
    <xf numFmtId="0" fontId="0" fillId="0" borderId="18" xfId="0" applyFont="1" applyBorder="1" applyAlignment="1">
      <alignment horizontal="left" vertical="top" wrapText="1"/>
    </xf>
    <xf numFmtId="0" fontId="0" fillId="0" borderId="3" xfId="0" applyFont="1" applyBorder="1" applyAlignment="1">
      <alignment horizontal="left" vertical="top" wrapText="1"/>
    </xf>
    <xf numFmtId="0" fontId="0" fillId="0" borderId="8" xfId="0" applyFont="1" applyBorder="1" applyAlignment="1">
      <alignment horizontal="left" vertical="top" wrapText="1"/>
    </xf>
    <xf numFmtId="0" fontId="0" fillId="0" borderId="1" xfId="0" applyFont="1" applyBorder="1" applyAlignment="1">
      <alignment horizontal="left" vertical="top" wrapText="1"/>
    </xf>
    <xf numFmtId="0" fontId="0" fillId="0" borderId="10" xfId="0" applyFont="1" applyBorder="1" applyAlignment="1">
      <alignment horizontal="left" vertical="top" wrapText="1"/>
    </xf>
    <xf numFmtId="0" fontId="56" fillId="0" borderId="9" xfId="0" applyFont="1" applyBorder="1" applyAlignment="1" applyProtection="1">
      <alignment horizontal="left" vertical="distributed" wrapText="1"/>
    </xf>
    <xf numFmtId="0" fontId="0" fillId="0" borderId="7" xfId="0" applyFont="1" applyBorder="1" applyAlignment="1">
      <alignment horizontal="left" vertical="distributed" wrapText="1"/>
    </xf>
    <xf numFmtId="0" fontId="0" fillId="0" borderId="6" xfId="0" applyFont="1" applyBorder="1" applyAlignment="1">
      <alignment horizontal="left" vertical="distributed" wrapText="1"/>
    </xf>
    <xf numFmtId="0" fontId="56" fillId="0" borderId="7" xfId="0" applyFont="1" applyBorder="1" applyAlignment="1" applyProtection="1">
      <alignment horizontal="left" vertical="distributed" wrapText="1"/>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32" fillId="7" borderId="2" xfId="1" applyFont="1" applyFill="1" applyBorder="1" applyAlignment="1" applyProtection="1">
      <alignment vertical="center" shrinkToFit="1"/>
      <protection locked="0"/>
    </xf>
    <xf numFmtId="49" fontId="6" fillId="7" borderId="9" xfId="0" applyNumberFormat="1" applyFont="1" applyFill="1" applyBorder="1" applyAlignment="1" applyProtection="1">
      <alignment vertical="center" shrinkToFit="1"/>
      <protection locked="0"/>
    </xf>
    <xf numFmtId="49" fontId="6" fillId="7" borderId="7" xfId="0" applyNumberFormat="1" applyFont="1" applyFill="1" applyBorder="1" applyAlignment="1" applyProtection="1">
      <alignment vertical="center" shrinkToFit="1"/>
      <protection locked="0"/>
    </xf>
    <xf numFmtId="49" fontId="6" fillId="7" borderId="6" xfId="0" applyNumberFormat="1" applyFont="1" applyFill="1" applyBorder="1" applyAlignment="1" applyProtection="1">
      <alignment vertical="center" shrinkToFit="1"/>
      <protection locked="0"/>
    </xf>
    <xf numFmtId="49" fontId="6" fillId="7" borderId="9" xfId="0" applyNumberFormat="1" applyFont="1" applyFill="1" applyBorder="1" applyAlignment="1" applyProtection="1">
      <alignment horizontal="left" vertical="center" shrinkToFit="1"/>
      <protection locked="0"/>
    </xf>
    <xf numFmtId="49" fontId="6" fillId="7" borderId="7" xfId="0" applyNumberFormat="1" applyFont="1" applyFill="1" applyBorder="1" applyAlignment="1" applyProtection="1">
      <alignment horizontal="left" vertical="center" shrinkToFit="1"/>
      <protection locked="0"/>
    </xf>
    <xf numFmtId="49" fontId="6" fillId="7" borderId="6" xfId="0" applyNumberFormat="1" applyFont="1" applyFill="1" applyBorder="1" applyAlignment="1" applyProtection="1">
      <alignment horizontal="left" vertical="center" shrinkToFit="1"/>
      <protection locked="0"/>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8" fillId="8" borderId="65"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49" fontId="6" fillId="7" borderId="2" xfId="0" applyNumberFormat="1" applyFont="1" applyFill="1" applyBorder="1" applyAlignment="1" applyProtection="1">
      <alignment vertical="center" shrinkToFit="1"/>
      <protection locked="0"/>
    </xf>
    <xf numFmtId="0" fontId="55" fillId="0" borderId="9" xfId="0" applyFont="1" applyBorder="1" applyAlignment="1" applyProtection="1">
      <alignment vertical="center"/>
    </xf>
    <xf numFmtId="0" fontId="55" fillId="0" borderId="6" xfId="0" applyFont="1" applyBorder="1" applyAlignment="1" applyProtection="1">
      <alignment vertical="center"/>
    </xf>
    <xf numFmtId="0" fontId="56" fillId="0" borderId="6" xfId="0" applyFont="1" applyBorder="1" applyAlignment="1" applyProtection="1">
      <alignment horizontal="left" vertical="distributed" wrapText="1"/>
    </xf>
    <xf numFmtId="0" fontId="0" fillId="0" borderId="17" xfId="0" applyFont="1" applyBorder="1" applyAlignment="1">
      <alignment horizontal="left" vertical="distributed" wrapText="1"/>
    </xf>
    <xf numFmtId="0" fontId="0" fillId="0" borderId="18" xfId="0" applyFont="1" applyBorder="1" applyAlignment="1">
      <alignment horizontal="left" vertical="distributed"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54" fillId="7" borderId="1"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55" fillId="0" borderId="19" xfId="0" applyFont="1" applyBorder="1" applyAlignment="1" applyProtection="1">
      <alignment vertical="center" wrapText="1"/>
    </xf>
    <xf numFmtId="0" fontId="55" fillId="0" borderId="18" xfId="0" applyFont="1" applyBorder="1" applyAlignment="1" applyProtection="1">
      <alignment vertical="center" wrapText="1"/>
    </xf>
    <xf numFmtId="0" fontId="55" fillId="0" borderId="1" xfId="0" applyFont="1" applyBorder="1" applyAlignment="1" applyProtection="1">
      <alignment vertical="center" wrapText="1"/>
    </xf>
    <xf numFmtId="0" fontId="55" fillId="0" borderId="10" xfId="0" applyFont="1" applyBorder="1" applyAlignment="1" applyProtection="1">
      <alignment vertical="center" wrapText="1"/>
    </xf>
    <xf numFmtId="0" fontId="56" fillId="7" borderId="19" xfId="0" applyFont="1" applyFill="1" applyBorder="1" applyAlignment="1" applyProtection="1">
      <alignment vertical="center" wrapText="1" shrinkToFit="1"/>
      <protection locked="0"/>
    </xf>
    <xf numFmtId="0" fontId="56" fillId="7" borderId="17" xfId="0" applyFont="1" applyFill="1" applyBorder="1" applyAlignment="1" applyProtection="1">
      <alignment vertical="center" wrapText="1" shrinkToFit="1"/>
      <protection locked="0"/>
    </xf>
    <xf numFmtId="0" fontId="56" fillId="7" borderId="18" xfId="0" applyFont="1" applyFill="1" applyBorder="1" applyAlignment="1" applyProtection="1">
      <alignment vertical="center" wrapText="1" shrinkToFit="1"/>
      <protection locked="0"/>
    </xf>
    <xf numFmtId="0" fontId="56" fillId="7" borderId="1" xfId="0" applyFont="1" applyFill="1" applyBorder="1" applyAlignment="1" applyProtection="1">
      <alignment vertical="center" wrapText="1" shrinkToFit="1"/>
      <protection locked="0"/>
    </xf>
    <xf numFmtId="0" fontId="56" fillId="7" borderId="4" xfId="0" applyFont="1" applyFill="1" applyBorder="1" applyAlignment="1" applyProtection="1">
      <alignment vertical="center" wrapText="1" shrinkToFit="1"/>
      <protection locked="0"/>
    </xf>
    <xf numFmtId="0" fontId="56" fillId="7" borderId="10" xfId="0" applyFont="1" applyFill="1" applyBorder="1" applyAlignment="1" applyProtection="1">
      <alignment vertical="center" wrapText="1" shrinkToFit="1"/>
      <protection locked="0"/>
    </xf>
    <xf numFmtId="0" fontId="56" fillId="7" borderId="9" xfId="0" applyFont="1" applyFill="1" applyBorder="1" applyAlignment="1" applyProtection="1">
      <alignment vertical="center"/>
      <protection locked="0"/>
    </xf>
    <xf numFmtId="0" fontId="56" fillId="7" borderId="7" xfId="0" applyFont="1" applyFill="1" applyBorder="1" applyAlignment="1" applyProtection="1">
      <alignment vertical="center"/>
      <protection locked="0"/>
    </xf>
    <xf numFmtId="0" fontId="56" fillId="7" borderId="6" xfId="0" applyFont="1" applyFill="1" applyBorder="1" applyAlignment="1" applyProtection="1">
      <alignment vertical="center"/>
      <protection locked="0"/>
    </xf>
    <xf numFmtId="0" fontId="55" fillId="0" borderId="19" xfId="0" applyFont="1" applyBorder="1" applyAlignment="1" applyProtection="1">
      <alignment vertical="top" wrapText="1"/>
    </xf>
    <xf numFmtId="0" fontId="55" fillId="0" borderId="18" xfId="0" applyFont="1" applyBorder="1" applyAlignment="1" applyProtection="1">
      <alignment vertical="top"/>
    </xf>
    <xf numFmtId="0" fontId="0" fillId="0" borderId="1" xfId="0" applyFont="1" applyBorder="1" applyAlignment="1">
      <alignment vertical="top"/>
    </xf>
    <xf numFmtId="0" fontId="0" fillId="0" borderId="10" xfId="0" applyFont="1" applyBorder="1" applyAlignment="1">
      <alignment vertical="top"/>
    </xf>
    <xf numFmtId="0" fontId="56" fillId="7" borderId="2" xfId="0" applyFont="1" applyFill="1" applyBorder="1" applyAlignment="1" applyProtection="1">
      <alignment vertical="center" shrinkToFit="1"/>
      <protection locked="0"/>
    </xf>
    <xf numFmtId="180" fontId="56" fillId="7" borderId="2" xfId="0" applyNumberFormat="1" applyFont="1" applyFill="1" applyBorder="1" applyAlignment="1" applyProtection="1">
      <alignment horizontal="left" vertical="center" shrinkToFit="1"/>
      <protection locked="0"/>
    </xf>
    <xf numFmtId="0" fontId="56" fillId="0" borderId="7" xfId="0" applyFont="1" applyFill="1" applyBorder="1" applyAlignment="1" applyProtection="1">
      <alignment horizontal="left" vertical="center" shrinkToFit="1"/>
    </xf>
    <xf numFmtId="0" fontId="56" fillId="0" borderId="6" xfId="0" applyFont="1" applyFill="1" applyBorder="1" applyAlignment="1" applyProtection="1">
      <alignment horizontal="left" vertical="center" shrinkToFit="1"/>
    </xf>
    <xf numFmtId="0" fontId="55" fillId="9" borderId="2" xfId="0" applyFont="1" applyFill="1" applyBorder="1" applyAlignment="1" applyProtection="1">
      <alignment vertical="top" wrapText="1"/>
    </xf>
    <xf numFmtId="0" fontId="55" fillId="0" borderId="66" xfId="0" applyFont="1" applyFill="1" applyBorder="1" applyAlignment="1" applyProtection="1">
      <alignment vertical="center"/>
    </xf>
    <xf numFmtId="0" fontId="55" fillId="0" borderId="67" xfId="0" applyFont="1" applyFill="1" applyBorder="1" applyAlignment="1" applyProtection="1">
      <alignment vertical="center"/>
    </xf>
    <xf numFmtId="0" fontId="56" fillId="7" borderId="66" xfId="0" applyFont="1" applyFill="1" applyBorder="1" applyAlignment="1" applyProtection="1">
      <alignment vertical="center"/>
      <protection locked="0"/>
    </xf>
    <xf numFmtId="0" fontId="56" fillId="7" borderId="68" xfId="0" applyFont="1" applyFill="1" applyBorder="1" applyAlignment="1" applyProtection="1">
      <alignment vertical="center"/>
      <protection locked="0"/>
    </xf>
    <xf numFmtId="0" fontId="56" fillId="7" borderId="67" xfId="0" applyFont="1" applyFill="1" applyBorder="1" applyAlignment="1" applyProtection="1">
      <alignment vertical="center"/>
      <protection locked="0"/>
    </xf>
    <xf numFmtId="0" fontId="55" fillId="0" borderId="2" xfId="0" applyFont="1" applyFill="1" applyBorder="1" applyAlignment="1" applyProtection="1">
      <alignment vertical="center"/>
    </xf>
    <xf numFmtId="0" fontId="55" fillId="9" borderId="19" xfId="0" applyFont="1" applyFill="1" applyBorder="1" applyAlignment="1" applyProtection="1">
      <alignment vertical="top" wrapText="1"/>
    </xf>
    <xf numFmtId="0" fontId="55" fillId="9" borderId="18" xfId="0" applyFont="1" applyFill="1" applyBorder="1" applyAlignment="1" applyProtection="1">
      <alignment vertical="top" wrapText="1"/>
    </xf>
    <xf numFmtId="0" fontId="55" fillId="9" borderId="3" xfId="0" applyFont="1" applyFill="1" applyBorder="1" applyAlignment="1" applyProtection="1">
      <alignment vertical="top" wrapText="1"/>
    </xf>
    <xf numFmtId="0" fontId="55" fillId="9" borderId="8" xfId="0" applyFont="1" applyFill="1" applyBorder="1" applyAlignment="1" applyProtection="1">
      <alignment vertical="top" wrapText="1"/>
    </xf>
    <xf numFmtId="0" fontId="55" fillId="9" borderId="1" xfId="0" applyFont="1" applyFill="1" applyBorder="1" applyAlignment="1" applyProtection="1">
      <alignment vertical="top" wrapText="1"/>
    </xf>
    <xf numFmtId="0" fontId="55" fillId="9" borderId="10" xfId="0" applyFont="1" applyFill="1" applyBorder="1" applyAlignment="1" applyProtection="1">
      <alignment vertical="top" wrapText="1"/>
    </xf>
    <xf numFmtId="0" fontId="55" fillId="0" borderId="1" xfId="0" applyFont="1" applyBorder="1" applyAlignment="1" applyProtection="1">
      <alignment vertical="center"/>
    </xf>
    <xf numFmtId="0" fontId="55" fillId="0" borderId="10" xfId="0" applyFont="1" applyBorder="1" applyAlignment="1" applyProtection="1">
      <alignment vertical="center"/>
    </xf>
    <xf numFmtId="0" fontId="55" fillId="0" borderId="49" xfId="0" applyFont="1" applyFill="1" applyBorder="1" applyAlignment="1" applyProtection="1">
      <alignment vertical="center"/>
    </xf>
    <xf numFmtId="49" fontId="56" fillId="7" borderId="2" xfId="0" applyNumberFormat="1" applyFont="1" applyFill="1" applyBorder="1" applyAlignment="1" applyProtection="1">
      <alignment vertical="center" shrinkToFit="1"/>
      <protection locked="0"/>
    </xf>
    <xf numFmtId="0" fontId="56" fillId="7" borderId="9" xfId="0" applyFont="1" applyFill="1" applyBorder="1" applyAlignment="1" applyProtection="1">
      <alignment horizontal="center" vertical="center"/>
      <protection locked="0"/>
    </xf>
    <xf numFmtId="0" fontId="56" fillId="7" borderId="7" xfId="0" applyFont="1" applyFill="1" applyBorder="1" applyAlignment="1" applyProtection="1">
      <alignment horizontal="center" vertical="center"/>
      <protection locked="0"/>
    </xf>
    <xf numFmtId="0" fontId="55" fillId="0" borderId="9" xfId="0" applyFont="1" applyBorder="1" applyAlignment="1" applyProtection="1">
      <alignment vertical="center" shrinkToFit="1"/>
    </xf>
    <xf numFmtId="0" fontId="55" fillId="0" borderId="6" xfId="0" applyFont="1" applyBorder="1" applyAlignment="1" applyProtection="1">
      <alignment vertical="center" shrinkToFit="1"/>
    </xf>
    <xf numFmtId="0" fontId="55" fillId="0" borderId="19" xfId="0" applyFont="1" applyBorder="1" applyAlignment="1" applyProtection="1">
      <alignment horizontal="left" vertical="top" wrapText="1"/>
    </xf>
    <xf numFmtId="0" fontId="55" fillId="0" borderId="18" xfId="0" applyFont="1" applyBorder="1" applyAlignment="1" applyProtection="1">
      <alignment horizontal="left" vertical="top" wrapText="1"/>
    </xf>
    <xf numFmtId="0" fontId="55" fillId="0" borderId="1" xfId="0" applyFont="1" applyBorder="1" applyAlignment="1" applyProtection="1">
      <alignment horizontal="left" vertical="top" wrapText="1"/>
    </xf>
    <xf numFmtId="0" fontId="55" fillId="0" borderId="10" xfId="0" applyFont="1" applyBorder="1" applyAlignment="1" applyProtection="1">
      <alignment horizontal="left" vertical="top" wrapText="1"/>
    </xf>
    <xf numFmtId="0" fontId="54" fillId="0" borderId="17" xfId="0" applyFont="1" applyBorder="1" applyAlignment="1" applyProtection="1">
      <alignment vertical="top" wrapText="1" shrinkToFit="1"/>
    </xf>
    <xf numFmtId="0" fontId="54" fillId="0" borderId="17" xfId="0" applyFont="1" applyBorder="1" applyAlignment="1" applyProtection="1">
      <alignment vertical="top" shrinkToFit="1"/>
    </xf>
    <xf numFmtId="0" fontId="54" fillId="0" borderId="18" xfId="0" applyFont="1" applyBorder="1" applyAlignment="1" applyProtection="1">
      <alignment vertical="top" shrinkToFit="1"/>
    </xf>
    <xf numFmtId="0" fontId="56" fillId="7" borderId="1" xfId="0" applyFont="1" applyFill="1" applyBorder="1" applyAlignment="1" applyProtection="1">
      <alignment horizontal="left" vertical="top" wrapText="1"/>
      <protection locked="0"/>
    </xf>
    <xf numFmtId="0" fontId="56" fillId="7" borderId="4" xfId="0" applyFont="1" applyFill="1" applyBorder="1" applyAlignment="1" applyProtection="1">
      <alignment horizontal="left" vertical="top" wrapText="1"/>
      <protection locked="0"/>
    </xf>
    <xf numFmtId="0" fontId="56" fillId="7" borderId="10" xfId="0" applyFont="1" applyFill="1" applyBorder="1" applyAlignment="1" applyProtection="1">
      <alignment horizontal="left" vertical="top" wrapText="1"/>
      <protection locked="0"/>
    </xf>
    <xf numFmtId="0" fontId="56" fillId="0" borderId="9" xfId="0" applyFont="1" applyFill="1" applyBorder="1" applyAlignment="1" applyProtection="1">
      <alignment vertical="center" wrapText="1"/>
    </xf>
    <xf numFmtId="0" fontId="56" fillId="0" borderId="7" xfId="0" applyFont="1" applyFill="1" applyBorder="1" applyAlignment="1" applyProtection="1">
      <alignment vertical="center" wrapText="1"/>
    </xf>
    <xf numFmtId="180" fontId="56" fillId="7" borderId="7" xfId="0" applyNumberFormat="1" applyFont="1" applyFill="1" applyBorder="1" applyAlignment="1" applyProtection="1">
      <alignment horizontal="left" vertical="center"/>
      <protection locked="0"/>
    </xf>
    <xf numFmtId="180" fontId="56" fillId="7" borderId="6" xfId="0" applyNumberFormat="1" applyFont="1" applyFill="1" applyBorder="1" applyAlignment="1" applyProtection="1">
      <alignment horizontal="left" vertical="center"/>
      <protection locked="0"/>
    </xf>
    <xf numFmtId="180" fontId="56" fillId="7" borderId="9" xfId="0" applyNumberFormat="1" applyFont="1" applyFill="1" applyBorder="1" applyAlignment="1" applyProtection="1">
      <alignment horizontal="left" vertical="center"/>
      <protection locked="0"/>
    </xf>
    <xf numFmtId="0" fontId="56" fillId="0" borderId="7" xfId="0" applyFont="1" applyBorder="1" applyAlignment="1" applyProtection="1">
      <alignment horizontal="left" vertical="center"/>
    </xf>
    <xf numFmtId="0" fontId="56" fillId="0" borderId="6" xfId="0" applyFont="1" applyBorder="1" applyAlignment="1" applyProtection="1">
      <alignment horizontal="left" vertical="center"/>
    </xf>
    <xf numFmtId="0" fontId="56" fillId="7" borderId="1" xfId="0" applyFont="1" applyFill="1" applyBorder="1" applyAlignment="1" applyProtection="1">
      <alignment vertical="top" wrapText="1"/>
      <protection locked="0"/>
    </xf>
    <xf numFmtId="0" fontId="0" fillId="0" borderId="4" xfId="0" applyFont="1" applyBorder="1" applyAlignment="1" applyProtection="1">
      <alignment vertical="top"/>
      <protection locked="0"/>
    </xf>
    <xf numFmtId="0" fontId="0" fillId="0" borderId="10" xfId="0" applyFont="1" applyBorder="1" applyAlignment="1" applyProtection="1">
      <alignment vertical="top"/>
      <protection locked="0"/>
    </xf>
    <xf numFmtId="0" fontId="53" fillId="9" borderId="9" xfId="0" applyFont="1" applyFill="1" applyBorder="1" applyAlignment="1" applyProtection="1">
      <alignment horizontal="left" vertical="center" wrapText="1"/>
    </xf>
    <xf numFmtId="0" fontId="53" fillId="9" borderId="7" xfId="0" applyFont="1" applyFill="1" applyBorder="1" applyAlignment="1" applyProtection="1">
      <alignment horizontal="left" vertical="center"/>
    </xf>
    <xf numFmtId="0" fontId="53" fillId="9" borderId="6" xfId="0" applyFont="1" applyFill="1" applyBorder="1" applyAlignment="1" applyProtection="1">
      <alignment horizontal="left" vertical="center"/>
    </xf>
    <xf numFmtId="0" fontId="55" fillId="0" borderId="19" xfId="0" applyFont="1" applyFill="1" applyBorder="1" applyAlignment="1" applyProtection="1">
      <alignment horizontal="left" vertical="center" wrapText="1"/>
    </xf>
    <xf numFmtId="0" fontId="55" fillId="0" borderId="18" xfId="0" applyFont="1" applyFill="1" applyBorder="1" applyAlignment="1" applyProtection="1">
      <alignment horizontal="left" vertical="center" wrapText="1"/>
    </xf>
    <xf numFmtId="0" fontId="55" fillId="0" borderId="3" xfId="0" applyFont="1" applyFill="1" applyBorder="1" applyAlignment="1" applyProtection="1">
      <alignment horizontal="left" vertical="center" wrapText="1"/>
    </xf>
    <xf numFmtId="0" fontId="55" fillId="0" borderId="8" xfId="0" applyFont="1" applyFill="1" applyBorder="1" applyAlignment="1" applyProtection="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56" fillId="0" borderId="7" xfId="0" applyFont="1" applyFill="1" applyBorder="1" applyAlignment="1" applyProtection="1">
      <alignment horizontal="left" vertical="center" wrapText="1"/>
    </xf>
    <xf numFmtId="0" fontId="56" fillId="0" borderId="6" xfId="0" applyFont="1" applyFill="1" applyBorder="1" applyAlignment="1" applyProtection="1">
      <alignment horizontal="left" vertical="center" wrapText="1"/>
    </xf>
    <xf numFmtId="0" fontId="56" fillId="0" borderId="19" xfId="0" applyFont="1" applyFill="1" applyBorder="1" applyAlignment="1" applyProtection="1">
      <alignment vertical="center" wrapText="1"/>
    </xf>
    <xf numFmtId="0" fontId="56" fillId="0" borderId="3" xfId="0" applyFont="1" applyFill="1" applyBorder="1" applyAlignment="1" applyProtection="1">
      <alignment vertical="center" wrapText="1"/>
    </xf>
    <xf numFmtId="0" fontId="56" fillId="0" borderId="1" xfId="0" applyFont="1" applyFill="1" applyBorder="1" applyAlignment="1" applyProtection="1">
      <alignment vertical="center" wrapText="1"/>
    </xf>
    <xf numFmtId="0" fontId="56" fillId="7" borderId="7" xfId="0" applyFont="1" applyFill="1" applyBorder="1" applyAlignment="1" applyProtection="1">
      <alignment vertical="center" wrapText="1"/>
      <protection locked="0"/>
    </xf>
    <xf numFmtId="0" fontId="56" fillId="7" borderId="6" xfId="0" applyFont="1" applyFill="1" applyBorder="1" applyAlignment="1" applyProtection="1">
      <alignment vertical="center" wrapText="1"/>
      <protection locked="0"/>
    </xf>
    <xf numFmtId="178" fontId="27" fillId="0" borderId="89" xfId="0" applyNumberFormat="1" applyFont="1" applyFill="1" applyBorder="1" applyAlignment="1" applyProtection="1">
      <alignment horizontal="right" vertical="center"/>
    </xf>
    <xf numFmtId="178" fontId="27" fillId="0" borderId="91" xfId="0" applyNumberFormat="1" applyFont="1" applyFill="1" applyBorder="1" applyAlignment="1" applyProtection="1">
      <alignment horizontal="right" vertical="center"/>
    </xf>
    <xf numFmtId="176" fontId="3" fillId="0" borderId="89" xfId="0" applyNumberFormat="1" applyFont="1" applyFill="1" applyBorder="1" applyAlignment="1" applyProtection="1">
      <alignment horizontal="left" vertical="top" wrapText="1"/>
    </xf>
    <xf numFmtId="176" fontId="3" fillId="0" borderId="90" xfId="0" applyNumberFormat="1" applyFont="1" applyFill="1" applyBorder="1" applyAlignment="1" applyProtection="1">
      <alignment horizontal="left" vertical="top"/>
    </xf>
    <xf numFmtId="176" fontId="3" fillId="0" borderId="140" xfId="0" applyNumberFormat="1" applyFont="1" applyFill="1" applyBorder="1" applyAlignment="1" applyProtection="1">
      <alignment horizontal="left" vertical="top"/>
    </xf>
    <xf numFmtId="176" fontId="27" fillId="0" borderId="9" xfId="0" applyNumberFormat="1" applyFont="1" applyFill="1" applyBorder="1" applyAlignment="1" applyProtection="1">
      <alignment horizontal="right" vertical="center"/>
    </xf>
    <xf numFmtId="176" fontId="27" fillId="0" borderId="7" xfId="0" applyNumberFormat="1" applyFont="1" applyFill="1" applyBorder="1" applyAlignment="1" applyProtection="1">
      <alignment horizontal="right" vertical="center"/>
    </xf>
    <xf numFmtId="176" fontId="3" fillId="0" borderId="138" xfId="0" applyNumberFormat="1" applyFont="1" applyFill="1" applyBorder="1" applyAlignment="1" applyProtection="1">
      <alignment horizontal="left" vertical="top"/>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176" fontId="27" fillId="4" borderId="44" xfId="0" applyNumberFormat="1" applyFont="1" applyFill="1" applyBorder="1" applyAlignment="1" applyProtection="1">
      <alignment horizontal="right" vertical="center"/>
    </xf>
    <xf numFmtId="176" fontId="27" fillId="4" borderId="45" xfId="0" applyNumberFormat="1" applyFont="1" applyFill="1" applyBorder="1" applyAlignment="1" applyProtection="1">
      <alignment horizontal="right" vertical="center"/>
    </xf>
    <xf numFmtId="0" fontId="54" fillId="0" borderId="82" xfId="0" applyFont="1" applyFill="1" applyBorder="1" applyAlignment="1" applyProtection="1">
      <alignment horizontal="left" vertical="top" wrapText="1"/>
    </xf>
    <xf numFmtId="0" fontId="54" fillId="0" borderId="24" xfId="0" applyFont="1" applyFill="1" applyBorder="1" applyAlignment="1" applyProtection="1">
      <alignment horizontal="left" vertical="top" wrapText="1"/>
    </xf>
    <xf numFmtId="0" fontId="54" fillId="0" borderId="25" xfId="0" applyFont="1" applyFill="1" applyBorder="1" applyAlignment="1" applyProtection="1">
      <alignment horizontal="left" vertical="top" wrapText="1"/>
    </xf>
    <xf numFmtId="0" fontId="6" fillId="7" borderId="1" xfId="0" applyFont="1" applyFill="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10" xfId="0" applyFont="1" applyBorder="1" applyAlignment="1" applyProtection="1">
      <alignment vertical="center" wrapText="1"/>
      <protection locked="0"/>
    </xf>
    <xf numFmtId="180" fontId="55" fillId="7" borderId="7"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9" fillId="0" borderId="19" xfId="0" applyFont="1" applyBorder="1" applyAlignment="1" applyProtection="1">
      <alignment horizontal="center" vertical="center"/>
    </xf>
    <xf numFmtId="0" fontId="48" fillId="0" borderId="18" xfId="0" applyFont="1" applyBorder="1" applyAlignment="1">
      <alignment horizontal="center" vertical="center"/>
    </xf>
    <xf numFmtId="0" fontId="48" fillId="0" borderId="3" xfId="0" applyFont="1" applyBorder="1" applyAlignment="1">
      <alignment horizontal="center" vertical="center"/>
    </xf>
    <xf numFmtId="0" fontId="48" fillId="0" borderId="8" xfId="0" applyFont="1" applyBorder="1" applyAlignment="1">
      <alignment horizontal="center" vertical="center"/>
    </xf>
    <xf numFmtId="0" fontId="48" fillId="0" borderId="1" xfId="0" applyFont="1" applyBorder="1" applyAlignment="1">
      <alignment horizontal="center" vertical="center"/>
    </xf>
    <xf numFmtId="0" fontId="48" fillId="0" borderId="10" xfId="0" applyFont="1" applyBorder="1" applyAlignment="1">
      <alignment horizontal="center" vertical="center"/>
    </xf>
    <xf numFmtId="0" fontId="9" fillId="0" borderId="99" xfId="0" applyFont="1" applyBorder="1" applyAlignment="1" applyProtection="1">
      <alignment horizontal="left" vertical="distributed" wrapText="1"/>
    </xf>
    <xf numFmtId="0" fontId="9" fillId="0" borderId="100" xfId="0" applyFont="1" applyBorder="1" applyAlignment="1" applyProtection="1">
      <alignment horizontal="left" vertical="distributed" wrapText="1"/>
    </xf>
    <xf numFmtId="0" fontId="9" fillId="0" borderId="24" xfId="0" applyFont="1" applyBorder="1" applyAlignment="1" applyProtection="1">
      <alignment horizontal="left" vertical="distributed" wrapText="1"/>
    </xf>
    <xf numFmtId="0" fontId="9" fillId="0" borderId="25" xfId="0" applyFont="1" applyBorder="1" applyAlignment="1" applyProtection="1">
      <alignment horizontal="left" vertical="distributed" wrapText="1"/>
    </xf>
    <xf numFmtId="0" fontId="9" fillId="0" borderId="96" xfId="0" applyFont="1" applyFill="1" applyBorder="1" applyAlignment="1" applyProtection="1">
      <alignment horizontal="center" vertical="center" wrapText="1"/>
    </xf>
    <xf numFmtId="0" fontId="9" fillId="0" borderId="92" xfId="0" applyFont="1" applyFill="1" applyBorder="1" applyAlignment="1" applyProtection="1">
      <alignment horizontal="center" vertical="center" wrapText="1"/>
    </xf>
    <xf numFmtId="0" fontId="6" fillId="7" borderId="92" xfId="0" applyFont="1" applyFill="1" applyBorder="1" applyAlignment="1" applyProtection="1">
      <alignment horizontal="left" vertical="center" wrapText="1"/>
      <protection locked="0"/>
    </xf>
    <xf numFmtId="0" fontId="6" fillId="7" borderId="93" xfId="0" applyFont="1" applyFill="1" applyBorder="1" applyAlignment="1" applyProtection="1">
      <alignment horizontal="left" vertical="center" wrapText="1"/>
      <protection locked="0"/>
    </xf>
    <xf numFmtId="0" fontId="9" fillId="0" borderId="9" xfId="0" applyFont="1" applyBorder="1" applyAlignment="1" applyProtection="1">
      <alignment horizontal="center" vertical="center"/>
    </xf>
    <xf numFmtId="0" fontId="48" fillId="0" borderId="6" xfId="0" applyFont="1" applyBorder="1" applyAlignment="1">
      <alignment horizontal="center" vertical="center"/>
    </xf>
    <xf numFmtId="0" fontId="9" fillId="0" borderId="9" xfId="0" applyFont="1" applyBorder="1" applyAlignment="1" applyProtection="1">
      <alignment vertical="center"/>
    </xf>
    <xf numFmtId="0" fontId="48" fillId="0" borderId="7" xfId="0" applyFont="1" applyBorder="1" applyAlignment="1">
      <alignment vertical="center"/>
    </xf>
    <xf numFmtId="0" fontId="48" fillId="0" borderId="6" xfId="0" applyFont="1" applyBorder="1" applyAlignment="1">
      <alignment vertical="center"/>
    </xf>
    <xf numFmtId="0" fontId="9" fillId="0" borderId="0" xfId="0" applyFont="1" applyAlignment="1" applyProtection="1">
      <alignment vertical="center"/>
    </xf>
    <xf numFmtId="0" fontId="48" fillId="0" borderId="0" xfId="0" applyFont="1" applyAlignment="1">
      <alignment vertical="center"/>
    </xf>
    <xf numFmtId="0" fontId="46" fillId="2" borderId="0" xfId="0" applyFont="1" applyFill="1" applyAlignment="1" applyProtection="1">
      <alignment vertical="center"/>
    </xf>
    <xf numFmtId="0" fontId="47" fillId="0" borderId="0" xfId="0" applyFont="1" applyAlignment="1">
      <alignment vertical="center"/>
    </xf>
    <xf numFmtId="0" fontId="51" fillId="0" borderId="0" xfId="0" applyFont="1" applyBorder="1" applyAlignment="1" applyProtection="1">
      <alignment wrapText="1"/>
    </xf>
    <xf numFmtId="0" fontId="52" fillId="0" borderId="0" xfId="0" applyFont="1" applyAlignment="1">
      <alignment wrapText="1"/>
    </xf>
    <xf numFmtId="0" fontId="38" fillId="2" borderId="0" xfId="0" applyFont="1" applyFill="1" applyAlignment="1" applyProtection="1">
      <alignment vertical="center"/>
    </xf>
    <xf numFmtId="0" fontId="32" fillId="0" borderId="0" xfId="0" applyFont="1" applyAlignment="1">
      <alignment vertical="center"/>
    </xf>
    <xf numFmtId="0" fontId="42" fillId="2" borderId="0" xfId="0" applyFont="1" applyFill="1" applyBorder="1" applyAlignment="1" applyProtection="1">
      <alignment horizontal="left" vertical="center" wrapText="1"/>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28" fillId="4" borderId="36" xfId="0" applyNumberFormat="1" applyFont="1" applyFill="1" applyBorder="1" applyAlignment="1" applyProtection="1">
      <alignment horizontal="right" vertical="center"/>
    </xf>
    <xf numFmtId="176" fontId="28" fillId="4" borderId="37" xfId="0" applyNumberFormat="1" applyFont="1" applyFill="1" applyBorder="1" applyAlignment="1" applyProtection="1">
      <alignment horizontal="right" vertical="center"/>
    </xf>
    <xf numFmtId="0" fontId="3" fillId="0" borderId="0" xfId="0" applyFont="1" applyBorder="1" applyAlignment="1" applyProtection="1">
      <alignment vertical="center"/>
    </xf>
    <xf numFmtId="0" fontId="0" fillId="0" borderId="0" xfId="0" applyAlignment="1">
      <alignment vertical="center"/>
    </xf>
    <xf numFmtId="0" fontId="9" fillId="4" borderId="58"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7" fillId="4" borderId="36" xfId="0" applyFont="1" applyFill="1" applyBorder="1" applyAlignment="1" applyProtection="1">
      <alignment horizontal="left" vertical="center" wrapText="1"/>
    </xf>
    <xf numFmtId="0" fontId="7" fillId="4" borderId="30"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176" fontId="27" fillId="4" borderId="54" xfId="0" applyNumberFormat="1" applyFont="1" applyFill="1" applyBorder="1" applyAlignment="1" applyProtection="1">
      <alignment horizontal="right" vertical="center"/>
    </xf>
    <xf numFmtId="176" fontId="27" fillId="4" borderId="55" xfId="0" applyNumberFormat="1" applyFont="1" applyFill="1" applyBorder="1" applyAlignment="1" applyProtection="1">
      <alignment horizontal="right" vertical="center"/>
    </xf>
    <xf numFmtId="0" fontId="87" fillId="0" borderId="53" xfId="0" applyFont="1" applyBorder="1" applyAlignment="1" applyProtection="1">
      <alignment horizontal="left" vertical="center" wrapText="1"/>
    </xf>
    <xf numFmtId="0" fontId="87" fillId="0" borderId="29" xfId="0" applyFont="1" applyBorder="1" applyAlignment="1" applyProtection="1">
      <alignment horizontal="left" vertical="center" wrapText="1"/>
    </xf>
    <xf numFmtId="0" fontId="56" fillId="0" borderId="24" xfId="0" applyFont="1" applyFill="1" applyBorder="1" applyAlignment="1" applyProtection="1">
      <alignment horizontal="left" vertical="distributed" wrapText="1"/>
    </xf>
    <xf numFmtId="0" fontId="56" fillId="7" borderId="92" xfId="0" applyFont="1" applyFill="1" applyBorder="1" applyAlignment="1" applyProtection="1">
      <alignment horizontal="left" vertical="distributed" wrapText="1"/>
      <protection locked="0"/>
    </xf>
    <xf numFmtId="0" fontId="56" fillId="7" borderId="93" xfId="0" applyFont="1" applyFill="1" applyBorder="1" applyAlignment="1" applyProtection="1">
      <alignment horizontal="left" vertical="distributed" wrapText="1"/>
      <protection locked="0"/>
    </xf>
    <xf numFmtId="178" fontId="27" fillId="0" borderId="29" xfId="0" applyNumberFormat="1" applyFont="1" applyFill="1" applyBorder="1" applyAlignment="1" applyProtection="1">
      <alignment horizontal="right" vertical="center"/>
    </xf>
    <xf numFmtId="178" fontId="27" fillId="0" borderId="40" xfId="0" applyNumberFormat="1" applyFont="1" applyFill="1" applyBorder="1" applyAlignment="1" applyProtection="1">
      <alignment horizontal="right" vertical="center"/>
    </xf>
    <xf numFmtId="178" fontId="27" fillId="0" borderId="60" xfId="0" applyNumberFormat="1" applyFont="1" applyFill="1" applyBorder="1" applyAlignment="1" applyProtection="1">
      <alignment horizontal="right" vertical="center"/>
    </xf>
    <xf numFmtId="176" fontId="3" fillId="0" borderId="29" xfId="0" applyNumberFormat="1" applyFont="1" applyFill="1" applyBorder="1" applyAlignment="1" applyProtection="1">
      <alignment horizontal="left" vertical="top" wrapText="1"/>
    </xf>
    <xf numFmtId="176" fontId="3" fillId="0" borderId="39" xfId="0" applyNumberFormat="1" applyFont="1" applyFill="1" applyBorder="1" applyAlignment="1" applyProtection="1">
      <alignment horizontal="left" vertical="top" wrapText="1"/>
    </xf>
    <xf numFmtId="176" fontId="3" fillId="0" borderId="36" xfId="0" applyNumberFormat="1" applyFont="1" applyFill="1" applyBorder="1" applyAlignment="1" applyProtection="1">
      <alignment horizontal="left" vertical="top" wrapText="1"/>
    </xf>
    <xf numFmtId="176" fontId="3" fillId="0" borderId="30" xfId="0" applyNumberFormat="1" applyFont="1" applyFill="1" applyBorder="1" applyAlignment="1" applyProtection="1">
      <alignment horizontal="left" vertical="top"/>
    </xf>
    <xf numFmtId="176" fontId="3" fillId="0" borderId="37" xfId="0" applyNumberFormat="1" applyFont="1" applyFill="1" applyBorder="1" applyAlignment="1" applyProtection="1">
      <alignment horizontal="left" vertical="top"/>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8" fontId="27" fillId="0" borderId="95" xfId="0" applyNumberFormat="1" applyFont="1" applyFill="1" applyBorder="1" applyAlignment="1" applyProtection="1">
      <alignment horizontal="right" vertical="center"/>
    </xf>
    <xf numFmtId="178" fontId="27" fillId="0" borderId="88" xfId="0" applyNumberFormat="1" applyFont="1" applyFill="1" applyBorder="1" applyAlignment="1" applyProtection="1">
      <alignment horizontal="right" vertical="center"/>
    </xf>
    <xf numFmtId="176" fontId="27" fillId="0" borderId="48" xfId="0" applyNumberFormat="1" applyFont="1" applyFill="1" applyBorder="1" applyAlignment="1" applyProtection="1">
      <alignment horizontal="right" vertical="center"/>
    </xf>
    <xf numFmtId="176" fontId="27" fillId="0" borderId="14" xfId="0" applyNumberFormat="1" applyFont="1" applyFill="1" applyBorder="1" applyAlignment="1" applyProtection="1">
      <alignment horizontal="right" vertical="center"/>
    </xf>
    <xf numFmtId="0" fontId="3" fillId="0" borderId="9" xfId="0" applyFont="1" applyBorder="1" applyAlignment="1" applyProtection="1">
      <alignment horizontal="center" vertical="center" wrapText="1" shrinkToFit="1"/>
    </xf>
    <xf numFmtId="0" fontId="3" fillId="0" borderId="7" xfId="0" applyFont="1" applyBorder="1" applyAlignment="1" applyProtection="1">
      <alignment horizontal="center" vertical="center" wrapText="1" shrinkToFit="1"/>
    </xf>
    <xf numFmtId="0" fontId="20" fillId="0" borderId="7"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176" fontId="27" fillId="0" borderId="40" xfId="0" applyNumberFormat="1" applyFont="1" applyFill="1" applyBorder="1" applyAlignment="1" applyProtection="1">
      <alignment horizontal="right" vertical="center"/>
    </xf>
    <xf numFmtId="176" fontId="27" fillId="0" borderId="60" xfId="0" applyNumberFormat="1" applyFont="1" applyFill="1" applyBorder="1" applyAlignment="1" applyProtection="1">
      <alignment horizontal="right" vertical="center"/>
    </xf>
    <xf numFmtId="176" fontId="3" fillId="0" borderId="141" xfId="0" applyNumberFormat="1" applyFont="1" applyFill="1" applyBorder="1" applyAlignment="1" applyProtection="1">
      <alignment horizontal="left" vertical="top" wrapText="1"/>
    </xf>
    <xf numFmtId="176" fontId="3" fillId="0" borderId="141" xfId="0" applyNumberFormat="1" applyFont="1" applyFill="1" applyBorder="1" applyAlignment="1" applyProtection="1">
      <alignment horizontal="left" vertical="top"/>
    </xf>
    <xf numFmtId="176" fontId="3" fillId="0" borderId="142" xfId="0" applyNumberFormat="1" applyFont="1" applyFill="1" applyBorder="1" applyAlignment="1" applyProtection="1">
      <alignment horizontal="left" vertical="top"/>
    </xf>
    <xf numFmtId="0" fontId="55" fillId="0" borderId="19" xfId="0" applyFont="1" applyFill="1" applyBorder="1" applyAlignment="1" applyProtection="1">
      <alignment horizontal="left" vertical="center"/>
    </xf>
    <xf numFmtId="0" fontId="55" fillId="0" borderId="18" xfId="0" applyFont="1" applyFill="1" applyBorder="1" applyAlignment="1" applyProtection="1">
      <alignment horizontal="left" vertical="center"/>
    </xf>
    <xf numFmtId="0" fontId="54" fillId="0" borderId="17" xfId="0" applyFont="1" applyFill="1" applyBorder="1" applyAlignment="1" applyProtection="1">
      <alignment vertical="top"/>
    </xf>
    <xf numFmtId="0" fontId="54" fillId="0" borderId="18" xfId="0" applyFont="1" applyFill="1" applyBorder="1" applyAlignment="1" applyProtection="1">
      <alignment vertical="top"/>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55" fillId="0" borderId="66" xfId="0" applyFont="1" applyBorder="1" applyAlignment="1" applyProtection="1">
      <alignment vertical="center"/>
    </xf>
    <xf numFmtId="0" fontId="55" fillId="0" borderId="67" xfId="0" applyFont="1" applyBorder="1" applyAlignment="1" applyProtection="1">
      <alignment vertical="center"/>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27" fillId="4" borderId="38" xfId="0" applyNumberFormat="1" applyFont="1" applyFill="1" applyBorder="1" applyAlignment="1" applyProtection="1">
      <alignment horizontal="right" vertical="center"/>
    </xf>
    <xf numFmtId="178" fontId="27" fillId="4" borderId="58"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1" xfId="0" applyNumberFormat="1" applyFont="1" applyFill="1" applyBorder="1" applyAlignment="1" applyProtection="1">
      <alignment horizontal="right" vertical="center"/>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6" fillId="0" borderId="2" xfId="0" applyFont="1" applyBorder="1" applyAlignment="1" applyProtection="1">
      <alignment vertical="center"/>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49" xfId="0" applyFont="1" applyBorder="1" applyAlignment="1" applyProtection="1">
      <alignmen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6" fillId="0" borderId="9"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58" fontId="6" fillId="0" borderId="9" xfId="0" applyNumberFormat="1" applyFont="1" applyBorder="1" applyAlignment="1" applyProtection="1">
      <alignment horizontal="left" vertical="center"/>
      <protection locked="0"/>
    </xf>
    <xf numFmtId="0" fontId="6" fillId="0" borderId="2" xfId="0" applyFont="1" applyBorder="1" applyAlignment="1" applyProtection="1">
      <alignment vertical="top"/>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31" fontId="6" fillId="0" borderId="9" xfId="0" applyNumberFormat="1" applyFont="1" applyBorder="1" applyAlignment="1" applyProtection="1">
      <alignment horizontal="lef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6" fillId="0" borderId="9"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9" fillId="0" borderId="49" xfId="0" applyFont="1" applyFill="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7" xfId="0" applyFont="1" applyBorder="1" applyAlignment="1" applyProtection="1">
      <alignment horizontal="left" vertical="distributed" wrapText="1"/>
      <protection locked="0"/>
    </xf>
    <xf numFmtId="0" fontId="3" fillId="0" borderId="4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8" fillId="0" borderId="65" xfId="0" applyFont="1" applyFill="1" applyBorder="1" applyAlignment="1" applyProtection="1">
      <alignment vertical="center"/>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6" fillId="0" borderId="6" xfId="0" applyFont="1" applyBorder="1" applyAlignment="1" applyProtection="1">
      <alignment horizontal="left" vertical="distributed" wrapText="1"/>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cellXfs>
  <cellStyles count="4">
    <cellStyle name="ハイパーリンク" xfId="1" builtinId="8"/>
    <cellStyle name="桁区切り" xfId="2" builtinId="6"/>
    <cellStyle name="標準" xfId="0" builtinId="0"/>
    <cellStyle name="標準 2" xfId="3" xr:uid="{8E47B6DB-84BD-4375-BA74-36B513978D0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6F4D4"/>
      <color rgb="FFE1F2CE"/>
      <color rgb="FFFFCCCC"/>
      <color rgb="FFE3EBD1"/>
      <color rgb="FFEDF7E1"/>
      <color rgb="FFC9E7A7"/>
      <color rgb="FF92D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70</xdr:row>
          <xdr:rowOff>133350</xdr:rowOff>
        </xdr:from>
        <xdr:to>
          <xdr:col>8</xdr:col>
          <xdr:colOff>219075</xdr:colOff>
          <xdr:row>74</xdr:row>
          <xdr:rowOff>257175</xdr:rowOff>
        </xdr:to>
        <xdr:sp macro="" textlink="">
          <xdr:nvSpPr>
            <xdr:cNvPr id="3129" name="Group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114</xdr:row>
          <xdr:rowOff>114300</xdr:rowOff>
        </xdr:from>
        <xdr:to>
          <xdr:col>8</xdr:col>
          <xdr:colOff>228600</xdr:colOff>
          <xdr:row>116</xdr:row>
          <xdr:rowOff>133350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twoCellAnchor>
    <xdr:from>
      <xdr:col>12</xdr:col>
      <xdr:colOff>373715</xdr:colOff>
      <xdr:row>114</xdr:row>
      <xdr:rowOff>214993</xdr:rowOff>
    </xdr:from>
    <xdr:to>
      <xdr:col>15</xdr:col>
      <xdr:colOff>1257635</xdr:colOff>
      <xdr:row>116</xdr:row>
      <xdr:rowOff>98836</xdr:rowOff>
    </xdr:to>
    <xdr:sp macro="" textlink="">
      <xdr:nvSpPr>
        <xdr:cNvPr id="5" name="吹き出し: 四角形 7">
          <a:extLst>
            <a:ext uri="{FF2B5EF4-FFF2-40B4-BE49-F238E27FC236}">
              <a16:creationId xmlns:a16="http://schemas.microsoft.com/office/drawing/2014/main" id="{00000000-0008-0000-0000-000005000000}"/>
            </a:ext>
          </a:extLst>
        </xdr:cNvPr>
        <xdr:cNvSpPr/>
      </xdr:nvSpPr>
      <xdr:spPr>
        <a:xfrm>
          <a:off x="11651315" y="58603243"/>
          <a:ext cx="3322320" cy="607743"/>
        </a:xfrm>
        <a:prstGeom prst="wedgeRectCallout">
          <a:avLst>
            <a:gd name="adj1" fmla="val -17711"/>
            <a:gd name="adj2" fmla="val 10005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b="1">
              <a:solidFill>
                <a:sysClr val="windowText" lastClr="000000"/>
              </a:solidFill>
            </a:rPr>
            <a:t>インプットシートによる入力がし難い場合はこちらの手入力欄をご使用ください。</a:t>
          </a:r>
          <a:endParaRPr kumimoji="1" lang="en-US" altLang="ja-JP" sz="900" b="1">
            <a:solidFill>
              <a:sysClr val="windowText" lastClr="000000"/>
            </a:solidFill>
          </a:endParaRPr>
        </a:p>
        <a:p>
          <a:pPr algn="l"/>
          <a:r>
            <a:rPr kumimoji="1" lang="ja-JP" altLang="en-US" sz="900" b="1">
              <a:solidFill>
                <a:sysClr val="windowText" lastClr="000000"/>
              </a:solidFill>
            </a:rPr>
            <a:t>インプットシート使用の場合は空欄にしてください。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4870269" y="58002779"/>
          <a:ext cx="139337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12304;&#28657;&#26408;&#32232;&#38598;&#12539;&#36039;&#26009;&#65300;&#12305;&#20196;&#21644;&#65301;&#24180;&#24230;&#26410;&#26469;&#24540;&#25588;&#12493;&#12483;&#12488;&#12527;&#12540;&#12463;&#20107;&#26989;&#65313;&#35201;&#26395;&#26360;&#12501;&#12457;&#12540;&#12510;&#12483;&#12488;&#65288;&#26696;&#65289;_202207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令和５年度）"/>
      <sheetName val="リスト"/>
      <sheetName val="インプットシート"/>
      <sheetName val="触れないでください。"/>
      <sheetName val="要望書 (様式)"/>
      <sheetName val="プルダウンリスト"/>
    </sheetNames>
    <sheetDataSet>
      <sheetData sheetId="0"/>
      <sheetData sheetId="1"/>
      <sheetData sheetId="2"/>
      <sheetData sheetId="3">
        <row r="30">
          <cell r="BD30" t="str">
            <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7"/>
  <sheetViews>
    <sheetView showGridLines="0" tabSelected="1" zoomScaleNormal="100" zoomScaleSheetLayoutView="100" zoomScalePageLayoutView="85" workbookViewId="0">
      <selection activeCell="J4" sqref="J4:K4"/>
    </sheetView>
  </sheetViews>
  <sheetFormatPr defaultColWidth="9" defaultRowHeight="28.5" customHeight="1"/>
  <cols>
    <col min="1" max="1" width="2.5" style="113" customWidth="1"/>
    <col min="2" max="2" width="6.5" style="114" customWidth="1"/>
    <col min="3" max="3" width="8.875" style="114" customWidth="1"/>
    <col min="4" max="11" width="15.75" style="114" customWidth="1"/>
    <col min="12" max="12" width="4.125" style="114" customWidth="1"/>
    <col min="13" max="13" width="9" style="332" customWidth="1"/>
    <col min="14" max="14" width="4.125" style="114" customWidth="1"/>
    <col min="15" max="15" width="18.875" style="114" customWidth="1"/>
    <col min="16" max="16" width="63.25" style="114" customWidth="1"/>
    <col min="17" max="16384" width="9" style="114"/>
  </cols>
  <sheetData>
    <row r="1" spans="1:14" ht="35.1" customHeight="1">
      <c r="A1" s="111"/>
      <c r="B1" s="111"/>
      <c r="C1" s="111"/>
      <c r="D1" s="111"/>
      <c r="E1" s="111"/>
      <c r="F1" s="111"/>
      <c r="G1" s="111"/>
      <c r="H1" s="111"/>
      <c r="I1" s="112"/>
      <c r="J1" s="112"/>
      <c r="K1" s="229" t="s">
        <v>266</v>
      </c>
      <c r="L1" s="111"/>
      <c r="M1" s="334"/>
      <c r="N1" s="111"/>
    </row>
    <row r="2" spans="1:14" ht="28.5" customHeight="1">
      <c r="A2" s="111"/>
      <c r="B2" s="115" t="s">
        <v>108</v>
      </c>
      <c r="C2" s="116"/>
      <c r="D2" s="116"/>
      <c r="E2" s="111"/>
      <c r="F2" s="111"/>
      <c r="G2" s="111"/>
      <c r="H2" s="111"/>
      <c r="I2" s="111"/>
      <c r="J2" s="111"/>
      <c r="K2" s="111"/>
      <c r="L2" s="180"/>
      <c r="M2" s="335"/>
      <c r="N2" s="180"/>
    </row>
    <row r="3" spans="1:14" ht="16.350000000000001" customHeight="1">
      <c r="A3" s="111"/>
      <c r="B3" s="115"/>
      <c r="C3" s="116"/>
      <c r="D3" s="116"/>
      <c r="E3" s="111"/>
      <c r="F3" s="111"/>
      <c r="G3" s="111"/>
      <c r="H3" s="111"/>
      <c r="I3" s="111"/>
      <c r="J3" s="111"/>
      <c r="K3" s="111"/>
      <c r="L3" s="180"/>
      <c r="M3" s="335"/>
      <c r="N3" s="180"/>
    </row>
    <row r="4" spans="1:14" ht="45" customHeight="1">
      <c r="A4" s="111"/>
      <c r="B4" s="514" t="s">
        <v>287</v>
      </c>
      <c r="C4" s="515"/>
      <c r="D4" s="515"/>
      <c r="E4" s="515"/>
      <c r="F4" s="515"/>
      <c r="G4" s="515"/>
      <c r="H4" s="516" t="s">
        <v>267</v>
      </c>
      <c r="I4" s="516"/>
      <c r="J4" s="517" t="s">
        <v>121</v>
      </c>
      <c r="K4" s="517"/>
      <c r="L4" s="181"/>
      <c r="M4" s="336"/>
      <c r="N4" s="181"/>
    </row>
    <row r="5" spans="1:14" s="113" customFormat="1" ht="16.350000000000001" customHeight="1">
      <c r="A5" s="111"/>
      <c r="B5" s="117"/>
      <c r="C5" s="117"/>
      <c r="D5" s="118"/>
      <c r="E5" s="118"/>
      <c r="F5" s="119"/>
      <c r="G5" s="119"/>
      <c r="H5" s="119"/>
      <c r="I5" s="119"/>
      <c r="J5" s="119"/>
      <c r="K5" s="119"/>
      <c r="L5" s="119"/>
      <c r="M5" s="334"/>
      <c r="N5" s="119"/>
    </row>
    <row r="6" spans="1:14" ht="33" customHeight="1">
      <c r="A6" s="111"/>
      <c r="B6" s="530" t="s">
        <v>16</v>
      </c>
      <c r="C6" s="530"/>
      <c r="D6" s="530"/>
      <c r="E6" s="530"/>
      <c r="F6" s="111"/>
      <c r="G6" s="111"/>
      <c r="H6" s="111"/>
      <c r="I6" s="111"/>
      <c r="J6" s="111"/>
      <c r="K6" s="111"/>
      <c r="L6" s="111"/>
      <c r="M6" s="334"/>
      <c r="N6" s="111"/>
    </row>
    <row r="7" spans="1:14" ht="33.6" customHeight="1">
      <c r="A7" s="111"/>
      <c r="B7" s="531" t="s">
        <v>17</v>
      </c>
      <c r="C7" s="532"/>
      <c r="D7" s="535" t="s">
        <v>161</v>
      </c>
      <c r="E7" s="536"/>
      <c r="F7" s="537"/>
      <c r="G7" s="537"/>
      <c r="H7" s="537"/>
      <c r="I7" s="537"/>
      <c r="J7" s="537"/>
      <c r="K7" s="537"/>
      <c r="L7" s="119"/>
      <c r="M7" s="334"/>
      <c r="N7" s="119"/>
    </row>
    <row r="8" spans="1:14" ht="19.350000000000001" customHeight="1">
      <c r="A8" s="111"/>
      <c r="B8" s="533"/>
      <c r="C8" s="534"/>
      <c r="D8" s="538" t="s">
        <v>148</v>
      </c>
      <c r="E8" s="539"/>
      <c r="F8" s="537"/>
      <c r="G8" s="537"/>
      <c r="H8" s="537"/>
      <c r="I8" s="537"/>
      <c r="J8" s="537"/>
      <c r="K8" s="537"/>
      <c r="L8" s="119"/>
      <c r="M8" s="334"/>
      <c r="N8" s="119"/>
    </row>
    <row r="9" spans="1:14" ht="33.6" customHeight="1">
      <c r="A9" s="111"/>
      <c r="B9" s="533"/>
      <c r="C9" s="534"/>
      <c r="D9" s="762" t="s">
        <v>147</v>
      </c>
      <c r="E9" s="763"/>
      <c r="F9" s="537"/>
      <c r="G9" s="537"/>
      <c r="H9" s="537"/>
      <c r="I9" s="537"/>
      <c r="J9" s="537"/>
      <c r="K9" s="537"/>
      <c r="L9" s="119"/>
      <c r="M9" s="334"/>
      <c r="N9" s="119"/>
    </row>
    <row r="10" spans="1:14" ht="33.6" customHeight="1">
      <c r="A10" s="111"/>
      <c r="B10" s="533"/>
      <c r="C10" s="534"/>
      <c r="D10" s="542" t="s">
        <v>244</v>
      </c>
      <c r="E10" s="543"/>
      <c r="F10" s="544"/>
      <c r="G10" s="544"/>
      <c r="H10" s="544"/>
      <c r="I10" s="544"/>
      <c r="J10" s="544"/>
      <c r="K10" s="544"/>
      <c r="L10" s="119"/>
      <c r="M10" s="334"/>
      <c r="N10" s="119"/>
    </row>
    <row r="11" spans="1:14" ht="34.35" customHeight="1">
      <c r="A11" s="111"/>
      <c r="B11" s="494" t="s">
        <v>18</v>
      </c>
      <c r="C11" s="495"/>
      <c r="D11" s="540" t="s">
        <v>213</v>
      </c>
      <c r="E11" s="541"/>
      <c r="F11" s="572"/>
      <c r="G11" s="572"/>
      <c r="H11" s="572"/>
      <c r="I11" s="572"/>
      <c r="J11" s="572"/>
      <c r="K11" s="572"/>
      <c r="L11" s="119"/>
      <c r="M11" s="334"/>
      <c r="N11" s="119"/>
    </row>
    <row r="12" spans="1:14" ht="33.6" customHeight="1">
      <c r="A12" s="111"/>
      <c r="B12" s="565"/>
      <c r="C12" s="566"/>
      <c r="D12" s="540" t="s">
        <v>149</v>
      </c>
      <c r="E12" s="541"/>
      <c r="F12" s="525"/>
      <c r="G12" s="526"/>
      <c r="H12" s="526"/>
      <c r="I12" s="526"/>
      <c r="J12" s="526"/>
      <c r="K12" s="527"/>
      <c r="L12" s="119"/>
      <c r="M12" s="334"/>
      <c r="N12" s="119"/>
    </row>
    <row r="13" spans="1:14" ht="21" customHeight="1">
      <c r="A13" s="111"/>
      <c r="B13" s="565"/>
      <c r="C13" s="566"/>
      <c r="D13" s="538" t="s">
        <v>150</v>
      </c>
      <c r="E13" s="539"/>
      <c r="F13" s="525"/>
      <c r="G13" s="526"/>
      <c r="H13" s="526"/>
      <c r="I13" s="526"/>
      <c r="J13" s="526"/>
      <c r="K13" s="527"/>
      <c r="L13" s="119"/>
      <c r="M13" s="334"/>
      <c r="N13" s="119"/>
    </row>
    <row r="14" spans="1:14" ht="33.6" customHeight="1">
      <c r="A14" s="111"/>
      <c r="B14" s="565"/>
      <c r="C14" s="566"/>
      <c r="D14" s="528" t="s">
        <v>151</v>
      </c>
      <c r="E14" s="529"/>
      <c r="F14" s="525"/>
      <c r="G14" s="526"/>
      <c r="H14" s="526"/>
      <c r="I14" s="526"/>
      <c r="J14" s="526"/>
      <c r="K14" s="527"/>
      <c r="L14" s="119"/>
      <c r="M14" s="334"/>
      <c r="N14" s="119"/>
    </row>
    <row r="15" spans="1:14" ht="21" customHeight="1">
      <c r="A15" s="111"/>
      <c r="B15" s="565"/>
      <c r="C15" s="566"/>
      <c r="D15" s="554" t="s">
        <v>152</v>
      </c>
      <c r="E15" s="555"/>
      <c r="F15" s="525"/>
      <c r="G15" s="526"/>
      <c r="H15" s="526"/>
      <c r="I15" s="526"/>
      <c r="J15" s="526"/>
      <c r="K15" s="527"/>
      <c r="L15" s="119"/>
      <c r="M15" s="334"/>
      <c r="N15" s="119"/>
    </row>
    <row r="16" spans="1:14" ht="33.6" customHeight="1">
      <c r="A16" s="111"/>
      <c r="B16" s="565"/>
      <c r="C16" s="566"/>
      <c r="D16" s="556" t="s">
        <v>166</v>
      </c>
      <c r="E16" s="557"/>
      <c r="F16" s="525"/>
      <c r="G16" s="526"/>
      <c r="H16" s="526"/>
      <c r="I16" s="526"/>
      <c r="J16" s="526"/>
      <c r="K16" s="527"/>
      <c r="L16" s="119"/>
      <c r="M16" s="334"/>
      <c r="N16" s="119"/>
    </row>
    <row r="17" spans="1:14" ht="33.6" customHeight="1">
      <c r="A17" s="111"/>
      <c r="B17" s="565"/>
      <c r="C17" s="566"/>
      <c r="D17" s="540" t="s">
        <v>214</v>
      </c>
      <c r="E17" s="541"/>
      <c r="F17" s="559"/>
      <c r="G17" s="560"/>
      <c r="H17" s="560"/>
      <c r="I17" s="560"/>
      <c r="J17" s="560"/>
      <c r="K17" s="561"/>
      <c r="L17" s="119"/>
      <c r="M17" s="334"/>
      <c r="N17" s="119"/>
    </row>
    <row r="18" spans="1:14" ht="33.6" customHeight="1">
      <c r="A18" s="111"/>
      <c r="B18" s="565"/>
      <c r="C18" s="566"/>
      <c r="D18" s="540" t="s">
        <v>215</v>
      </c>
      <c r="E18" s="541"/>
      <c r="F18" s="562"/>
      <c r="G18" s="563"/>
      <c r="H18" s="563"/>
      <c r="I18" s="563"/>
      <c r="J18" s="563"/>
      <c r="K18" s="564"/>
      <c r="L18" s="119"/>
      <c r="M18" s="334"/>
      <c r="N18" s="119"/>
    </row>
    <row r="19" spans="1:14" ht="33.6" customHeight="1">
      <c r="A19" s="111"/>
      <c r="B19" s="565"/>
      <c r="C19" s="566"/>
      <c r="D19" s="540" t="s">
        <v>153</v>
      </c>
      <c r="E19" s="541"/>
      <c r="F19" s="537"/>
      <c r="G19" s="537"/>
      <c r="H19" s="537"/>
      <c r="I19" s="537"/>
      <c r="J19" s="537"/>
      <c r="K19" s="537"/>
      <c r="L19" s="119"/>
      <c r="M19" s="334"/>
      <c r="N19" s="119"/>
    </row>
    <row r="20" spans="1:14" ht="33.6" customHeight="1">
      <c r="A20" s="111"/>
      <c r="B20" s="567"/>
      <c r="C20" s="568"/>
      <c r="D20" s="540" t="s">
        <v>154</v>
      </c>
      <c r="E20" s="541"/>
      <c r="F20" s="558"/>
      <c r="G20" s="537"/>
      <c r="H20" s="537"/>
      <c r="I20" s="537"/>
      <c r="J20" s="537"/>
      <c r="K20" s="537"/>
      <c r="L20" s="119"/>
      <c r="M20" s="334"/>
      <c r="N20" s="119"/>
    </row>
    <row r="21" spans="1:14" ht="29.85" customHeight="1">
      <c r="A21" s="111"/>
      <c r="B21" s="612" t="s">
        <v>24</v>
      </c>
      <c r="C21" s="613"/>
      <c r="D21" s="573" t="s">
        <v>155</v>
      </c>
      <c r="E21" s="574"/>
      <c r="F21" s="601"/>
      <c r="G21" s="601"/>
      <c r="H21" s="601"/>
      <c r="I21" s="601"/>
      <c r="J21" s="601"/>
      <c r="K21" s="601"/>
      <c r="L21" s="119"/>
      <c r="M21" s="334"/>
      <c r="N21" s="119"/>
    </row>
    <row r="22" spans="1:14" ht="18" customHeight="1">
      <c r="A22" s="111"/>
      <c r="B22" s="614"/>
      <c r="C22" s="615"/>
      <c r="D22" s="778" t="s">
        <v>148</v>
      </c>
      <c r="E22" s="779"/>
      <c r="F22" s="601"/>
      <c r="G22" s="601"/>
      <c r="H22" s="601"/>
      <c r="I22" s="601"/>
      <c r="J22" s="601"/>
      <c r="K22" s="601"/>
      <c r="L22" s="119"/>
      <c r="M22" s="334"/>
      <c r="N22" s="119"/>
    </row>
    <row r="23" spans="1:14" ht="29.85" customHeight="1">
      <c r="A23" s="111"/>
      <c r="B23" s="614"/>
      <c r="C23" s="615"/>
      <c r="D23" s="618" t="s">
        <v>156</v>
      </c>
      <c r="E23" s="619"/>
      <c r="F23" s="601"/>
      <c r="G23" s="601"/>
      <c r="H23" s="601"/>
      <c r="I23" s="601"/>
      <c r="J23" s="601"/>
      <c r="K23" s="601"/>
      <c r="L23" s="119"/>
      <c r="M23" s="334"/>
      <c r="N23" s="119"/>
    </row>
    <row r="24" spans="1:14" ht="29.85" customHeight="1">
      <c r="A24" s="111"/>
      <c r="B24" s="614"/>
      <c r="C24" s="615"/>
      <c r="D24" s="573" t="s">
        <v>268</v>
      </c>
      <c r="E24" s="574"/>
      <c r="F24" s="602"/>
      <c r="G24" s="602"/>
      <c r="H24" s="602"/>
      <c r="I24" s="602"/>
      <c r="J24" s="602"/>
      <c r="K24" s="602"/>
      <c r="L24" s="184"/>
      <c r="M24" s="334"/>
      <c r="N24" s="184"/>
    </row>
    <row r="25" spans="1:14" ht="29.85" customHeight="1">
      <c r="A25" s="111"/>
      <c r="B25" s="614"/>
      <c r="C25" s="615"/>
      <c r="D25" s="573" t="s">
        <v>216</v>
      </c>
      <c r="E25" s="574"/>
      <c r="F25" s="601"/>
      <c r="G25" s="601"/>
      <c r="H25" s="601"/>
      <c r="I25" s="601"/>
      <c r="J25" s="601"/>
      <c r="K25" s="601"/>
      <c r="L25" s="119"/>
      <c r="M25" s="334"/>
      <c r="N25" s="119"/>
    </row>
    <row r="26" spans="1:14" ht="29.85" customHeight="1">
      <c r="A26" s="111"/>
      <c r="B26" s="614"/>
      <c r="C26" s="615"/>
      <c r="D26" s="573" t="s">
        <v>217</v>
      </c>
      <c r="E26" s="574"/>
      <c r="F26" s="621"/>
      <c r="G26" s="621"/>
      <c r="H26" s="621"/>
      <c r="I26" s="621"/>
      <c r="J26" s="621"/>
      <c r="K26" s="621"/>
      <c r="L26" s="119"/>
      <c r="M26" s="334"/>
      <c r="N26" s="119"/>
    </row>
    <row r="27" spans="1:14" ht="29.85" customHeight="1">
      <c r="A27" s="111"/>
      <c r="B27" s="614"/>
      <c r="C27" s="615"/>
      <c r="D27" s="584" t="s">
        <v>288</v>
      </c>
      <c r="E27" s="585"/>
      <c r="F27" s="588"/>
      <c r="G27" s="589"/>
      <c r="H27" s="589"/>
      <c r="I27" s="589"/>
      <c r="J27" s="589"/>
      <c r="K27" s="590"/>
      <c r="L27" s="119"/>
      <c r="M27" s="334"/>
      <c r="N27" s="119"/>
    </row>
    <row r="28" spans="1:14" ht="136.35" customHeight="1">
      <c r="A28" s="111"/>
      <c r="B28" s="616"/>
      <c r="C28" s="617"/>
      <c r="D28" s="586"/>
      <c r="E28" s="587"/>
      <c r="F28" s="591"/>
      <c r="G28" s="592"/>
      <c r="H28" s="592"/>
      <c r="I28" s="592"/>
      <c r="J28" s="592"/>
      <c r="K28" s="593"/>
      <c r="L28" s="185"/>
      <c r="M28" s="337"/>
      <c r="N28" s="185"/>
    </row>
    <row r="29" spans="1:14" ht="20.100000000000001" customHeight="1">
      <c r="A29" s="111"/>
      <c r="B29" s="605" t="s">
        <v>30</v>
      </c>
      <c r="C29" s="605"/>
      <c r="D29" s="606" t="s">
        <v>157</v>
      </c>
      <c r="E29" s="607"/>
      <c r="F29" s="608"/>
      <c r="G29" s="609"/>
      <c r="H29" s="609"/>
      <c r="I29" s="609"/>
      <c r="J29" s="609"/>
      <c r="K29" s="610"/>
      <c r="L29" s="119"/>
      <c r="M29" s="334"/>
      <c r="N29" s="119"/>
    </row>
    <row r="30" spans="1:14" ht="29.85" customHeight="1">
      <c r="A30" s="111"/>
      <c r="B30" s="605"/>
      <c r="C30" s="605"/>
      <c r="D30" s="620" t="s">
        <v>158</v>
      </c>
      <c r="E30" s="620"/>
      <c r="F30" s="608"/>
      <c r="G30" s="609"/>
      <c r="H30" s="609"/>
      <c r="I30" s="609"/>
      <c r="J30" s="609"/>
      <c r="K30" s="610"/>
      <c r="L30" s="119"/>
      <c r="M30" s="334"/>
      <c r="N30" s="119"/>
    </row>
    <row r="31" spans="1:14" ht="29.85" customHeight="1">
      <c r="A31" s="111"/>
      <c r="B31" s="605"/>
      <c r="C31" s="605"/>
      <c r="D31" s="611" t="s">
        <v>218</v>
      </c>
      <c r="E31" s="611"/>
      <c r="F31" s="622"/>
      <c r="G31" s="623"/>
      <c r="H31" s="623"/>
      <c r="I31" s="209"/>
      <c r="J31" s="603" t="s">
        <v>238</v>
      </c>
      <c r="K31" s="604"/>
      <c r="L31" s="186"/>
      <c r="M31" s="334"/>
      <c r="N31" s="186"/>
    </row>
    <row r="32" spans="1:14" ht="29.85" customHeight="1">
      <c r="A32" s="111"/>
      <c r="B32" s="605"/>
      <c r="C32" s="605"/>
      <c r="D32" s="611" t="s">
        <v>168</v>
      </c>
      <c r="E32" s="611"/>
      <c r="F32" s="594"/>
      <c r="G32" s="595"/>
      <c r="H32" s="595"/>
      <c r="I32" s="595"/>
      <c r="J32" s="595"/>
      <c r="K32" s="596"/>
      <c r="L32" s="119"/>
      <c r="M32" s="334"/>
      <c r="N32" s="119"/>
    </row>
    <row r="33" spans="1:16" ht="30" customHeight="1">
      <c r="A33" s="111"/>
      <c r="B33" s="612" t="s">
        <v>33</v>
      </c>
      <c r="C33" s="613"/>
      <c r="D33" s="624" t="s">
        <v>271</v>
      </c>
      <c r="E33" s="625"/>
      <c r="F33" s="640"/>
      <c r="G33" s="638"/>
      <c r="H33" s="636" t="s">
        <v>269</v>
      </c>
      <c r="I33" s="637"/>
      <c r="J33" s="638"/>
      <c r="K33" s="639"/>
      <c r="L33" s="184"/>
      <c r="M33" s="334"/>
      <c r="N33" s="184"/>
    </row>
    <row r="34" spans="1:16" ht="30" customHeight="1">
      <c r="A34" s="111"/>
      <c r="B34" s="614"/>
      <c r="C34" s="615"/>
      <c r="D34" s="573" t="s">
        <v>186</v>
      </c>
      <c r="E34" s="574"/>
      <c r="F34" s="210" t="s">
        <v>138</v>
      </c>
      <c r="G34" s="211"/>
      <c r="H34" s="212" t="s">
        <v>139</v>
      </c>
      <c r="I34" s="211"/>
      <c r="J34" s="213" t="s">
        <v>140</v>
      </c>
      <c r="K34" s="214">
        <f>G34+I34</f>
        <v>0</v>
      </c>
      <c r="L34" s="184"/>
      <c r="M34" s="334"/>
      <c r="N34" s="184"/>
    </row>
    <row r="35" spans="1:16" ht="30" customHeight="1">
      <c r="A35" s="111"/>
      <c r="B35" s="614"/>
      <c r="C35" s="615"/>
      <c r="D35" s="573" t="s">
        <v>187</v>
      </c>
      <c r="E35" s="574"/>
      <c r="F35" s="215"/>
      <c r="G35" s="641" t="s">
        <v>117</v>
      </c>
      <c r="H35" s="641"/>
      <c r="I35" s="641"/>
      <c r="J35" s="641"/>
      <c r="K35" s="642"/>
      <c r="L35" s="184"/>
      <c r="M35" s="334"/>
      <c r="N35" s="184"/>
    </row>
    <row r="36" spans="1:16" ht="30" customHeight="1">
      <c r="A36" s="111"/>
      <c r="B36" s="614"/>
      <c r="C36" s="615"/>
      <c r="D36" s="772" t="s">
        <v>188</v>
      </c>
      <c r="E36" s="773"/>
      <c r="F36" s="216" t="s">
        <v>38</v>
      </c>
      <c r="G36" s="217"/>
      <c r="H36" s="218" t="s">
        <v>177</v>
      </c>
      <c r="I36" s="216" t="s">
        <v>103</v>
      </c>
      <c r="J36" s="217"/>
      <c r="K36" s="218" t="s">
        <v>176</v>
      </c>
      <c r="L36" s="186"/>
      <c r="M36" s="334"/>
      <c r="N36" s="186"/>
    </row>
    <row r="37" spans="1:16" ht="30" customHeight="1">
      <c r="A37" s="111"/>
      <c r="B37" s="614"/>
      <c r="C37" s="615"/>
      <c r="D37" s="597" t="s">
        <v>249</v>
      </c>
      <c r="E37" s="598"/>
      <c r="F37" s="500" t="s">
        <v>237</v>
      </c>
      <c r="G37" s="774"/>
      <c r="H37" s="774"/>
      <c r="I37" s="774"/>
      <c r="J37" s="774"/>
      <c r="K37" s="775"/>
      <c r="L37" s="185"/>
      <c r="M37" s="337"/>
      <c r="N37" s="185"/>
    </row>
    <row r="38" spans="1:16" ht="90" customHeight="1">
      <c r="A38" s="111"/>
      <c r="B38" s="614"/>
      <c r="C38" s="615"/>
      <c r="D38" s="599"/>
      <c r="E38" s="600"/>
      <c r="F38" s="643"/>
      <c r="G38" s="644"/>
      <c r="H38" s="644"/>
      <c r="I38" s="644"/>
      <c r="J38" s="644"/>
      <c r="K38" s="645"/>
      <c r="L38" s="185"/>
      <c r="M38" s="337"/>
      <c r="N38" s="185"/>
    </row>
    <row r="39" spans="1:16" ht="50.1" customHeight="1">
      <c r="A39" s="111"/>
      <c r="B39" s="614"/>
      <c r="C39" s="615"/>
      <c r="D39" s="649" t="s">
        <v>292</v>
      </c>
      <c r="E39" s="650"/>
      <c r="F39" s="230" t="s">
        <v>272</v>
      </c>
      <c r="G39" s="231">
        <f>COUNTA(G40:K42)</f>
        <v>0</v>
      </c>
      <c r="H39" s="655" t="s">
        <v>297</v>
      </c>
      <c r="I39" s="655"/>
      <c r="J39" s="655"/>
      <c r="K39" s="656"/>
      <c r="L39" s="184"/>
      <c r="M39" s="338" t="s">
        <v>273</v>
      </c>
      <c r="N39" s="328" t="b">
        <v>0</v>
      </c>
      <c r="O39" s="191"/>
      <c r="P39" s="191"/>
    </row>
    <row r="40" spans="1:16" ht="50.1" customHeight="1">
      <c r="A40" s="111"/>
      <c r="B40" s="614"/>
      <c r="C40" s="615"/>
      <c r="D40" s="651"/>
      <c r="E40" s="652"/>
      <c r="F40" s="657" t="s">
        <v>293</v>
      </c>
      <c r="G40" s="660"/>
      <c r="H40" s="660"/>
      <c r="I40" s="660"/>
      <c r="J40" s="660"/>
      <c r="K40" s="661"/>
      <c r="L40" s="184"/>
      <c r="M40" s="339"/>
      <c r="N40" s="292"/>
      <c r="O40" s="191"/>
      <c r="P40" s="191"/>
    </row>
    <row r="41" spans="1:16" ht="50.1" customHeight="1">
      <c r="A41" s="111"/>
      <c r="B41" s="614"/>
      <c r="C41" s="615"/>
      <c r="D41" s="651"/>
      <c r="E41" s="652"/>
      <c r="F41" s="658"/>
      <c r="G41" s="660"/>
      <c r="H41" s="660"/>
      <c r="I41" s="660"/>
      <c r="J41" s="660"/>
      <c r="K41" s="661"/>
      <c r="L41" s="184"/>
      <c r="M41" s="339"/>
      <c r="N41" s="292"/>
      <c r="O41" s="191"/>
      <c r="P41" s="191"/>
    </row>
    <row r="42" spans="1:16" ht="50.1" customHeight="1">
      <c r="A42" s="111"/>
      <c r="B42" s="614"/>
      <c r="C42" s="615"/>
      <c r="D42" s="653"/>
      <c r="E42" s="654"/>
      <c r="F42" s="659"/>
      <c r="G42" s="660"/>
      <c r="H42" s="660"/>
      <c r="I42" s="660"/>
      <c r="J42" s="660"/>
      <c r="K42" s="661"/>
      <c r="L42" s="184"/>
      <c r="M42" s="339"/>
      <c r="N42" s="292"/>
      <c r="O42" s="191"/>
      <c r="P42" s="191"/>
    </row>
    <row r="43" spans="1:16" ht="105" customHeight="1">
      <c r="A43" s="111"/>
      <c r="B43" s="614"/>
      <c r="C43" s="615"/>
      <c r="D43" s="626" t="s">
        <v>298</v>
      </c>
      <c r="E43" s="627"/>
      <c r="F43" s="630" t="s">
        <v>239</v>
      </c>
      <c r="G43" s="631"/>
      <c r="H43" s="631"/>
      <c r="I43" s="631"/>
      <c r="J43" s="631"/>
      <c r="K43" s="632"/>
      <c r="L43" s="185"/>
      <c r="M43" s="337"/>
      <c r="N43" s="185"/>
    </row>
    <row r="44" spans="1:16" ht="261" customHeight="1">
      <c r="A44" s="111"/>
      <c r="B44" s="616"/>
      <c r="C44" s="617"/>
      <c r="D44" s="628"/>
      <c r="E44" s="629"/>
      <c r="F44" s="633"/>
      <c r="G44" s="634"/>
      <c r="H44" s="634"/>
      <c r="I44" s="634"/>
      <c r="J44" s="634"/>
      <c r="K44" s="635"/>
      <c r="L44" s="185"/>
      <c r="M44" s="199">
        <f>LEN(F44)</f>
        <v>0</v>
      </c>
      <c r="N44" s="187" t="s">
        <v>141</v>
      </c>
    </row>
    <row r="45" spans="1:16" ht="18" customHeight="1">
      <c r="A45" s="111"/>
      <c r="B45" s="421" t="s">
        <v>263</v>
      </c>
      <c r="C45" s="545"/>
      <c r="D45" s="550" t="s">
        <v>232</v>
      </c>
      <c r="E45" s="551"/>
      <c r="F45" s="551"/>
      <c r="G45" s="551"/>
      <c r="H45" s="551"/>
      <c r="I45" s="551"/>
      <c r="J45" s="551"/>
      <c r="K45" s="552"/>
      <c r="L45" s="329">
        <v>1</v>
      </c>
      <c r="M45" s="341">
        <v>1</v>
      </c>
      <c r="N45" s="359" t="b">
        <v>0</v>
      </c>
    </row>
    <row r="46" spans="1:16" ht="30" customHeight="1">
      <c r="A46" s="111"/>
      <c r="B46" s="546"/>
      <c r="C46" s="547"/>
      <c r="D46" s="296"/>
      <c r="E46" s="553" t="s">
        <v>233</v>
      </c>
      <c r="F46" s="553"/>
      <c r="G46" s="553"/>
      <c r="H46" s="296"/>
      <c r="I46" s="553" t="s">
        <v>234</v>
      </c>
      <c r="J46" s="553"/>
      <c r="K46" s="575"/>
      <c r="L46" s="293"/>
      <c r="M46" s="340"/>
      <c r="N46" s="360"/>
    </row>
    <row r="47" spans="1:16" ht="18" customHeight="1">
      <c r="A47" s="111"/>
      <c r="B47" s="546"/>
      <c r="C47" s="547"/>
      <c r="D47" s="550" t="s">
        <v>235</v>
      </c>
      <c r="E47" s="551"/>
      <c r="F47" s="551"/>
      <c r="G47" s="551"/>
      <c r="H47" s="551"/>
      <c r="I47" s="551"/>
      <c r="J47" s="576"/>
      <c r="K47" s="577"/>
      <c r="L47" s="329">
        <v>1</v>
      </c>
      <c r="M47" s="341">
        <v>1</v>
      </c>
      <c r="N47" s="359" t="b">
        <v>0</v>
      </c>
    </row>
    <row r="48" spans="1:16" ht="30" customHeight="1">
      <c r="A48" s="111"/>
      <c r="B48" s="546"/>
      <c r="C48" s="547"/>
      <c r="D48" s="296"/>
      <c r="E48" s="224" t="s">
        <v>243</v>
      </c>
      <c r="F48" s="296"/>
      <c r="G48" s="224" t="s">
        <v>229</v>
      </c>
      <c r="H48" s="296"/>
      <c r="I48" s="224" t="s">
        <v>230</v>
      </c>
      <c r="J48" s="312"/>
      <c r="K48" s="226" t="s">
        <v>231</v>
      </c>
      <c r="L48" s="329"/>
      <c r="M48" s="341"/>
      <c r="N48" s="359"/>
    </row>
    <row r="49" spans="1:14" ht="18" customHeight="1">
      <c r="A49" s="111"/>
      <c r="B49" s="546"/>
      <c r="C49" s="547"/>
      <c r="D49" s="550" t="s">
        <v>236</v>
      </c>
      <c r="E49" s="551"/>
      <c r="F49" s="551"/>
      <c r="G49" s="551"/>
      <c r="H49" s="551"/>
      <c r="I49" s="551"/>
      <c r="J49" s="578" t="s">
        <v>227</v>
      </c>
      <c r="K49" s="579"/>
      <c r="L49" s="329">
        <v>1</v>
      </c>
      <c r="M49" s="341">
        <v>1</v>
      </c>
      <c r="N49" s="359" t="b">
        <v>0</v>
      </c>
    </row>
    <row r="50" spans="1:14" ht="30" customHeight="1">
      <c r="A50" s="111"/>
      <c r="B50" s="548"/>
      <c r="C50" s="549"/>
      <c r="D50" s="296"/>
      <c r="E50" s="224" t="s">
        <v>257</v>
      </c>
      <c r="F50" s="296"/>
      <c r="G50" s="224" t="s">
        <v>258</v>
      </c>
      <c r="H50" s="296"/>
      <c r="I50" s="311" t="s">
        <v>228</v>
      </c>
      <c r="J50" s="580"/>
      <c r="K50" s="581"/>
      <c r="L50" s="293"/>
      <c r="M50" s="340"/>
      <c r="N50" s="360"/>
    </row>
    <row r="51" spans="1:14" ht="18" customHeight="1">
      <c r="A51" s="111"/>
      <c r="B51" s="219"/>
      <c r="C51" s="219"/>
      <c r="D51" s="220"/>
      <c r="E51" s="220"/>
      <c r="F51" s="221"/>
      <c r="G51" s="221"/>
      <c r="H51" s="221"/>
      <c r="I51" s="221"/>
      <c r="J51" s="221"/>
      <c r="K51" s="221"/>
      <c r="L51" s="119"/>
      <c r="M51" s="334"/>
      <c r="N51" s="177"/>
    </row>
    <row r="52" spans="1:14" ht="41.85" customHeight="1">
      <c r="A52" s="111"/>
      <c r="B52" s="646" t="s">
        <v>240</v>
      </c>
      <c r="C52" s="647"/>
      <c r="D52" s="647"/>
      <c r="E52" s="647"/>
      <c r="F52" s="647"/>
      <c r="G52" s="648"/>
      <c r="H52" s="222" t="s">
        <v>270</v>
      </c>
      <c r="I52" s="686" t="s">
        <v>94</v>
      </c>
      <c r="J52" s="686"/>
      <c r="K52" s="223"/>
      <c r="L52" s="177"/>
      <c r="M52" s="199"/>
      <c r="N52" s="177"/>
    </row>
    <row r="53" spans="1:14" ht="34.700000000000003" customHeight="1">
      <c r="A53" s="111"/>
      <c r="B53" s="687" t="s">
        <v>9</v>
      </c>
      <c r="C53" s="687"/>
      <c r="D53" s="687"/>
      <c r="E53" s="687"/>
      <c r="F53" s="776" t="s">
        <v>43</v>
      </c>
      <c r="G53" s="777"/>
      <c r="H53" s="120" t="s">
        <v>44</v>
      </c>
      <c r="I53" s="121" t="s">
        <v>295</v>
      </c>
      <c r="J53" s="582" t="s">
        <v>306</v>
      </c>
      <c r="K53" s="583"/>
      <c r="L53" s="178"/>
      <c r="M53" s="342"/>
      <c r="N53" s="361"/>
    </row>
    <row r="54" spans="1:14" ht="39.6" customHeight="1">
      <c r="A54" s="111"/>
      <c r="B54" s="383"/>
      <c r="C54" s="383"/>
      <c r="D54" s="383"/>
      <c r="E54" s="383"/>
      <c r="F54" s="384"/>
      <c r="G54" s="385"/>
      <c r="H54" s="203"/>
      <c r="I54" s="204"/>
      <c r="J54" s="381"/>
      <c r="K54" s="382"/>
      <c r="L54" s="179"/>
      <c r="M54" s="343"/>
      <c r="N54" s="362"/>
    </row>
    <row r="55" spans="1:14" ht="39.6" customHeight="1">
      <c r="A55" s="111"/>
      <c r="B55" s="383"/>
      <c r="C55" s="383"/>
      <c r="D55" s="383"/>
      <c r="E55" s="383"/>
      <c r="F55" s="384"/>
      <c r="G55" s="385"/>
      <c r="H55" s="203"/>
      <c r="I55" s="204"/>
      <c r="J55" s="381"/>
      <c r="K55" s="382"/>
      <c r="L55" s="179"/>
      <c r="M55" s="343"/>
      <c r="N55" s="362"/>
    </row>
    <row r="56" spans="1:14" ht="39.6" customHeight="1">
      <c r="A56" s="111"/>
      <c r="B56" s="383"/>
      <c r="C56" s="383"/>
      <c r="D56" s="383"/>
      <c r="E56" s="383"/>
      <c r="F56" s="384"/>
      <c r="G56" s="385"/>
      <c r="H56" s="203"/>
      <c r="I56" s="204"/>
      <c r="J56" s="381"/>
      <c r="K56" s="382"/>
      <c r="L56" s="179"/>
      <c r="M56" s="343"/>
      <c r="N56" s="362"/>
    </row>
    <row r="57" spans="1:14" ht="39.6" customHeight="1">
      <c r="A57" s="111"/>
      <c r="B57" s="383"/>
      <c r="C57" s="383"/>
      <c r="D57" s="383"/>
      <c r="E57" s="383"/>
      <c r="F57" s="384"/>
      <c r="G57" s="385"/>
      <c r="H57" s="203"/>
      <c r="I57" s="204"/>
      <c r="J57" s="381"/>
      <c r="K57" s="382"/>
      <c r="L57" s="179"/>
      <c r="M57" s="343"/>
      <c r="N57" s="362"/>
    </row>
    <row r="58" spans="1:14" ht="39.6" customHeight="1">
      <c r="A58" s="111"/>
      <c r="B58" s="383"/>
      <c r="C58" s="383"/>
      <c r="D58" s="383"/>
      <c r="E58" s="383"/>
      <c r="F58" s="384"/>
      <c r="G58" s="385"/>
      <c r="H58" s="203"/>
      <c r="I58" s="204"/>
      <c r="J58" s="381"/>
      <c r="K58" s="382"/>
      <c r="L58" s="179"/>
      <c r="M58" s="343"/>
      <c r="N58" s="362"/>
    </row>
    <row r="59" spans="1:14" ht="39.6" customHeight="1">
      <c r="A59" s="111"/>
      <c r="B59" s="383"/>
      <c r="C59" s="383"/>
      <c r="D59" s="383"/>
      <c r="E59" s="383"/>
      <c r="F59" s="384"/>
      <c r="G59" s="385"/>
      <c r="H59" s="203"/>
      <c r="I59" s="204"/>
      <c r="J59" s="381"/>
      <c r="K59" s="382"/>
      <c r="L59" s="179"/>
      <c r="M59" s="343"/>
      <c r="N59" s="362"/>
    </row>
    <row r="60" spans="1:14" ht="39.6" customHeight="1">
      <c r="A60" s="111"/>
      <c r="B60" s="383"/>
      <c r="C60" s="383"/>
      <c r="D60" s="383"/>
      <c r="E60" s="383"/>
      <c r="F60" s="384"/>
      <c r="G60" s="385"/>
      <c r="H60" s="203"/>
      <c r="I60" s="204"/>
      <c r="J60" s="381"/>
      <c r="K60" s="382"/>
      <c r="L60" s="179"/>
      <c r="M60" s="343"/>
      <c r="N60" s="362"/>
    </row>
    <row r="61" spans="1:14" ht="39.6" customHeight="1">
      <c r="A61" s="111"/>
      <c r="B61" s="383"/>
      <c r="C61" s="383"/>
      <c r="D61" s="383"/>
      <c r="E61" s="383"/>
      <c r="F61" s="384"/>
      <c r="G61" s="385"/>
      <c r="H61" s="203"/>
      <c r="I61" s="204"/>
      <c r="J61" s="381"/>
      <c r="K61" s="382"/>
      <c r="L61" s="179"/>
      <c r="M61" s="343"/>
      <c r="N61" s="362"/>
    </row>
    <row r="62" spans="1:14" ht="39.6" customHeight="1">
      <c r="A62" s="111"/>
      <c r="B62" s="507"/>
      <c r="C62" s="507"/>
      <c r="D62" s="507"/>
      <c r="E62" s="507"/>
      <c r="F62" s="508"/>
      <c r="G62" s="509"/>
      <c r="H62" s="313"/>
      <c r="I62" s="314"/>
      <c r="J62" s="510"/>
      <c r="K62" s="511"/>
      <c r="L62" s="179"/>
      <c r="M62" s="343"/>
      <c r="N62" s="362"/>
    </row>
    <row r="63" spans="1:14" ht="39.6" customHeight="1">
      <c r="A63" s="111"/>
      <c r="B63" s="512" t="s">
        <v>274</v>
      </c>
      <c r="C63" s="512"/>
      <c r="D63" s="512"/>
      <c r="E63" s="513"/>
      <c r="F63" s="377"/>
      <c r="G63" s="377"/>
      <c r="H63" s="203"/>
      <c r="I63" s="203"/>
      <c r="J63" s="378"/>
      <c r="K63" s="378"/>
      <c r="L63" s="179"/>
      <c r="M63" s="343"/>
      <c r="N63" s="362"/>
    </row>
    <row r="64" spans="1:14" ht="39.6" customHeight="1">
      <c r="A64" s="111"/>
      <c r="B64" s="383"/>
      <c r="C64" s="383"/>
      <c r="D64" s="383"/>
      <c r="E64" s="383"/>
      <c r="F64" s="503"/>
      <c r="G64" s="504"/>
      <c r="H64" s="310"/>
      <c r="I64" s="315"/>
      <c r="J64" s="379"/>
      <c r="K64" s="380"/>
      <c r="L64" s="179"/>
      <c r="M64" s="343"/>
      <c r="N64" s="362"/>
    </row>
    <row r="65" spans="1:14" ht="39.6" customHeight="1">
      <c r="A65" s="111"/>
      <c r="B65" s="383"/>
      <c r="C65" s="383"/>
      <c r="D65" s="383"/>
      <c r="E65" s="383"/>
      <c r="F65" s="384"/>
      <c r="G65" s="385"/>
      <c r="H65" s="203"/>
      <c r="I65" s="204"/>
      <c r="J65" s="381"/>
      <c r="K65" s="382"/>
      <c r="L65" s="179"/>
      <c r="M65" s="343"/>
      <c r="N65" s="362"/>
    </row>
    <row r="66" spans="1:14" ht="13.35" customHeight="1">
      <c r="A66" s="111"/>
      <c r="B66" s="122"/>
      <c r="C66" s="122"/>
      <c r="D66" s="122"/>
      <c r="E66" s="122"/>
      <c r="F66" s="123"/>
      <c r="G66" s="123"/>
      <c r="H66" s="123"/>
      <c r="I66" s="123"/>
      <c r="J66" s="123"/>
      <c r="K66" s="123"/>
      <c r="L66" s="123"/>
      <c r="M66" s="342"/>
      <c r="N66" s="187"/>
    </row>
    <row r="67" spans="1:14" ht="33" customHeight="1">
      <c r="A67" s="111"/>
      <c r="B67" s="569" t="s">
        <v>262</v>
      </c>
      <c r="C67" s="569"/>
      <c r="D67" s="569"/>
      <c r="E67" s="569"/>
      <c r="F67" s="570"/>
      <c r="G67" s="571"/>
      <c r="H67" s="571"/>
      <c r="I67" s="571"/>
      <c r="J67" s="571"/>
      <c r="K67" s="571"/>
      <c r="L67" s="111"/>
      <c r="M67" s="334"/>
      <c r="N67" s="363"/>
    </row>
    <row r="68" spans="1:14" ht="49.35" customHeight="1">
      <c r="A68" s="111"/>
      <c r="B68" s="498" t="s">
        <v>167</v>
      </c>
      <c r="C68" s="499"/>
      <c r="D68" s="505"/>
      <c r="E68" s="506"/>
      <c r="F68" s="506"/>
      <c r="G68" s="506"/>
      <c r="H68" s="506"/>
      <c r="I68" s="506"/>
      <c r="J68" s="506"/>
      <c r="K68" s="297" t="s">
        <v>199</v>
      </c>
      <c r="L68" s="187"/>
      <c r="M68" s="331">
        <f>LEN(D68)</f>
        <v>0</v>
      </c>
      <c r="N68" s="187" t="s">
        <v>178</v>
      </c>
    </row>
    <row r="69" spans="1:14" ht="65.099999999999994" customHeight="1">
      <c r="A69" s="111"/>
      <c r="B69" s="494" t="s">
        <v>142</v>
      </c>
      <c r="C69" s="495"/>
      <c r="D69" s="500" t="s">
        <v>275</v>
      </c>
      <c r="E69" s="501"/>
      <c r="F69" s="501"/>
      <c r="G69" s="501"/>
      <c r="H69" s="501"/>
      <c r="I69" s="501"/>
      <c r="J69" s="501"/>
      <c r="K69" s="502"/>
      <c r="L69" s="188"/>
      <c r="M69" s="331"/>
      <c r="N69" s="187"/>
    </row>
    <row r="70" spans="1:14" ht="105.6" customHeight="1">
      <c r="A70" s="111"/>
      <c r="B70" s="496"/>
      <c r="C70" s="497"/>
      <c r="D70" s="683"/>
      <c r="E70" s="684"/>
      <c r="F70" s="684"/>
      <c r="G70" s="684"/>
      <c r="H70" s="684"/>
      <c r="I70" s="684"/>
      <c r="J70" s="684"/>
      <c r="K70" s="685"/>
      <c r="L70" s="188"/>
      <c r="M70" s="331">
        <f>LEN(D70)</f>
        <v>0</v>
      </c>
      <c r="N70" s="187" t="s">
        <v>141</v>
      </c>
    </row>
    <row r="71" spans="1:14" ht="35.1" customHeight="1">
      <c r="A71" s="111"/>
      <c r="B71" s="398" t="s">
        <v>250</v>
      </c>
      <c r="C71" s="399"/>
      <c r="D71" s="758" t="s">
        <v>276</v>
      </c>
      <c r="E71" s="759"/>
      <c r="F71" s="759"/>
      <c r="G71" s="759"/>
      <c r="H71" s="759"/>
      <c r="I71" s="760" t="str">
        <f>IF(COUNTIF(D72:K74,"◎")&gt;1,"◎を入力するのは１つだけにしてください。","")</f>
        <v/>
      </c>
      <c r="J71" s="760"/>
      <c r="K71" s="761"/>
      <c r="L71" s="188"/>
      <c r="M71" s="344"/>
      <c r="N71" s="188"/>
    </row>
    <row r="72" spans="1:14" ht="28.9" customHeight="1">
      <c r="A72" s="111"/>
      <c r="B72" s="400"/>
      <c r="C72" s="401"/>
      <c r="D72" s="298"/>
      <c r="E72" s="408" t="s">
        <v>251</v>
      </c>
      <c r="F72" s="408"/>
      <c r="G72" s="409"/>
      <c r="H72" s="298"/>
      <c r="I72" s="408" t="s">
        <v>252</v>
      </c>
      <c r="J72" s="408"/>
      <c r="K72" s="409"/>
      <c r="L72" s="189"/>
      <c r="M72" s="341">
        <v>1</v>
      </c>
      <c r="N72" s="359" t="b">
        <v>0</v>
      </c>
    </row>
    <row r="73" spans="1:14" ht="28.9" customHeight="1">
      <c r="A73" s="111"/>
      <c r="B73" s="400"/>
      <c r="C73" s="401"/>
      <c r="D73" s="298"/>
      <c r="E73" s="408" t="s">
        <v>253</v>
      </c>
      <c r="F73" s="408"/>
      <c r="G73" s="409"/>
      <c r="H73" s="298"/>
      <c r="I73" s="408" t="s">
        <v>254</v>
      </c>
      <c r="J73" s="408"/>
      <c r="K73" s="409"/>
      <c r="L73" s="189"/>
      <c r="M73" s="341">
        <v>3</v>
      </c>
      <c r="N73" s="359" t="b">
        <v>0</v>
      </c>
    </row>
    <row r="74" spans="1:14" ht="28.9" customHeight="1">
      <c r="A74" s="111"/>
      <c r="B74" s="400"/>
      <c r="C74" s="401"/>
      <c r="D74" s="299"/>
      <c r="E74" s="402" t="s">
        <v>255</v>
      </c>
      <c r="F74" s="402"/>
      <c r="G74" s="403"/>
      <c r="H74" s="299"/>
      <c r="I74" s="402" t="s">
        <v>256</v>
      </c>
      <c r="J74" s="402"/>
      <c r="K74" s="403"/>
      <c r="L74" s="189"/>
      <c r="M74" s="341">
        <v>5</v>
      </c>
      <c r="N74" s="359" t="b">
        <v>0</v>
      </c>
    </row>
    <row r="75" spans="1:14" ht="28.9" customHeight="1">
      <c r="A75" s="111"/>
      <c r="B75" s="431" t="s">
        <v>226</v>
      </c>
      <c r="C75" s="432"/>
      <c r="D75" s="411" t="s">
        <v>179</v>
      </c>
      <c r="E75" s="412"/>
      <c r="F75" s="412"/>
      <c r="G75" s="412"/>
      <c r="H75" s="412"/>
      <c r="I75" s="412"/>
      <c r="J75" s="412"/>
      <c r="K75" s="413"/>
      <c r="L75" s="189"/>
      <c r="M75" s="345"/>
      <c r="N75" s="364"/>
    </row>
    <row r="76" spans="1:14" ht="28.9" customHeight="1">
      <c r="A76" s="111"/>
      <c r="B76" s="433"/>
      <c r="C76" s="434"/>
      <c r="D76" s="298"/>
      <c r="E76" s="408" t="s">
        <v>192</v>
      </c>
      <c r="F76" s="408"/>
      <c r="G76" s="409"/>
      <c r="H76" s="298"/>
      <c r="I76" s="408" t="s">
        <v>181</v>
      </c>
      <c r="J76" s="408"/>
      <c r="K76" s="409"/>
      <c r="L76" s="189"/>
      <c r="M76" s="345"/>
      <c r="N76" s="364"/>
    </row>
    <row r="77" spans="1:14" ht="28.9" customHeight="1">
      <c r="A77" s="111"/>
      <c r="B77" s="433"/>
      <c r="C77" s="434"/>
      <c r="D77" s="298"/>
      <c r="E77" s="408" t="s">
        <v>193</v>
      </c>
      <c r="F77" s="408"/>
      <c r="G77" s="409"/>
      <c r="H77" s="298"/>
      <c r="I77" s="408" t="s">
        <v>182</v>
      </c>
      <c r="J77" s="408"/>
      <c r="K77" s="409"/>
      <c r="L77" s="189"/>
      <c r="M77" s="345"/>
      <c r="N77" s="364"/>
    </row>
    <row r="78" spans="1:14" ht="28.9" customHeight="1">
      <c r="A78" s="111"/>
      <c r="B78" s="433"/>
      <c r="C78" s="434"/>
      <c r="D78" s="299"/>
      <c r="E78" s="402" t="s">
        <v>180</v>
      </c>
      <c r="F78" s="402"/>
      <c r="G78" s="403"/>
      <c r="H78" s="299"/>
      <c r="I78" s="402" t="s">
        <v>183</v>
      </c>
      <c r="J78" s="402"/>
      <c r="K78" s="403"/>
      <c r="L78" s="189"/>
      <c r="M78" s="345"/>
      <c r="N78" s="364"/>
    </row>
    <row r="79" spans="1:14" ht="28.9" customHeight="1">
      <c r="A79" s="111"/>
      <c r="B79" s="435"/>
      <c r="C79" s="436"/>
      <c r="D79" s="299"/>
      <c r="E79" s="410" t="s">
        <v>261</v>
      </c>
      <c r="F79" s="410"/>
      <c r="G79" s="453"/>
      <c r="H79" s="453"/>
      <c r="I79" s="453"/>
      <c r="J79" s="453"/>
      <c r="K79" s="454"/>
      <c r="L79" s="189"/>
      <c r="M79" s="345"/>
      <c r="N79" s="364"/>
    </row>
    <row r="80" spans="1:14" ht="28.9" customHeight="1">
      <c r="A80" s="111"/>
      <c r="B80" s="437" t="s">
        <v>225</v>
      </c>
      <c r="C80" s="438"/>
      <c r="D80" s="441" t="s">
        <v>191</v>
      </c>
      <c r="E80" s="442"/>
      <c r="F80" s="442"/>
      <c r="G80" s="442"/>
      <c r="H80" s="442"/>
      <c r="I80" s="442"/>
      <c r="J80" s="442"/>
      <c r="K80" s="443"/>
      <c r="L80" s="189"/>
      <c r="M80" s="345"/>
      <c r="N80" s="364"/>
    </row>
    <row r="81" spans="1:14" ht="49.9" customHeight="1">
      <c r="A81" s="111"/>
      <c r="B81" s="439"/>
      <c r="C81" s="440"/>
      <c r="D81" s="414"/>
      <c r="E81" s="415"/>
      <c r="F81" s="415"/>
      <c r="G81" s="415"/>
      <c r="H81" s="415"/>
      <c r="I81" s="415"/>
      <c r="J81" s="415"/>
      <c r="K81" s="416"/>
      <c r="L81" s="189"/>
      <c r="M81" s="345"/>
      <c r="N81" s="364"/>
    </row>
    <row r="82" spans="1:14" ht="27" customHeight="1">
      <c r="A82" s="111"/>
      <c r="B82" s="404" t="s">
        <v>222</v>
      </c>
      <c r="C82" s="405"/>
      <c r="D82" s="417" t="s">
        <v>241</v>
      </c>
      <c r="E82" s="418"/>
      <c r="F82" s="418"/>
      <c r="G82" s="418"/>
      <c r="H82" s="418"/>
      <c r="I82" s="418"/>
      <c r="J82" s="418"/>
      <c r="K82" s="419"/>
      <c r="L82" s="200"/>
      <c r="N82" s="365"/>
    </row>
    <row r="83" spans="1:14" ht="114" customHeight="1">
      <c r="A83" s="111"/>
      <c r="B83" s="406"/>
      <c r="C83" s="407"/>
      <c r="D83" s="420"/>
      <c r="E83" s="420"/>
      <c r="F83" s="420"/>
      <c r="G83" s="420"/>
      <c r="H83" s="420"/>
      <c r="I83" s="420"/>
      <c r="J83" s="420"/>
      <c r="K83" s="420"/>
      <c r="L83" s="200"/>
      <c r="M83" s="332">
        <f>LEN(D83)</f>
        <v>0</v>
      </c>
      <c r="N83" s="365" t="s">
        <v>141</v>
      </c>
    </row>
    <row r="84" spans="1:14" ht="33.75" customHeight="1">
      <c r="A84" s="111"/>
      <c r="B84" s="398" t="s">
        <v>259</v>
      </c>
      <c r="C84" s="399"/>
      <c r="D84" s="444" t="s">
        <v>1016</v>
      </c>
      <c r="E84" s="445"/>
      <c r="F84" s="445"/>
      <c r="G84" s="445"/>
      <c r="H84" s="445"/>
      <c r="I84" s="445"/>
      <c r="J84" s="445"/>
      <c r="K84" s="446"/>
      <c r="L84" s="190"/>
      <c r="M84" s="343"/>
      <c r="N84" s="188"/>
    </row>
    <row r="85" spans="1:14" ht="87.75" customHeight="1">
      <c r="A85" s="111"/>
      <c r="B85" s="400"/>
      <c r="C85" s="401"/>
      <c r="D85" s="680" t="s">
        <v>1015</v>
      </c>
      <c r="E85" s="681"/>
      <c r="F85" s="681"/>
      <c r="G85" s="681"/>
      <c r="H85" s="681"/>
      <c r="I85" s="681"/>
      <c r="J85" s="681"/>
      <c r="K85" s="682"/>
      <c r="L85" s="190"/>
      <c r="M85" s="343"/>
      <c r="N85" s="188"/>
    </row>
    <row r="86" spans="1:14" ht="189.6" customHeight="1">
      <c r="A86" s="111"/>
      <c r="B86" s="400"/>
      <c r="C86" s="401"/>
      <c r="D86" s="447"/>
      <c r="E86" s="448"/>
      <c r="F86" s="448"/>
      <c r="G86" s="448"/>
      <c r="H86" s="448"/>
      <c r="I86" s="448"/>
      <c r="J86" s="448"/>
      <c r="K86" s="449"/>
      <c r="L86" s="190"/>
      <c r="M86" s="343"/>
      <c r="N86" s="188"/>
    </row>
    <row r="87" spans="1:14" ht="78" customHeight="1">
      <c r="A87" s="111"/>
      <c r="B87" s="205"/>
      <c r="C87" s="206"/>
      <c r="D87" s="447"/>
      <c r="E87" s="448"/>
      <c r="F87" s="448"/>
      <c r="G87" s="448"/>
      <c r="H87" s="448"/>
      <c r="I87" s="448"/>
      <c r="J87" s="448"/>
      <c r="K87" s="449"/>
      <c r="L87" s="190"/>
      <c r="M87" s="343"/>
      <c r="N87" s="188"/>
    </row>
    <row r="88" spans="1:14" ht="78" customHeight="1">
      <c r="A88" s="111"/>
      <c r="B88" s="205"/>
      <c r="C88" s="206"/>
      <c r="D88" s="447"/>
      <c r="E88" s="448"/>
      <c r="F88" s="448"/>
      <c r="G88" s="448"/>
      <c r="H88" s="448"/>
      <c r="I88" s="448"/>
      <c r="J88" s="448"/>
      <c r="K88" s="449"/>
      <c r="L88" s="190"/>
      <c r="M88" s="343"/>
      <c r="N88" s="188"/>
    </row>
    <row r="89" spans="1:14" ht="78" customHeight="1">
      <c r="A89" s="111"/>
      <c r="B89" s="207"/>
      <c r="C89" s="208"/>
      <c r="D89" s="450"/>
      <c r="E89" s="451"/>
      <c r="F89" s="451"/>
      <c r="G89" s="451"/>
      <c r="H89" s="451"/>
      <c r="I89" s="451"/>
      <c r="J89" s="451"/>
      <c r="K89" s="452"/>
      <c r="L89" s="190"/>
      <c r="M89" s="343"/>
      <c r="N89" s="188"/>
    </row>
    <row r="90" spans="1:14" ht="24.95" customHeight="1">
      <c r="A90" s="111"/>
      <c r="B90" s="421" t="s">
        <v>242</v>
      </c>
      <c r="C90" s="422"/>
      <c r="D90" s="425" t="s">
        <v>1058</v>
      </c>
      <c r="E90" s="426"/>
      <c r="F90" s="426"/>
      <c r="G90" s="426"/>
      <c r="H90" s="426"/>
      <c r="I90" s="426"/>
      <c r="J90" s="426"/>
      <c r="K90" s="427"/>
      <c r="L90" s="190"/>
      <c r="M90" s="343"/>
      <c r="N90" s="188"/>
    </row>
    <row r="91" spans="1:14" ht="75" customHeight="1">
      <c r="A91" s="111"/>
      <c r="B91" s="423"/>
      <c r="C91" s="424"/>
      <c r="D91" s="428"/>
      <c r="E91" s="429"/>
      <c r="F91" s="429"/>
      <c r="G91" s="429"/>
      <c r="H91" s="429"/>
      <c r="I91" s="429"/>
      <c r="J91" s="429"/>
      <c r="K91" s="430"/>
      <c r="L91" s="190"/>
      <c r="M91" s="331">
        <f>LEN(D91)</f>
        <v>0</v>
      </c>
      <c r="N91" s="187" t="s">
        <v>178</v>
      </c>
    </row>
    <row r="92" spans="1:14" ht="30" customHeight="1">
      <c r="A92" s="111"/>
      <c r="B92" s="398" t="s">
        <v>224</v>
      </c>
      <c r="C92" s="399"/>
      <c r="D92" s="455" t="s">
        <v>307</v>
      </c>
      <c r="E92" s="455"/>
      <c r="F92" s="455"/>
      <c r="G92" s="455"/>
      <c r="H92" s="455"/>
      <c r="I92" s="455"/>
      <c r="J92" s="455"/>
      <c r="K92" s="455"/>
      <c r="L92" s="190"/>
      <c r="M92" s="343"/>
      <c r="N92" s="188"/>
    </row>
    <row r="93" spans="1:14" ht="28.15" customHeight="1">
      <c r="A93" s="111"/>
      <c r="B93" s="400"/>
      <c r="C93" s="401"/>
      <c r="D93" s="490" t="s">
        <v>175</v>
      </c>
      <c r="E93" s="490"/>
      <c r="F93" s="490"/>
      <c r="G93" s="491"/>
      <c r="H93" s="490" t="s">
        <v>174</v>
      </c>
      <c r="I93" s="490"/>
      <c r="J93" s="490"/>
      <c r="K93" s="490"/>
      <c r="L93" s="190"/>
      <c r="M93" s="343"/>
      <c r="N93" s="188"/>
    </row>
    <row r="94" spans="1:14" ht="28.15" customHeight="1">
      <c r="A94" s="111"/>
      <c r="B94" s="400"/>
      <c r="C94" s="401"/>
      <c r="D94" s="300"/>
      <c r="E94" s="489" t="s">
        <v>194</v>
      </c>
      <c r="F94" s="489"/>
      <c r="G94" s="489"/>
      <c r="H94" s="299"/>
      <c r="I94" s="402" t="s">
        <v>194</v>
      </c>
      <c r="J94" s="402"/>
      <c r="K94" s="403"/>
      <c r="L94" s="190"/>
      <c r="M94" s="343"/>
      <c r="N94" s="188"/>
    </row>
    <row r="95" spans="1:14" ht="27.6" customHeight="1">
      <c r="A95" s="111"/>
      <c r="B95" s="400"/>
      <c r="C95" s="401"/>
      <c r="D95" s="366" t="s">
        <v>300</v>
      </c>
      <c r="E95" s="386"/>
      <c r="F95" s="386"/>
      <c r="G95" s="240" t="s">
        <v>299</v>
      </c>
      <c r="H95" s="366" t="s">
        <v>304</v>
      </c>
      <c r="I95" s="386"/>
      <c r="J95" s="386"/>
      <c r="K95" s="239" t="s">
        <v>299</v>
      </c>
      <c r="L95" s="190"/>
      <c r="M95" s="340"/>
      <c r="N95" s="360"/>
    </row>
    <row r="96" spans="1:14" ht="28.15" customHeight="1">
      <c r="A96" s="111"/>
      <c r="B96" s="400"/>
      <c r="C96" s="401"/>
      <c r="D96" s="301"/>
      <c r="E96" s="487" t="s">
        <v>195</v>
      </c>
      <c r="F96" s="487"/>
      <c r="G96" s="487"/>
      <c r="H96" s="301"/>
      <c r="I96" s="487" t="s">
        <v>195</v>
      </c>
      <c r="J96" s="487"/>
      <c r="K96" s="488"/>
      <c r="L96" s="190"/>
      <c r="M96" s="343"/>
      <c r="N96" s="188"/>
    </row>
    <row r="97" spans="1:14" ht="36" customHeight="1">
      <c r="A97" s="111"/>
      <c r="B97" s="400"/>
      <c r="C97" s="401"/>
      <c r="D97" s="232" t="s">
        <v>219</v>
      </c>
      <c r="E97" s="485"/>
      <c r="F97" s="485"/>
      <c r="G97" s="485"/>
      <c r="H97" s="232" t="s">
        <v>219</v>
      </c>
      <c r="I97" s="485"/>
      <c r="J97" s="485"/>
      <c r="K97" s="486"/>
      <c r="L97" s="190"/>
      <c r="M97" s="343"/>
      <c r="N97" s="188"/>
    </row>
    <row r="98" spans="1:14" ht="27.6" customHeight="1">
      <c r="A98" s="111"/>
      <c r="B98" s="400"/>
      <c r="C98" s="401"/>
      <c r="D98" s="366" t="s">
        <v>301</v>
      </c>
      <c r="E98" s="386"/>
      <c r="F98" s="386"/>
      <c r="G98" s="240" t="s">
        <v>305</v>
      </c>
      <c r="H98" s="366" t="s">
        <v>301</v>
      </c>
      <c r="I98" s="386"/>
      <c r="J98" s="386"/>
      <c r="K98" s="316" t="s">
        <v>305</v>
      </c>
      <c r="L98" s="190"/>
      <c r="M98" s="340"/>
      <c r="N98" s="360"/>
    </row>
    <row r="99" spans="1:14" ht="28.15" customHeight="1">
      <c r="A99" s="111"/>
      <c r="B99" s="400"/>
      <c r="C99" s="401"/>
      <c r="D99" s="301"/>
      <c r="E99" s="487" t="s">
        <v>185</v>
      </c>
      <c r="F99" s="487"/>
      <c r="G99" s="487"/>
      <c r="H99" s="301"/>
      <c r="I99" s="487" t="s">
        <v>185</v>
      </c>
      <c r="J99" s="487"/>
      <c r="K99" s="488"/>
      <c r="L99" s="190"/>
      <c r="M99" s="343"/>
      <c r="N99" s="188"/>
    </row>
    <row r="100" spans="1:14" ht="27.6" customHeight="1">
      <c r="A100" s="111"/>
      <c r="B100" s="400"/>
      <c r="C100" s="401"/>
      <c r="D100" s="366" t="s">
        <v>302</v>
      </c>
      <c r="E100" s="386"/>
      <c r="F100" s="386"/>
      <c r="G100" s="240" t="s">
        <v>305</v>
      </c>
      <c r="H100" s="366" t="s">
        <v>302</v>
      </c>
      <c r="I100" s="386"/>
      <c r="J100" s="386"/>
      <c r="K100" s="316" t="s">
        <v>305</v>
      </c>
      <c r="L100" s="190"/>
      <c r="M100" s="340"/>
      <c r="N100" s="360"/>
    </row>
    <row r="101" spans="1:14" ht="28.15" customHeight="1">
      <c r="A101" s="111"/>
      <c r="B101" s="400"/>
      <c r="C101" s="401"/>
      <c r="D101" s="301"/>
      <c r="E101" s="487" t="s">
        <v>277</v>
      </c>
      <c r="F101" s="487"/>
      <c r="G101" s="487"/>
      <c r="H101" s="301"/>
      <c r="I101" s="487" t="s">
        <v>277</v>
      </c>
      <c r="J101" s="487"/>
      <c r="K101" s="488"/>
      <c r="L101" s="190"/>
      <c r="M101" s="343"/>
      <c r="N101" s="188"/>
    </row>
    <row r="102" spans="1:14" ht="27.6" customHeight="1">
      <c r="A102" s="111"/>
      <c r="B102" s="400"/>
      <c r="C102" s="401"/>
      <c r="D102" s="233" t="s">
        <v>220</v>
      </c>
      <c r="E102" s="485"/>
      <c r="F102" s="485"/>
      <c r="G102" s="485"/>
      <c r="H102" s="233" t="s">
        <v>220</v>
      </c>
      <c r="I102" s="485"/>
      <c r="J102" s="485"/>
      <c r="K102" s="486"/>
      <c r="L102" s="190"/>
      <c r="M102" s="340"/>
      <c r="N102" s="360"/>
    </row>
    <row r="103" spans="1:14" ht="27.6" customHeight="1">
      <c r="A103" s="111"/>
      <c r="B103" s="400"/>
      <c r="C103" s="401"/>
      <c r="D103" s="366" t="s">
        <v>301</v>
      </c>
      <c r="E103" s="386"/>
      <c r="F103" s="386"/>
      <c r="G103" s="240" t="s">
        <v>305</v>
      </c>
      <c r="H103" s="366" t="s">
        <v>301</v>
      </c>
      <c r="I103" s="386"/>
      <c r="J103" s="386"/>
      <c r="K103" s="316" t="s">
        <v>305</v>
      </c>
      <c r="L103" s="190"/>
      <c r="M103" s="340"/>
      <c r="N103" s="360"/>
    </row>
    <row r="104" spans="1:14" ht="28.15" customHeight="1">
      <c r="A104" s="111"/>
      <c r="B104" s="400"/>
      <c r="C104" s="401"/>
      <c r="D104" s="301"/>
      <c r="E104" s="487" t="s">
        <v>196</v>
      </c>
      <c r="F104" s="487"/>
      <c r="G104" s="487"/>
      <c r="H104" s="301"/>
      <c r="I104" s="487" t="s">
        <v>196</v>
      </c>
      <c r="J104" s="487"/>
      <c r="K104" s="488"/>
      <c r="L104" s="190"/>
      <c r="M104" s="343"/>
      <c r="N104" s="188"/>
    </row>
    <row r="105" spans="1:14" ht="27.6" customHeight="1">
      <c r="A105" s="111"/>
      <c r="B105" s="400"/>
      <c r="C105" s="401"/>
      <c r="D105" s="366" t="s">
        <v>303</v>
      </c>
      <c r="E105" s="386"/>
      <c r="F105" s="386"/>
      <c r="G105" s="240" t="s">
        <v>305</v>
      </c>
      <c r="H105" s="366" t="s">
        <v>303</v>
      </c>
      <c r="I105" s="386"/>
      <c r="J105" s="386"/>
      <c r="K105" s="316" t="s">
        <v>305</v>
      </c>
      <c r="L105" s="190"/>
      <c r="M105" s="340"/>
      <c r="N105" s="360"/>
    </row>
    <row r="106" spans="1:14" ht="48" customHeight="1">
      <c r="A106" s="111"/>
      <c r="B106" s="400"/>
      <c r="C106" s="401"/>
      <c r="D106" s="302"/>
      <c r="E106" s="225" t="s">
        <v>221</v>
      </c>
      <c r="F106" s="492"/>
      <c r="G106" s="493"/>
      <c r="H106" s="317"/>
      <c r="I106" s="225" t="s">
        <v>221</v>
      </c>
      <c r="J106" s="492"/>
      <c r="K106" s="493"/>
      <c r="L106" s="190"/>
      <c r="M106" s="343"/>
      <c r="N106" s="188"/>
    </row>
    <row r="107" spans="1:14" ht="18.600000000000001" customHeight="1">
      <c r="A107" s="111"/>
      <c r="B107" s="398" t="s">
        <v>223</v>
      </c>
      <c r="C107" s="725"/>
      <c r="D107" s="425" t="s">
        <v>264</v>
      </c>
      <c r="E107" s="426"/>
      <c r="F107" s="426"/>
      <c r="G107" s="426"/>
      <c r="H107" s="426"/>
      <c r="I107" s="426"/>
      <c r="J107" s="426"/>
      <c r="K107" s="427"/>
      <c r="L107" s="190"/>
      <c r="M107" s="343"/>
      <c r="N107" s="188"/>
    </row>
    <row r="108" spans="1:14" ht="28.15" customHeight="1">
      <c r="A108" s="111"/>
      <c r="B108" s="726"/>
      <c r="C108" s="727"/>
      <c r="D108" s="302"/>
      <c r="E108" s="468" t="s">
        <v>197</v>
      </c>
      <c r="F108" s="468"/>
      <c r="G108" s="468"/>
      <c r="H108" s="304"/>
      <c r="I108" s="468" t="s">
        <v>279</v>
      </c>
      <c r="J108" s="468"/>
      <c r="K108" s="469"/>
      <c r="L108" s="190"/>
      <c r="M108" s="343"/>
      <c r="N108" s="188"/>
    </row>
    <row r="109" spans="1:14" ht="28.15" customHeight="1">
      <c r="A109" s="111"/>
      <c r="B109" s="726"/>
      <c r="C109" s="727"/>
      <c r="D109" s="302"/>
      <c r="E109" s="468" t="s">
        <v>280</v>
      </c>
      <c r="F109" s="468"/>
      <c r="G109" s="468"/>
      <c r="H109" s="304"/>
      <c r="I109" s="468" t="s">
        <v>278</v>
      </c>
      <c r="J109" s="468"/>
      <c r="K109" s="469"/>
      <c r="L109" s="190"/>
      <c r="M109" s="343"/>
      <c r="N109" s="188"/>
    </row>
    <row r="110" spans="1:14" ht="28.15" customHeight="1">
      <c r="A110" s="111"/>
      <c r="B110" s="726"/>
      <c r="C110" s="727"/>
      <c r="D110" s="302"/>
      <c r="E110" s="468" t="s">
        <v>198</v>
      </c>
      <c r="F110" s="468"/>
      <c r="G110" s="468"/>
      <c r="H110" s="304"/>
      <c r="I110" s="468" t="s">
        <v>260</v>
      </c>
      <c r="J110" s="468"/>
      <c r="K110" s="469"/>
      <c r="L110" s="190"/>
      <c r="M110" s="343"/>
      <c r="N110" s="188"/>
    </row>
    <row r="111" spans="1:14" ht="28.35" customHeight="1">
      <c r="A111" s="111"/>
      <c r="B111" s="726"/>
      <c r="C111" s="727"/>
      <c r="D111" s="303"/>
      <c r="E111" s="737" t="s">
        <v>281</v>
      </c>
      <c r="F111" s="737"/>
      <c r="G111" s="738"/>
      <c r="H111" s="738"/>
      <c r="I111" s="738"/>
      <c r="J111" s="738"/>
      <c r="K111" s="739"/>
      <c r="L111" s="190"/>
      <c r="M111" s="343"/>
      <c r="N111" s="188"/>
    </row>
    <row r="112" spans="1:14" ht="18.600000000000001" customHeight="1">
      <c r="A112" s="111"/>
      <c r="B112" s="726"/>
      <c r="C112" s="727"/>
      <c r="D112" s="425" t="s">
        <v>265</v>
      </c>
      <c r="E112" s="426"/>
      <c r="F112" s="426"/>
      <c r="G112" s="426"/>
      <c r="H112" s="426"/>
      <c r="I112" s="426"/>
      <c r="J112" s="426"/>
      <c r="K112" s="427"/>
      <c r="L112" s="190"/>
      <c r="M112" s="343"/>
      <c r="N112" s="188"/>
    </row>
    <row r="113" spans="1:16" ht="63" customHeight="1">
      <c r="A113" s="111"/>
      <c r="B113" s="728"/>
      <c r="C113" s="729"/>
      <c r="D113" s="428"/>
      <c r="E113" s="429"/>
      <c r="F113" s="429"/>
      <c r="G113" s="429"/>
      <c r="H113" s="429"/>
      <c r="I113" s="429"/>
      <c r="J113" s="429"/>
      <c r="K113" s="430"/>
      <c r="L113" s="190"/>
      <c r="M113" s="331">
        <f>LEN(D113)</f>
        <v>0</v>
      </c>
      <c r="N113" s="187" t="s">
        <v>141</v>
      </c>
    </row>
    <row r="114" spans="1:16" ht="12" customHeight="1">
      <c r="A114" s="111"/>
      <c r="B114" s="124"/>
      <c r="C114" s="124"/>
      <c r="D114" s="125"/>
      <c r="E114" s="125"/>
      <c r="F114" s="125"/>
      <c r="G114" s="125"/>
      <c r="H114" s="125"/>
      <c r="I114" s="125"/>
      <c r="J114" s="125"/>
      <c r="K114" s="125"/>
      <c r="L114" s="125"/>
      <c r="M114" s="343"/>
      <c r="N114" s="125"/>
    </row>
    <row r="115" spans="1:16" ht="28.9" customHeight="1" thickBot="1">
      <c r="A115" s="111"/>
      <c r="B115" s="126" t="s">
        <v>52</v>
      </c>
      <c r="C115" s="127"/>
      <c r="D115" s="128"/>
      <c r="E115" s="129"/>
      <c r="F115" s="129"/>
      <c r="G115" s="129"/>
      <c r="H115" s="129"/>
      <c r="I115" s="130"/>
      <c r="J115" s="130"/>
      <c r="K115" s="130"/>
      <c r="L115" s="130"/>
      <c r="M115" s="346"/>
      <c r="N115" s="130"/>
    </row>
    <row r="116" spans="1:16" ht="28.9" customHeight="1" thickBot="1">
      <c r="A116" s="111"/>
      <c r="B116" s="193" t="s">
        <v>169</v>
      </c>
      <c r="C116" s="194"/>
      <c r="D116" s="195"/>
      <c r="E116" s="309"/>
      <c r="F116" s="192" t="s">
        <v>172</v>
      </c>
      <c r="G116" s="196"/>
      <c r="H116" s="309"/>
      <c r="I116" s="470" t="s">
        <v>173</v>
      </c>
      <c r="J116" s="471"/>
      <c r="K116" s="173"/>
      <c r="L116" s="130"/>
      <c r="M116" s="346"/>
      <c r="N116" s="130"/>
    </row>
    <row r="117" spans="1:16" ht="28.15" customHeight="1" thickBot="1">
      <c r="A117" s="111"/>
      <c r="B117" s="318" t="s">
        <v>1059</v>
      </c>
      <c r="C117" s="318"/>
      <c r="D117" s="318"/>
      <c r="E117" s="318"/>
      <c r="F117" s="318"/>
      <c r="G117" s="318"/>
      <c r="H117" s="318"/>
      <c r="I117" s="131"/>
      <c r="J117" s="131"/>
      <c r="K117" s="131"/>
      <c r="L117" s="131"/>
      <c r="M117" s="333"/>
      <c r="N117" s="131"/>
      <c r="O117" s="367" t="s">
        <v>1010</v>
      </c>
      <c r="P117" s="368"/>
    </row>
    <row r="118" spans="1:16" ht="27" customHeight="1" thickBot="1">
      <c r="A118" s="111"/>
      <c r="B118" s="472" t="s">
        <v>74</v>
      </c>
      <c r="C118" s="473"/>
      <c r="D118" s="473"/>
      <c r="E118" s="474"/>
      <c r="F118" s="475" t="s">
        <v>53</v>
      </c>
      <c r="G118" s="476"/>
      <c r="H118" s="475" t="s">
        <v>143</v>
      </c>
      <c r="I118" s="477"/>
      <c r="J118" s="477"/>
      <c r="K118" s="478"/>
      <c r="L118" s="161"/>
      <c r="M118" s="334"/>
      <c r="N118" s="161"/>
      <c r="O118" s="269" t="s">
        <v>1011</v>
      </c>
      <c r="P118" s="270" t="s">
        <v>1060</v>
      </c>
    </row>
    <row r="119" spans="1:16" ht="35.85" customHeight="1">
      <c r="A119" s="132" t="str">
        <f>IF(O119="","","✓")</f>
        <v/>
      </c>
      <c r="B119" s="133" t="s">
        <v>75</v>
      </c>
      <c r="C119" s="134"/>
      <c r="D119" s="134"/>
      <c r="E119" s="135"/>
      <c r="F119" s="387">
        <f>IF(O119="",触れないでください。!D53,O119)</f>
        <v>0</v>
      </c>
      <c r="G119" s="388"/>
      <c r="H119" s="389" t="str">
        <f>IF($P119="",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P119)</f>
        <v xml:space="preserve">
</v>
      </c>
      <c r="I119" s="390"/>
      <c r="J119" s="390"/>
      <c r="K119" s="391"/>
      <c r="L119" s="158"/>
      <c r="M119" s="347"/>
      <c r="N119" s="158"/>
      <c r="O119" s="271"/>
      <c r="P119" s="272"/>
    </row>
    <row r="120" spans="1:16" ht="35.85" customHeight="1">
      <c r="A120" s="132" t="str">
        <f>IF(O120="","","✓")</f>
        <v/>
      </c>
      <c r="B120" s="136" t="s">
        <v>76</v>
      </c>
      <c r="C120" s="137"/>
      <c r="D120" s="137"/>
      <c r="E120" s="138"/>
      <c r="F120" s="392">
        <f>IF(O120="",触れないでください。!H53,O120)</f>
        <v>0</v>
      </c>
      <c r="G120" s="392"/>
      <c r="H120" s="393" t="str">
        <f>IF($P120="",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P120)</f>
        <v xml:space="preserve">
</v>
      </c>
      <c r="I120" s="394"/>
      <c r="J120" s="394"/>
      <c r="K120" s="394"/>
      <c r="L120" s="158"/>
      <c r="M120" s="347"/>
      <c r="N120" s="158"/>
      <c r="O120" s="273"/>
      <c r="P120" s="274"/>
    </row>
    <row r="121" spans="1:16" ht="35.85" customHeight="1">
      <c r="A121" s="132"/>
      <c r="B121" s="479" t="s">
        <v>55</v>
      </c>
      <c r="C121" s="139" t="s">
        <v>56</v>
      </c>
      <c r="D121" s="139"/>
      <c r="E121" s="140"/>
      <c r="F121" s="456">
        <f>SUM(F122:G133)</f>
        <v>0</v>
      </c>
      <c r="G121" s="457"/>
      <c r="H121" s="458"/>
      <c r="I121" s="459"/>
      <c r="J121" s="459"/>
      <c r="K121" s="460"/>
      <c r="L121" s="176"/>
      <c r="M121" s="348"/>
      <c r="N121" s="176"/>
      <c r="O121" s="369"/>
      <c r="P121" s="370"/>
    </row>
    <row r="122" spans="1:16" ht="35.85" customHeight="1">
      <c r="A122" s="132" t="str">
        <f>IF(O122="","","✓")</f>
        <v/>
      </c>
      <c r="B122" s="480"/>
      <c r="C122" s="141" t="s">
        <v>77</v>
      </c>
      <c r="D122" s="142"/>
      <c r="E122" s="143"/>
      <c r="F122" s="461">
        <f>IF(O122="",触れないでください。!L53,O122)</f>
        <v>0</v>
      </c>
      <c r="G122" s="462"/>
      <c r="H122" s="463" t="str">
        <f>IF($P122="",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P122)</f>
        <v xml:space="preserve">
</v>
      </c>
      <c r="I122" s="464"/>
      <c r="J122" s="464"/>
      <c r="K122" s="465"/>
      <c r="L122" s="158"/>
      <c r="M122" s="347"/>
      <c r="N122" s="158"/>
      <c r="O122" s="275"/>
      <c r="P122" s="276"/>
    </row>
    <row r="123" spans="1:16" ht="35.85" customHeight="1">
      <c r="A123" s="132" t="str">
        <f t="shared" ref="A123:A133" si="0">IF(O123="","","✓")</f>
        <v/>
      </c>
      <c r="B123" s="480"/>
      <c r="C123" s="144" t="s">
        <v>1</v>
      </c>
      <c r="D123" s="145"/>
      <c r="E123" s="146"/>
      <c r="F123" s="466">
        <f>IF(O123="",触れないでください。!P53,O123)</f>
        <v>0</v>
      </c>
      <c r="G123" s="467"/>
      <c r="H123" s="395" t="str">
        <f>IF($P123="",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amp;CHAR(10)&amp;触れないでください。!O$34&amp;CHAR(10)&amp;触れないでください。!O$35&amp;CHAR(10)&amp;触れないでください。!O$36&amp;CHAR(10)&amp;触れないでください。!O$37&amp;CHAR(10)&amp;触れないでください。!O$38&amp;CHAR(10)&amp;触れないでください。!O$39&amp;CHAR(10)&amp;触れないでください。!O$40&amp;CHAR(10)&amp;触れないでください。!O$41&amp;CHAR(10)&amp;触れないでください。!O$42&amp;CHAR(10)&amp;触れないでください。!O$43&amp;CHAR(10)&amp;触れないでください。!O$44&amp;CHAR(10)&amp;触れないでください。!O$45&amp;CHAR(10)&amp;触れないでください。!O$46&amp;CHAR(10)&amp;触れないでください。!O$47&amp;CHAR(10)&amp;触れないでください。!O$48&amp;CHAR(10)&amp;触れないでください。!O$49&amp;CHAR(10)&amp;触れないでください。!O$50&amp;CHAR(10)&amp;触れないでください。!O$51&amp;CHAR(10)&amp;触れないでください。!O$52,$P123)</f>
        <v xml:space="preserve">
</v>
      </c>
      <c r="I123" s="396"/>
      <c r="J123" s="396"/>
      <c r="K123" s="397"/>
      <c r="L123" s="158"/>
      <c r="M123" s="347"/>
      <c r="N123" s="158"/>
      <c r="O123" s="277"/>
      <c r="P123" s="278"/>
    </row>
    <row r="124" spans="1:16" ht="35.85" customHeight="1">
      <c r="A124" s="132" t="str">
        <f t="shared" si="0"/>
        <v/>
      </c>
      <c r="B124" s="480"/>
      <c r="C124" s="144" t="s">
        <v>2</v>
      </c>
      <c r="D124" s="145"/>
      <c r="E124" s="146"/>
      <c r="F124" s="461">
        <f>IF(O124="",触れないでください。!T53,O124)</f>
        <v>0</v>
      </c>
      <c r="G124" s="462"/>
      <c r="H124" s="463" t="str">
        <f>IF($P124="",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amp;CHAR(10)&amp;触れないでください。!S$34&amp;CHAR(10)&amp;触れないでください。!S$35&amp;CHAR(10)&amp;触れないでください。!S$36&amp;CHAR(10)&amp;触れないでください。!S$37&amp;CHAR(10)&amp;触れないでください。!S$38&amp;CHAR(10)&amp;触れないでください。!S$39&amp;CHAR(10)&amp;触れないでください。!S$40&amp;CHAR(10)&amp;触れないでください。!S$41&amp;CHAR(10)&amp;触れないでください。!S$42&amp;CHAR(10)&amp;触れないでください。!S$43&amp;CHAR(10)&amp;触れないでください。!S$44&amp;CHAR(10)&amp;触れないでください。!S$45&amp;CHAR(10)&amp;触れないでください。!S$46&amp;CHAR(10)&amp;触れないでください。!S$47&amp;CHAR(10)&amp;触れないでください。!S$48&amp;CHAR(10)&amp;触れないでください。!S$49&amp;CHAR(10)&amp;触れないでください。!S$50&amp;CHAR(10)&amp;触れないでください。!S$51&amp;CHAR(10)&amp;触れないでください。!S$52,$P124)</f>
        <v xml:space="preserve">
</v>
      </c>
      <c r="I124" s="464"/>
      <c r="J124" s="464"/>
      <c r="K124" s="465"/>
      <c r="L124" s="158"/>
      <c r="M124" s="347"/>
      <c r="N124" s="158"/>
      <c r="O124" s="277"/>
      <c r="P124" s="279"/>
    </row>
    <row r="125" spans="1:16" ht="35.85" customHeight="1">
      <c r="A125" s="132" t="str">
        <f t="shared" si="0"/>
        <v/>
      </c>
      <c r="B125" s="480"/>
      <c r="C125" s="144" t="s">
        <v>122</v>
      </c>
      <c r="D125" s="145"/>
      <c r="E125" s="146"/>
      <c r="F125" s="754">
        <f>IF(O125="",触れないでください。!X53,O125)</f>
        <v>0</v>
      </c>
      <c r="G125" s="755"/>
      <c r="H125" s="482" t="str">
        <f>IF($P125="",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amp;CHAR(10)&amp;触れないでください。!W$34&amp;CHAR(10)&amp;触れないでください。!W$35&amp;CHAR(10)&amp;触れないでください。!W$36&amp;CHAR(10)&amp;触れないでください。!W$37&amp;CHAR(10)&amp;触れないでください。!W$38&amp;CHAR(10)&amp;触れないでください。!W$39&amp;CHAR(10)&amp;触れないでください。!W$40&amp;CHAR(10)&amp;触れないでください。!W$41&amp;CHAR(10)&amp;触れないでください。!W$42&amp;CHAR(10)&amp;触れないでください。!W$43&amp;CHAR(10)&amp;触れないでください。!W$44&amp;CHAR(10)&amp;触れないでください。!W$45&amp;CHAR(10)&amp;触れないでください。!W$46&amp;CHAR(10)&amp;触れないでください。!W$47&amp;CHAR(10)&amp;触れないでください。!W$48&amp;CHAR(10)&amp;触れないでください。!W$49&amp;CHAR(10)&amp;触れないでください。!W$50&amp;CHAR(10)&amp;触れないでください。!W$51&amp;CHAR(10)&amp;触れないでください。!W$52,$P125)</f>
        <v xml:space="preserve">
</v>
      </c>
      <c r="I125" s="483"/>
      <c r="J125" s="483"/>
      <c r="K125" s="484"/>
      <c r="L125" s="158"/>
      <c r="M125" s="347"/>
      <c r="N125" s="158"/>
      <c r="O125" s="277"/>
      <c r="P125" s="279"/>
    </row>
    <row r="126" spans="1:16" ht="35.85" customHeight="1">
      <c r="A126" s="132" t="str">
        <f t="shared" si="0"/>
        <v/>
      </c>
      <c r="B126" s="480"/>
      <c r="C126" s="144" t="s">
        <v>3</v>
      </c>
      <c r="D126" s="145"/>
      <c r="E126" s="146"/>
      <c r="F126" s="466">
        <f>IF(O126="",触れないでください。!AB53,O126)</f>
        <v>0</v>
      </c>
      <c r="G126" s="467"/>
      <c r="H126" s="395" t="str">
        <f>IF($P126="",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amp;CHAR(10)&amp;触れないでください。!AA$52,$P126)</f>
        <v xml:space="preserve">
</v>
      </c>
      <c r="I126" s="396"/>
      <c r="J126" s="396"/>
      <c r="K126" s="397"/>
      <c r="L126" s="158"/>
      <c r="M126" s="347"/>
      <c r="N126" s="158"/>
      <c r="O126" s="277"/>
      <c r="P126" s="279"/>
    </row>
    <row r="127" spans="1:16" ht="35.85" customHeight="1">
      <c r="A127" s="132" t="str">
        <f t="shared" si="0"/>
        <v/>
      </c>
      <c r="B127" s="480"/>
      <c r="C127" s="144" t="s">
        <v>4</v>
      </c>
      <c r="D127" s="145"/>
      <c r="E127" s="146"/>
      <c r="F127" s="466">
        <f>IF(O127="",触れないでください。!AF53,O127)</f>
        <v>0</v>
      </c>
      <c r="G127" s="467"/>
      <c r="H127" s="395" t="str">
        <f>IF($P127="",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amp;CHAR(10)&amp;触れないでください。!AE$34&amp;CHAR(10)&amp;触れないでください。!AE$35&amp;CHAR(10)&amp;触れないでください。!AE$36&amp;CHAR(10)&amp;触れないでください。!AE$37&amp;CHAR(10)&amp;触れないでください。!AE$38&amp;CHAR(10)&amp;触れないでください。!AE$39&amp;CHAR(10)&amp;触れないでください。!AE$40&amp;CHAR(10)&amp;触れないでください。!AE$41&amp;CHAR(10)&amp;触れないでください。!AE$42&amp;CHAR(10)&amp;触れないでください。!AE$43&amp;CHAR(10)&amp;触れないでください。!AE$44&amp;CHAR(10)&amp;触れないでください。!AE$45&amp;CHAR(10)&amp;触れないでください。!AE$46&amp;CHAR(10)&amp;触れないでください。!AE$47&amp;CHAR(10)&amp;触れないでください。!AE$48&amp;CHAR(10)&amp;触れないでください。!AE$49&amp;CHAR(10)&amp;触れないでください。!AE$50&amp;CHAR(10)&amp;触れないでください。!AE$51&amp;CHAR(10)&amp;触れないでください。!AE$52,$P127)</f>
        <v xml:space="preserve">
</v>
      </c>
      <c r="I127" s="396"/>
      <c r="J127" s="396"/>
      <c r="K127" s="397"/>
      <c r="L127" s="158"/>
      <c r="M127" s="347"/>
      <c r="N127" s="158"/>
      <c r="O127" s="277"/>
      <c r="P127" s="279"/>
    </row>
    <row r="128" spans="1:16" ht="35.85" customHeight="1">
      <c r="A128" s="132" t="str">
        <f t="shared" si="0"/>
        <v/>
      </c>
      <c r="B128" s="480"/>
      <c r="C128" s="144" t="s">
        <v>5</v>
      </c>
      <c r="D128" s="145"/>
      <c r="E128" s="146"/>
      <c r="F128" s="466">
        <f>IF(O128="",触れないでください。!AJ53,O128)</f>
        <v>0</v>
      </c>
      <c r="G128" s="467"/>
      <c r="H128" s="395" t="str">
        <f>IF($P128="",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amp;CHAR(10)&amp;触れないでください。!AI$34&amp;CHAR(10)&amp;触れないでください。!AI$35&amp;CHAR(10)&amp;触れないでください。!AI$36&amp;CHAR(10)&amp;触れないでください。!AI$37&amp;CHAR(10)&amp;触れないでください。!AI$38&amp;CHAR(10)&amp;触れないでください。!AI$39&amp;CHAR(10)&amp;触れないでください。!AI$40&amp;CHAR(10)&amp;触れないでください。!AI$41&amp;CHAR(10)&amp;触れないでください。!AI$42&amp;CHAR(10)&amp;触れないでください。!AI$43&amp;CHAR(10)&amp;触れないでください。!AI$44&amp;CHAR(10)&amp;触れないでください。!AI$45&amp;CHAR(10)&amp;触れないでください。!AI$46&amp;CHAR(10)&amp;触れないでください。!AI$47&amp;CHAR(10)&amp;触れないでください。!AI$48&amp;CHAR(10)&amp;触れないでください。!AI$49&amp;CHAR(10)&amp;触れないでください。!AI$50&amp;CHAR(10)&amp;触れないでください。!AI$51&amp;CHAR(10)&amp;触れないでください。!AI$52,$P128)</f>
        <v xml:space="preserve">
</v>
      </c>
      <c r="I128" s="396"/>
      <c r="J128" s="396"/>
      <c r="K128" s="397"/>
      <c r="L128" s="158"/>
      <c r="M128" s="347"/>
      <c r="N128" s="158"/>
      <c r="O128" s="277"/>
      <c r="P128" s="279"/>
    </row>
    <row r="129" spans="1:16" ht="35.85" customHeight="1">
      <c r="A129" s="132" t="str">
        <f t="shared" si="0"/>
        <v/>
      </c>
      <c r="B129" s="480"/>
      <c r="C129" s="144" t="s">
        <v>6</v>
      </c>
      <c r="D129" s="145"/>
      <c r="E129" s="146"/>
      <c r="F129" s="466">
        <f>IF(O129="",触れないでください。!AN53,O129)</f>
        <v>0</v>
      </c>
      <c r="G129" s="467"/>
      <c r="H129" s="395" t="str">
        <f>IF($P129="",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P129)</f>
        <v xml:space="preserve">
</v>
      </c>
      <c r="I129" s="396"/>
      <c r="J129" s="396"/>
      <c r="K129" s="397"/>
      <c r="L129" s="158"/>
      <c r="M129" s="347"/>
      <c r="N129" s="158"/>
      <c r="O129" s="277"/>
      <c r="P129" s="279"/>
    </row>
    <row r="130" spans="1:16" ht="35.85" customHeight="1">
      <c r="A130" s="132" t="str">
        <f t="shared" si="0"/>
        <v/>
      </c>
      <c r="B130" s="480"/>
      <c r="C130" s="144" t="s">
        <v>123</v>
      </c>
      <c r="D130" s="147"/>
      <c r="E130" s="148"/>
      <c r="F130" s="466">
        <f>IF(O130="",触れないでください。!AR53,O130)</f>
        <v>0</v>
      </c>
      <c r="G130" s="467"/>
      <c r="H130" s="395" t="str">
        <f>IF($P130="",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P130)</f>
        <v xml:space="preserve">
</v>
      </c>
      <c r="I130" s="396"/>
      <c r="J130" s="396"/>
      <c r="K130" s="397"/>
      <c r="L130" s="158"/>
      <c r="M130" s="347"/>
      <c r="N130" s="158"/>
      <c r="O130" s="277"/>
      <c r="P130" s="279"/>
    </row>
    <row r="131" spans="1:16" ht="35.85" customHeight="1">
      <c r="A131" s="132" t="str">
        <f>IF(O131="","","✓")</f>
        <v/>
      </c>
      <c r="B131" s="480"/>
      <c r="C131" s="144" t="s">
        <v>7</v>
      </c>
      <c r="D131" s="145"/>
      <c r="E131" s="146"/>
      <c r="F131" s="466">
        <f>IF(O131="",触れないでください。!AV53,O131)</f>
        <v>0</v>
      </c>
      <c r="G131" s="467"/>
      <c r="H131" s="395" t="str">
        <f>IF($P131="",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P131)</f>
        <v xml:space="preserve">
</v>
      </c>
      <c r="I131" s="396"/>
      <c r="J131" s="396"/>
      <c r="K131" s="397"/>
      <c r="L131" s="158"/>
      <c r="M131" s="347"/>
      <c r="N131" s="158"/>
      <c r="O131" s="277"/>
      <c r="P131" s="279"/>
    </row>
    <row r="132" spans="1:16" ht="35.85" customHeight="1">
      <c r="A132" s="132" t="str">
        <f t="shared" si="0"/>
        <v/>
      </c>
      <c r="B132" s="480"/>
      <c r="C132" s="149" t="s">
        <v>137</v>
      </c>
      <c r="D132" s="150"/>
      <c r="E132" s="151"/>
      <c r="F132" s="662">
        <f>IF(O132="",触れないでください。!AZ53,O132)</f>
        <v>0</v>
      </c>
      <c r="G132" s="663"/>
      <c r="H132" s="664" t="str">
        <f>IF($P132="",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amp;CHAR(10)&amp;触れないでください。!AY$34&amp;CHAR(10)&amp;触れないでください。!AY$35&amp;CHAR(10)&amp;触れないでください。!AY$36&amp;CHAR(10)&amp;触れないでください。!AY$37&amp;CHAR(10)&amp;触れないでください。!AY$38&amp;CHAR(10)&amp;触れないでください。!AY$39&amp;CHAR(10)&amp;触れないでください。!AY$40&amp;CHAR(10)&amp;触れないでください。!AY$41&amp;CHAR(10)&amp;触れないでください。!AY$42&amp;CHAR(10)&amp;触れないでください。!AY$43&amp;CHAR(10)&amp;触れないでください。!AY$44&amp;CHAR(10)&amp;触れないでください。!AY$45&amp;CHAR(10)&amp;触れないでください。!AY$46&amp;CHAR(10)&amp;触れないでください。!AY$47&amp;CHAR(10)&amp;触れないでください。!AY$48&amp;CHAR(10)&amp;触れないでください。!AY$49&amp;CHAR(10)&amp;触れないでください。!AY$50&amp;CHAR(10)&amp;触れないでください。!AY$51&amp;CHAR(10)&amp;触れないでください。!AY$52,$P132)</f>
        <v xml:space="preserve">
</v>
      </c>
      <c r="I132" s="665"/>
      <c r="J132" s="665"/>
      <c r="K132" s="666"/>
      <c r="L132" s="158"/>
      <c r="M132" s="347"/>
      <c r="N132" s="158"/>
      <c r="O132" s="277"/>
      <c r="P132" s="279"/>
    </row>
    <row r="133" spans="1:16" ht="35.85" customHeight="1" thickBot="1">
      <c r="A133" s="132" t="str">
        <f t="shared" si="0"/>
        <v/>
      </c>
      <c r="B133" s="481"/>
      <c r="C133" s="152" t="s">
        <v>146</v>
      </c>
      <c r="D133" s="153"/>
      <c r="E133" s="154"/>
      <c r="F133" s="461">
        <f>IF(O133="",触れないでください。!BD53,O133)</f>
        <v>0</v>
      </c>
      <c r="G133" s="462"/>
      <c r="H133" s="463" t="str">
        <f>IF($P133="",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P133)</f>
        <v xml:space="preserve">
</v>
      </c>
      <c r="I133" s="464"/>
      <c r="J133" s="464"/>
      <c r="K133" s="465"/>
      <c r="L133" s="158"/>
      <c r="M133" s="347"/>
      <c r="N133" s="158"/>
      <c r="O133" s="277"/>
      <c r="P133" s="280"/>
    </row>
    <row r="134" spans="1:16" ht="24.6" customHeight="1">
      <c r="A134" s="111"/>
      <c r="B134" s="780" t="s">
        <v>136</v>
      </c>
      <c r="C134" s="781"/>
      <c r="D134" s="781"/>
      <c r="E134" s="782"/>
      <c r="F134" s="786">
        <f>F119+F120+F121</f>
        <v>0</v>
      </c>
      <c r="G134" s="787"/>
      <c r="H134" s="790"/>
      <c r="I134" s="791"/>
      <c r="J134" s="791"/>
      <c r="K134" s="792"/>
      <c r="L134" s="157"/>
      <c r="M134" s="349"/>
      <c r="N134" s="157"/>
      <c r="O134" s="371"/>
      <c r="P134" s="372"/>
    </row>
    <row r="135" spans="1:16" ht="17.45" customHeight="1" thickBot="1">
      <c r="A135" s="111"/>
      <c r="B135" s="783"/>
      <c r="C135" s="784"/>
      <c r="D135" s="784"/>
      <c r="E135" s="785"/>
      <c r="F135" s="788"/>
      <c r="G135" s="789"/>
      <c r="H135" s="793"/>
      <c r="I135" s="794"/>
      <c r="J135" s="794"/>
      <c r="K135" s="795"/>
      <c r="L135" s="157"/>
      <c r="M135" s="349"/>
      <c r="N135" s="157"/>
      <c r="O135" s="373"/>
      <c r="P135" s="374"/>
    </row>
    <row r="136" spans="1:16" ht="15" customHeight="1" thickBot="1">
      <c r="A136" s="111"/>
      <c r="B136" s="155"/>
      <c r="C136" s="155"/>
      <c r="D136" s="155"/>
      <c r="E136" s="155"/>
      <c r="F136" s="156"/>
      <c r="G136" s="156"/>
      <c r="H136" s="157"/>
      <c r="I136" s="157"/>
      <c r="J136" s="157"/>
      <c r="K136" s="157"/>
      <c r="L136" s="157"/>
      <c r="M136" s="349"/>
      <c r="N136" s="157"/>
      <c r="O136" s="373"/>
      <c r="P136" s="374"/>
    </row>
    <row r="137" spans="1:16" ht="14.45" customHeight="1" thickBot="1">
      <c r="A137" s="111"/>
      <c r="B137" s="670" t="s">
        <v>162</v>
      </c>
      <c r="C137" s="671"/>
      <c r="D137" s="671"/>
      <c r="E137" s="723"/>
      <c r="F137" s="387">
        <f>IF(O138="",触れないでください。!BX53,O138)</f>
        <v>0</v>
      </c>
      <c r="G137" s="740"/>
      <c r="H137" s="389" t="s">
        <v>145</v>
      </c>
      <c r="I137" s="743"/>
      <c r="J137" s="743"/>
      <c r="K137" s="744"/>
      <c r="L137" s="158"/>
      <c r="M137" s="347"/>
      <c r="N137" s="158"/>
      <c r="O137" s="375"/>
      <c r="P137" s="376"/>
    </row>
    <row r="138" spans="1:16" ht="47.45" customHeight="1" thickBot="1">
      <c r="A138" s="132" t="str">
        <f t="shared" ref="A138" si="1">IF(O138="","","✓")</f>
        <v/>
      </c>
      <c r="B138" s="673"/>
      <c r="C138" s="674"/>
      <c r="D138" s="674"/>
      <c r="E138" s="724"/>
      <c r="F138" s="741" t="str">
        <f>IF(O138="",[2]触れないでください。!BD30,O138)</f>
        <v/>
      </c>
      <c r="G138" s="742"/>
      <c r="H138" s="745" t="str">
        <f>IF($P138="",触れないでください。!BW$3&amp;CHAR(10)&amp;触れないでください。!BW$4&amp;CHAR(10)&amp;触れないでください。!BW$5&amp;CHAR(10)&amp;触れないでください。!BW$6&amp;CHAR(10)&amp;触れないでください。!BW$7&amp;CHAR(10)&amp;触れないでください。!BW$8&amp;CHAR(10)&amp;触れないでください。!BW$9&amp;CHAR(10)&amp;触れないでください。!BW$10&amp;CHAR(10)&amp;触れないでください。!BW$11&amp;CHAR(10)&amp;触れないでください。!BW$12&amp;CHAR(10)&amp;触れないでください。!BW$13&amp;CHAR(10)&amp;触れないでください。!BW$14&amp;CHAR(10)&amp;触れないでください。!BW$15&amp;CHAR(10)&amp;触れないでください。!BW$16&amp;CHAR(10)&amp;触れないでください。!BW$17&amp;CHAR(10)&amp;触れないでください。!BW$18&amp;CHAR(10)&amp;触れないでください。!BW$19&amp;CHAR(10)&amp;触れないでください。!BW$20&amp;CHAR(10)&amp;触れないでください。!BW$21&amp;CHAR(10)&amp;触れないでください。!BW$22&amp;CHAR(10)&amp;触れないでください。!BW$23&amp;CHAR(10)&amp;触れないでください。!BW$24&amp;CHAR(10)&amp;触れないでください。!BW$25&amp;CHAR(10)&amp;触れないでください。!BW$26&amp;CHAR(10)&amp;触れないでください。!BW$27&amp;CHAR(10)&amp;触れないでください。!BW$28&amp;CHAR(10)&amp;触れないでください。!BW$29&amp;CHAR(10)&amp;触れないでください。!BW$30&amp;CHAR(10)&amp;触れないでください。!BW$31&amp;CHAR(10)&amp;触れないでください。!BW$32&amp;CHAR(10)&amp;触れないでください。!BW$33&amp;CHAR(10)&amp;触れないでください。!BW$34&amp;CHAR(10)&amp;触れないでください。!BW$35&amp;CHAR(10)&amp;触れないでください。!BW$36&amp;CHAR(10)&amp;触れないでください。!BW$37&amp;CHAR(10)&amp;触れないでください。!BW$38&amp;CHAR(10)&amp;触れないでください。!BW$39&amp;CHAR(10)&amp;触れないでください。!BW$40&amp;CHAR(10)&amp;触れないでください。!BW$41&amp;CHAR(10)&amp;触れないでください。!BW$42&amp;CHAR(10)&amp;触れないでください。!BW$43&amp;CHAR(10)&amp;触れないでください。!BW$44&amp;CHAR(10)&amp;触れないでください。!BW$45&amp;CHAR(10)&amp;触れないでください。!BW$46&amp;CHAR(10)&amp;触れないでください。!BW$47&amp;CHAR(10)&amp;触れないでください。!BW$48&amp;CHAR(10)&amp;触れないでください。!BW$49&amp;CHAR(10)&amp;触れないでください。!BW$50&amp;CHAR(10)&amp;触れないでください。!BW$51&amp;CHAR(10)&amp;触れないでください。!BW$52,$P138)</f>
        <v xml:space="preserve">
</v>
      </c>
      <c r="I138" s="746"/>
      <c r="J138" s="746"/>
      <c r="K138" s="747"/>
      <c r="L138" s="158"/>
      <c r="M138" s="347"/>
      <c r="N138" s="158"/>
      <c r="O138" s="281"/>
      <c r="P138" s="282"/>
    </row>
    <row r="139" spans="1:16" ht="14.1" customHeight="1" thickBot="1">
      <c r="A139" s="111"/>
      <c r="B139" s="125"/>
      <c r="C139" s="125"/>
      <c r="D139" s="125"/>
      <c r="E139" s="125"/>
      <c r="F139" s="159"/>
      <c r="G139" s="159"/>
      <c r="H139" s="125"/>
      <c r="I139" s="125"/>
      <c r="J139" s="125"/>
      <c r="K139" s="125"/>
      <c r="L139" s="125"/>
      <c r="M139" s="343"/>
      <c r="N139" s="125"/>
      <c r="O139" s="283"/>
      <c r="P139" s="284"/>
    </row>
    <row r="140" spans="1:16" ht="25.15" customHeight="1" thickTop="1">
      <c r="A140" s="111"/>
      <c r="B140" s="670" t="s">
        <v>84</v>
      </c>
      <c r="C140" s="671"/>
      <c r="D140" s="671"/>
      <c r="E140" s="672"/>
      <c r="F140" s="676">
        <f>F134+F137</f>
        <v>0</v>
      </c>
      <c r="G140" s="677"/>
      <c r="H140" s="160"/>
      <c r="I140" s="157"/>
      <c r="J140" s="157"/>
      <c r="K140" s="125"/>
      <c r="L140" s="125"/>
      <c r="M140" s="343"/>
      <c r="N140" s="125"/>
      <c r="O140" s="283"/>
      <c r="P140" s="284"/>
    </row>
    <row r="141" spans="1:16" ht="18" customHeight="1" thickBot="1">
      <c r="A141" s="111"/>
      <c r="B141" s="673"/>
      <c r="C141" s="674"/>
      <c r="D141" s="674"/>
      <c r="E141" s="675"/>
      <c r="F141" s="678"/>
      <c r="G141" s="679"/>
      <c r="H141" s="160"/>
      <c r="I141" s="157"/>
      <c r="J141" s="157"/>
      <c r="K141" s="161"/>
      <c r="L141" s="161"/>
      <c r="M141" s="334"/>
      <c r="N141" s="161"/>
      <c r="O141" s="283"/>
      <c r="P141" s="284"/>
    </row>
    <row r="142" spans="1:16" ht="10.35" customHeight="1">
      <c r="A142" s="111"/>
      <c r="B142" s="162"/>
      <c r="C142" s="162"/>
      <c r="D142" s="162"/>
      <c r="E142" s="162"/>
      <c r="F142" s="162"/>
      <c r="G142" s="162"/>
      <c r="H142" s="163"/>
      <c r="I142" s="163"/>
      <c r="J142" s="163"/>
      <c r="K142" s="164"/>
      <c r="L142" s="164"/>
      <c r="M142" s="334"/>
      <c r="N142" s="164"/>
      <c r="O142" s="285"/>
      <c r="P142" s="286"/>
    </row>
    <row r="143" spans="1:16" ht="24" customHeight="1" thickBot="1">
      <c r="A143" s="111"/>
      <c r="B143" s="197" t="s">
        <v>170</v>
      </c>
      <c r="C143" s="165"/>
      <c r="D143" s="165"/>
      <c r="E143" s="165"/>
      <c r="F143" s="165"/>
      <c r="G143" s="165"/>
      <c r="H143" s="163"/>
      <c r="I143" s="164"/>
      <c r="J143" s="164"/>
      <c r="K143" s="164"/>
      <c r="L143" s="164"/>
      <c r="M143" s="334"/>
      <c r="N143" s="164"/>
      <c r="O143" s="287"/>
      <c r="P143" s="288"/>
    </row>
    <row r="144" spans="1:16" ht="27" customHeight="1" thickBot="1">
      <c r="A144" s="132"/>
      <c r="B144" s="472" t="s">
        <v>57</v>
      </c>
      <c r="C144" s="473"/>
      <c r="D144" s="473"/>
      <c r="E144" s="474"/>
      <c r="F144" s="475" t="s">
        <v>58</v>
      </c>
      <c r="G144" s="476"/>
      <c r="H144" s="475" t="s">
        <v>144</v>
      </c>
      <c r="I144" s="477"/>
      <c r="J144" s="477"/>
      <c r="K144" s="478"/>
      <c r="L144" s="161"/>
      <c r="M144" s="334"/>
      <c r="N144" s="161"/>
      <c r="O144" s="269" t="s">
        <v>1011</v>
      </c>
      <c r="P144" s="270" t="s">
        <v>1012</v>
      </c>
    </row>
    <row r="145" spans="1:16" ht="44.85" customHeight="1">
      <c r="A145" s="132" t="str">
        <f t="shared" ref="A145:A148" si="2">IF(O145="","","✓")</f>
        <v/>
      </c>
      <c r="B145" s="751" t="s">
        <v>59</v>
      </c>
      <c r="C145" s="752"/>
      <c r="D145" s="752"/>
      <c r="E145" s="753"/>
      <c r="F145" s="756">
        <f>IF(O145="",触れないでください。!BH53,O145)</f>
        <v>0</v>
      </c>
      <c r="G145" s="757"/>
      <c r="H145" s="393" t="str">
        <f>IF($P145="",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amp;CHAR(10)&amp;触れないでください。!BG$34&amp;CHAR(10)&amp;触れないでください。!BG$35&amp;CHAR(10)&amp;触れないでください。!BG$36&amp;CHAR(10)&amp;触れないでください。!BG$37&amp;CHAR(10)&amp;触れないでください。!BG$38&amp;CHAR(10)&amp;触れないでください。!BG$39&amp;CHAR(10)&amp;触れないでください。!BG$40&amp;CHAR(10)&amp;触れないでください。!BG$41&amp;CHAR(10)&amp;触れないでください。!BG$42&amp;CHAR(10)&amp;触れないでください。!BG$43&amp;CHAR(10)&amp;触れないでください。!BG$44&amp;CHAR(10)&amp;触れないでください。!BG$45&amp;CHAR(10)&amp;触れないでください。!BG$46&amp;CHAR(10)&amp;触れないでください。!BG$47&amp;CHAR(10)&amp;触れないでください。!BG$48&amp;CHAR(10)&amp;触れないでください。!BG$49&amp;CHAR(10)&amp;触れないでください。!BG$50&amp;CHAR(10)&amp;触れないでください。!BG$51&amp;CHAR(10)&amp;触れないでください。!BG$52,$P145)</f>
        <v xml:space="preserve">
</v>
      </c>
      <c r="I145" s="394"/>
      <c r="J145" s="394"/>
      <c r="K145" s="669"/>
      <c r="L145" s="158"/>
      <c r="M145" s="347"/>
      <c r="N145" s="158"/>
      <c r="O145" s="281"/>
      <c r="P145" s="289"/>
    </row>
    <row r="146" spans="1:16" ht="44.85" customHeight="1">
      <c r="A146" s="132" t="str">
        <f t="shared" si="2"/>
        <v/>
      </c>
      <c r="B146" s="748" t="s">
        <v>60</v>
      </c>
      <c r="C146" s="749"/>
      <c r="D146" s="749"/>
      <c r="E146" s="750"/>
      <c r="F146" s="667">
        <f>IF(O146="",触れないでください。!BL53,O146)</f>
        <v>0</v>
      </c>
      <c r="G146" s="668"/>
      <c r="H146" s="393" t="str">
        <f>IF($P146="",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amp;CHAR(10)&amp;触れないでください。!BK$34&amp;CHAR(10)&amp;触れないでください。!BK$35&amp;CHAR(10)&amp;触れないでください。!BK$36&amp;CHAR(10)&amp;触れないでください。!BK$37&amp;CHAR(10)&amp;触れないでください。!BK$38&amp;CHAR(10)&amp;触れないでください。!BK$39&amp;CHAR(10)&amp;触れないでください。!BK$40&amp;CHAR(10)&amp;触れないでください。!BK$41&amp;CHAR(10)&amp;触れないでください。!BK$42&amp;CHAR(10)&amp;触れないでください。!BK$43&amp;CHAR(10)&amp;触れないでください。!BK$44&amp;CHAR(10)&amp;触れないでください。!BK$45&amp;CHAR(10)&amp;触れないでください。!BK$46&amp;CHAR(10)&amp;触れないでください。!BK$47&amp;CHAR(10)&amp;触れないでください。!BK$48&amp;CHAR(10)&amp;触れないでください。!BK$49&amp;CHAR(10)&amp;触れないでください。!BK$50&amp;CHAR(10)&amp;触れないでください。!BK$51&amp;CHAR(10)&amp;触れないでください。!BK$52,$P146)</f>
        <v xml:space="preserve">
</v>
      </c>
      <c r="I146" s="394"/>
      <c r="J146" s="394"/>
      <c r="K146" s="669"/>
      <c r="L146" s="158"/>
      <c r="M146" s="347"/>
      <c r="N146" s="158"/>
      <c r="O146" s="281"/>
      <c r="P146" s="290"/>
    </row>
    <row r="147" spans="1:16" ht="44.85" customHeight="1">
      <c r="A147" s="132" t="str">
        <f t="shared" si="2"/>
        <v/>
      </c>
      <c r="B147" s="748" t="s">
        <v>282</v>
      </c>
      <c r="C147" s="749"/>
      <c r="D147" s="749"/>
      <c r="E147" s="750"/>
      <c r="F147" s="667">
        <f>IF(O147="",触れないでください。!BP53,O147)</f>
        <v>0</v>
      </c>
      <c r="G147" s="668"/>
      <c r="H147" s="393" t="str">
        <f>IF($P147="",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147)</f>
        <v xml:space="preserve">
</v>
      </c>
      <c r="I147" s="394"/>
      <c r="J147" s="394"/>
      <c r="K147" s="669"/>
      <c r="L147" s="158"/>
      <c r="M147" s="347"/>
      <c r="N147" s="158"/>
      <c r="O147" s="281"/>
      <c r="P147" s="290"/>
    </row>
    <row r="148" spans="1:16" ht="44.85" customHeight="1" thickBot="1">
      <c r="A148" s="132" t="str">
        <f t="shared" si="2"/>
        <v/>
      </c>
      <c r="B148" s="764" t="s">
        <v>61</v>
      </c>
      <c r="C148" s="765"/>
      <c r="D148" s="765"/>
      <c r="E148" s="766"/>
      <c r="F148" s="767">
        <f>IF(O148="",触れないでください。!BT53,O148)</f>
        <v>0</v>
      </c>
      <c r="G148" s="768"/>
      <c r="H148" s="769" t="str">
        <f>IF($P148="",触れないでください。!BS$3&amp;CHAR(10)&amp;触れないでください。!BS$4&amp;CHAR(10)&amp;触れないでください。!BS$5&amp;CHAR(10)&amp;触れないでください。!BS$6&amp;CHAR(10)&amp;触れないでください。!BS$7&amp;CHAR(10)&amp;触れないでください。!BS$8&amp;CHAR(10)&amp;触れないでください。!BS$9&amp;CHAR(10)&amp;触れないでください。!BS$10&amp;CHAR(10)&amp;触れないでください。!BS$11&amp;CHAR(10)&amp;触れないでください。!BS$12&amp;CHAR(10)&amp;触れないでください。!BS$13&amp;CHAR(10)&amp;触れないでください。!BS$14&amp;CHAR(10)&amp;触れないでください。!BS$15&amp;CHAR(10)&amp;触れないでください。!BS$16&amp;CHAR(10)&amp;触れないでください。!BS$17&amp;CHAR(10)&amp;触れないでください。!BS$18&amp;CHAR(10)&amp;触れないでください。!BS$19&amp;CHAR(10)&amp;触れないでください。!BS$20&amp;CHAR(10)&amp;触れないでください。!BS$21&amp;CHAR(10)&amp;触れないでください。!BS$22&amp;CHAR(10)&amp;触れないでください。!BS$23&amp;CHAR(10)&amp;触れないでください。!BS$24&amp;CHAR(10)&amp;触れないでください。!BS$25&amp;CHAR(10)&amp;触れないでください。!BS$26&amp;CHAR(10)&amp;触れないでください。!BS$27&amp;CHAR(10)&amp;触れないでください。!BS$28&amp;CHAR(10)&amp;触れないでください。!BS$29&amp;CHAR(10)&amp;触れないでください。!BS$30&amp;CHAR(10)&amp;触れないでください。!BS$31&amp;CHAR(10)&amp;触れないでください。!BS$32&amp;CHAR(10)&amp;触れないでください。!BS$33&amp;CHAR(10)&amp;触れないでください。!BS$34&amp;CHAR(10)&amp;触れないでください。!BS$35&amp;CHAR(10)&amp;触れないでください。!BS$36&amp;CHAR(10)&amp;触れないでください。!BS$37&amp;CHAR(10)&amp;触れないでください。!BS$38&amp;CHAR(10)&amp;触れないでください。!BS$39&amp;CHAR(10)&amp;触れないでください。!BS$40&amp;CHAR(10)&amp;触れないでください。!BS$41&amp;CHAR(10)&amp;触れないでください。!BS$42&amp;CHAR(10)&amp;触れないでください。!BS$43&amp;CHAR(10)&amp;触れないでください。!BS$44&amp;CHAR(10)&amp;触れないでください。!BS$45&amp;CHAR(10)&amp;触れないでください。!BS$46&amp;CHAR(10)&amp;触れないでください。!BS$47&amp;CHAR(10)&amp;触れないでください。!BS$48&amp;CHAR(10)&amp;触れないでください。!BS$49&amp;CHAR(10)&amp;触れないでください。!BS$50&amp;CHAR(10)&amp;触れないでください。!BS$51&amp;CHAR(10)&amp;触れないでください。!BS$52,$P148)</f>
        <v xml:space="preserve">
</v>
      </c>
      <c r="I148" s="770"/>
      <c r="J148" s="770"/>
      <c r="K148" s="771"/>
      <c r="L148" s="158"/>
      <c r="M148" s="347"/>
      <c r="N148" s="158"/>
      <c r="O148" s="281"/>
      <c r="P148" s="291"/>
    </row>
    <row r="149" spans="1:16" ht="50.85" customHeight="1" thickTop="1" thickBot="1">
      <c r="A149" s="111"/>
      <c r="B149" s="730" t="s">
        <v>85</v>
      </c>
      <c r="C149" s="731"/>
      <c r="D149" s="731"/>
      <c r="E149" s="732"/>
      <c r="F149" s="733">
        <f>F145+F146+F147+F148</f>
        <v>0</v>
      </c>
      <c r="G149" s="734"/>
      <c r="H149" s="735" t="str">
        <f>IF(F149&gt;=F137,"","←　D収入合計≧B対象外経費　としてください。")</f>
        <v/>
      </c>
      <c r="I149" s="736"/>
      <c r="J149" s="736"/>
      <c r="K149" s="736"/>
      <c r="L149" s="174"/>
      <c r="M149" s="350"/>
      <c r="N149" s="174"/>
    </row>
    <row r="150" spans="1:16" ht="9" customHeight="1">
      <c r="A150" s="111"/>
      <c r="B150" s="166"/>
      <c r="C150" s="166"/>
      <c r="D150" s="166"/>
      <c r="E150" s="166"/>
      <c r="F150" s="166"/>
      <c r="G150" s="166"/>
      <c r="H150" s="166"/>
      <c r="I150" s="166"/>
      <c r="J150" s="166"/>
      <c r="K150" s="166"/>
      <c r="L150" s="166"/>
      <c r="M150" s="351"/>
      <c r="N150" s="166"/>
    </row>
    <row r="151" spans="1:16" ht="23.45" customHeight="1" thickBot="1">
      <c r="A151" s="111"/>
      <c r="B151" s="198" t="s">
        <v>171</v>
      </c>
      <c r="C151" s="167"/>
      <c r="D151" s="167"/>
      <c r="E151" s="168"/>
      <c r="F151" s="168"/>
      <c r="G151" s="168"/>
      <c r="H151" s="168"/>
      <c r="I151" s="169"/>
      <c r="J151" s="169"/>
      <c r="K151" s="169"/>
      <c r="L151" s="169"/>
      <c r="M151" s="352"/>
      <c r="N151" s="169"/>
    </row>
    <row r="152" spans="1:16" ht="50.45" customHeight="1" thickTop="1" thickBot="1">
      <c r="A152" s="170"/>
      <c r="B152" s="716" t="s">
        <v>116</v>
      </c>
      <c r="C152" s="717"/>
      <c r="D152" s="718"/>
      <c r="E152" s="171" t="s">
        <v>113</v>
      </c>
      <c r="F152" s="719">
        <f>F140-F149</f>
        <v>0</v>
      </c>
      <c r="G152" s="720"/>
      <c r="H152" s="172" t="s">
        <v>114</v>
      </c>
      <c r="I152" s="715" t="s">
        <v>184</v>
      </c>
      <c r="J152" s="715"/>
      <c r="K152" s="715"/>
      <c r="L152" s="175"/>
      <c r="M152" s="353"/>
      <c r="N152" s="175"/>
    </row>
    <row r="153" spans="1:16" ht="60" customHeight="1" thickTop="1">
      <c r="A153" s="711" t="s">
        <v>296</v>
      </c>
      <c r="B153" s="712"/>
      <c r="C153" s="712"/>
      <c r="D153" s="712"/>
      <c r="E153" s="712"/>
      <c r="F153" s="712"/>
      <c r="G153" s="712"/>
      <c r="H153" s="712"/>
      <c r="I153" s="712"/>
      <c r="J153" s="712"/>
      <c r="K153" s="712"/>
    </row>
    <row r="154" spans="1:16" ht="16.350000000000001" customHeight="1">
      <c r="A154" s="227"/>
      <c r="B154" s="228"/>
      <c r="C154" s="228"/>
      <c r="D154" s="228"/>
      <c r="E154" s="228"/>
      <c r="F154" s="228"/>
      <c r="G154" s="228"/>
      <c r="H154" s="228"/>
      <c r="I154" s="228"/>
      <c r="J154" s="228"/>
      <c r="K154" s="228"/>
    </row>
    <row r="155" spans="1:16" ht="38.1" customHeight="1">
      <c r="A155" s="111"/>
      <c r="B155" s="518" t="s">
        <v>127</v>
      </c>
      <c r="C155" s="519"/>
      <c r="D155" s="519"/>
      <c r="E155" s="519"/>
      <c r="F155" s="519"/>
      <c r="G155" s="519"/>
      <c r="H155" s="519"/>
      <c r="I155" s="519"/>
      <c r="J155" s="519"/>
      <c r="K155" s="520"/>
      <c r="L155" s="182"/>
      <c r="M155" s="354"/>
      <c r="N155" s="182"/>
    </row>
    <row r="156" spans="1:16" ht="32.1" customHeight="1">
      <c r="A156" s="111"/>
      <c r="B156" s="521" t="s">
        <v>13</v>
      </c>
      <c r="C156" s="522"/>
      <c r="D156" s="522"/>
      <c r="E156" s="305"/>
      <c r="F156" s="523" t="s">
        <v>11</v>
      </c>
      <c r="G156" s="523"/>
      <c r="H156" s="202" t="s">
        <v>189</v>
      </c>
      <c r="I156" s="306"/>
      <c r="J156" s="523" t="s">
        <v>12</v>
      </c>
      <c r="K156" s="524"/>
      <c r="L156" s="294"/>
      <c r="M156" s="355"/>
      <c r="N156" s="294"/>
    </row>
    <row r="157" spans="1:16" ht="32.1" customHeight="1">
      <c r="A157" s="111"/>
      <c r="B157" s="518" t="s">
        <v>15</v>
      </c>
      <c r="C157" s="519"/>
      <c r="D157" s="519"/>
      <c r="E157" s="519"/>
      <c r="F157" s="519"/>
      <c r="G157" s="519"/>
      <c r="H157" s="519"/>
      <c r="I157" s="519"/>
      <c r="J157" s="519"/>
      <c r="K157" s="520"/>
      <c r="L157" s="183"/>
      <c r="M157" s="331"/>
      <c r="N157" s="183"/>
    </row>
    <row r="158" spans="1:16" ht="32.1" customHeight="1">
      <c r="A158" s="111"/>
      <c r="B158" s="521" t="s">
        <v>190</v>
      </c>
      <c r="C158" s="522"/>
      <c r="D158" s="522"/>
      <c r="E158" s="305"/>
      <c r="F158" s="523" t="s">
        <v>11</v>
      </c>
      <c r="G158" s="523"/>
      <c r="H158" s="202" t="s">
        <v>189</v>
      </c>
      <c r="I158" s="306"/>
      <c r="J158" s="523" t="s">
        <v>12</v>
      </c>
      <c r="K158" s="524"/>
      <c r="L158" s="294"/>
      <c r="M158" s="355"/>
      <c r="N158" s="294"/>
    </row>
    <row r="159" spans="1:16" ht="32.1" customHeight="1">
      <c r="A159" s="111"/>
      <c r="B159" s="518" t="s">
        <v>285</v>
      </c>
      <c r="C159" s="519"/>
      <c r="D159" s="519"/>
      <c r="E159" s="519"/>
      <c r="F159" s="519"/>
      <c r="G159" s="519"/>
      <c r="H159" s="519"/>
      <c r="I159" s="519"/>
      <c r="J159" s="519"/>
      <c r="K159" s="520"/>
      <c r="M159" s="356"/>
      <c r="N159" s="201"/>
    </row>
    <row r="160" spans="1:16" ht="32.1" customHeight="1">
      <c r="A160" s="111"/>
      <c r="B160" s="521" t="s">
        <v>13</v>
      </c>
      <c r="C160" s="522"/>
      <c r="D160" s="522"/>
      <c r="E160" s="305"/>
      <c r="F160" s="523" t="s">
        <v>11</v>
      </c>
      <c r="G160" s="523"/>
      <c r="H160" s="202" t="s">
        <v>14</v>
      </c>
      <c r="I160" s="306"/>
      <c r="J160" s="523" t="s">
        <v>12</v>
      </c>
      <c r="K160" s="524"/>
      <c r="M160" s="357" t="s">
        <v>286</v>
      </c>
      <c r="N160" s="330" t="b">
        <v>0</v>
      </c>
    </row>
    <row r="161" spans="1:14" s="238" customFormat="1" ht="16.350000000000001" customHeight="1">
      <c r="A161" s="234"/>
      <c r="B161" s="235"/>
      <c r="C161" s="235"/>
      <c r="D161" s="235"/>
      <c r="E161" s="236"/>
      <c r="F161" s="236"/>
      <c r="G161" s="236"/>
      <c r="H161" s="237"/>
      <c r="I161" s="236"/>
      <c r="J161" s="236"/>
      <c r="K161" s="236"/>
      <c r="M161" s="358"/>
      <c r="N161" s="295"/>
    </row>
    <row r="162" spans="1:14" ht="10.9" customHeight="1">
      <c r="A162" s="721"/>
      <c r="B162" s="722"/>
      <c r="C162" s="722"/>
      <c r="D162" s="722"/>
      <c r="E162" s="722"/>
      <c r="F162" s="722"/>
      <c r="G162" s="722"/>
      <c r="H162" s="722"/>
      <c r="I162" s="722"/>
      <c r="J162" s="722"/>
      <c r="K162" s="722"/>
    </row>
    <row r="163" spans="1:14" ht="28.5" customHeight="1">
      <c r="A163" s="709" t="s">
        <v>283</v>
      </c>
      <c r="B163" s="710"/>
      <c r="C163" s="710"/>
      <c r="D163" s="710"/>
      <c r="E163" s="710"/>
      <c r="F163" s="710"/>
      <c r="G163" s="710"/>
      <c r="H163" s="710"/>
      <c r="I163" s="710"/>
      <c r="J163" s="710"/>
      <c r="K163" s="710"/>
    </row>
    <row r="164" spans="1:14" ht="12" customHeight="1">
      <c r="A164" s="713"/>
      <c r="B164" s="714"/>
      <c r="C164" s="714"/>
      <c r="D164" s="714"/>
      <c r="E164" s="714"/>
      <c r="F164" s="714"/>
      <c r="G164" s="714"/>
      <c r="H164" s="714"/>
      <c r="I164" s="714"/>
      <c r="J164" s="714"/>
      <c r="K164" s="714"/>
    </row>
    <row r="165" spans="1:14" ht="28.5" customHeight="1">
      <c r="A165" s="707" t="s">
        <v>284</v>
      </c>
      <c r="B165" s="708"/>
      <c r="C165" s="708"/>
      <c r="D165" s="708"/>
      <c r="E165" s="708"/>
      <c r="F165" s="708"/>
      <c r="G165" s="708"/>
      <c r="H165" s="708"/>
      <c r="I165" s="708"/>
      <c r="J165" s="708"/>
      <c r="K165" s="708"/>
    </row>
    <row r="166" spans="1:14" ht="28.5" customHeight="1">
      <c r="A166" s="707" t="s">
        <v>200</v>
      </c>
      <c r="B166" s="708"/>
      <c r="C166" s="708"/>
      <c r="D166" s="708"/>
      <c r="E166" s="708"/>
      <c r="F166" s="708"/>
      <c r="G166" s="708"/>
      <c r="H166" s="708"/>
      <c r="I166" s="708"/>
      <c r="J166" s="708"/>
      <c r="K166" s="708"/>
    </row>
    <row r="167" spans="1:14" ht="28.15" customHeight="1">
      <c r="A167" s="707" t="s">
        <v>201</v>
      </c>
      <c r="B167" s="708"/>
      <c r="C167" s="708"/>
      <c r="D167" s="708"/>
      <c r="E167" s="708"/>
      <c r="F167" s="708"/>
      <c r="G167" s="708"/>
      <c r="H167" s="708"/>
      <c r="I167" s="708"/>
      <c r="J167" s="708"/>
      <c r="K167" s="708"/>
    </row>
    <row r="168" spans="1:14" ht="6.6" customHeight="1"/>
    <row r="169" spans="1:14" ht="28.5" customHeight="1">
      <c r="B169" s="702" t="s">
        <v>202</v>
      </c>
      <c r="C169" s="703"/>
      <c r="D169" s="704" t="s">
        <v>203</v>
      </c>
      <c r="E169" s="705"/>
      <c r="F169" s="705"/>
      <c r="G169" s="705"/>
      <c r="H169" s="705"/>
      <c r="I169" s="705"/>
      <c r="J169" s="705"/>
      <c r="K169" s="706"/>
    </row>
    <row r="170" spans="1:14" ht="28.5" customHeight="1">
      <c r="B170" s="688" t="s">
        <v>204</v>
      </c>
      <c r="C170" s="689"/>
      <c r="D170" s="307"/>
      <c r="E170" s="694" t="s">
        <v>205</v>
      </c>
      <c r="F170" s="694"/>
      <c r="G170" s="694"/>
      <c r="H170" s="308"/>
      <c r="I170" s="694" t="s">
        <v>245</v>
      </c>
      <c r="J170" s="694"/>
      <c r="K170" s="695"/>
    </row>
    <row r="171" spans="1:14" ht="28.5" customHeight="1">
      <c r="B171" s="690"/>
      <c r="C171" s="691"/>
      <c r="D171" s="302"/>
      <c r="E171" s="696" t="s">
        <v>246</v>
      </c>
      <c r="F171" s="696"/>
      <c r="G171" s="696"/>
      <c r="H171" s="304"/>
      <c r="I171" s="696" t="s">
        <v>206</v>
      </c>
      <c r="J171" s="696"/>
      <c r="K171" s="697"/>
    </row>
    <row r="172" spans="1:14" ht="28.5" customHeight="1">
      <c r="B172" s="690"/>
      <c r="C172" s="691"/>
      <c r="D172" s="302"/>
      <c r="E172" s="696" t="s">
        <v>207</v>
      </c>
      <c r="F172" s="696"/>
      <c r="G172" s="696"/>
      <c r="H172" s="304"/>
      <c r="I172" s="696" t="s">
        <v>247</v>
      </c>
      <c r="J172" s="696"/>
      <c r="K172" s="697"/>
    </row>
    <row r="173" spans="1:14" ht="28.5" customHeight="1">
      <c r="B173" s="690"/>
      <c r="C173" s="691"/>
      <c r="D173" s="302"/>
      <c r="E173" s="696" t="s">
        <v>208</v>
      </c>
      <c r="F173" s="696"/>
      <c r="G173" s="696"/>
      <c r="H173" s="304"/>
      <c r="I173" s="696" t="s">
        <v>209</v>
      </c>
      <c r="J173" s="696"/>
      <c r="K173" s="697"/>
    </row>
    <row r="174" spans="1:14" ht="28.5" customHeight="1">
      <c r="B174" s="690"/>
      <c r="C174" s="691"/>
      <c r="D174" s="302"/>
      <c r="E174" s="696" t="s">
        <v>210</v>
      </c>
      <c r="F174" s="696"/>
      <c r="G174" s="696"/>
      <c r="H174" s="304"/>
      <c r="I174" s="696" t="s">
        <v>211</v>
      </c>
      <c r="J174" s="696"/>
      <c r="K174" s="697"/>
    </row>
    <row r="175" spans="1:14" ht="28.5" customHeight="1">
      <c r="B175" s="690"/>
      <c r="C175" s="691"/>
      <c r="D175" s="302"/>
      <c r="E175" s="696" t="s">
        <v>212</v>
      </c>
      <c r="F175" s="696"/>
      <c r="G175" s="696"/>
      <c r="H175" s="304"/>
      <c r="I175" s="696" t="s">
        <v>248</v>
      </c>
      <c r="J175" s="696"/>
      <c r="K175" s="697"/>
    </row>
    <row r="176" spans="1:14" ht="28.5" customHeight="1">
      <c r="B176" s="692"/>
      <c r="C176" s="693"/>
      <c r="D176" s="698" t="s">
        <v>1014</v>
      </c>
      <c r="E176" s="699"/>
      <c r="F176" s="700"/>
      <c r="G176" s="700"/>
      <c r="H176" s="700"/>
      <c r="I176" s="700"/>
      <c r="J176" s="700"/>
      <c r="K176" s="701"/>
    </row>
    <row r="177" spans="1:1" ht="6.6" customHeight="1">
      <c r="A177" s="114"/>
    </row>
  </sheetData>
  <sheetProtection algorithmName="SHA-512" hashValue="Sst/klQ+0VmsZeEtW7MKfuRZRcHKvQWkSFYo2keowyzFyp2m4mybbxdCM7T/FmGKnQqnoppwlWY2vLAlSwSYrQ==" saltValue="DBONcBKcxbciNqDk37wD+Q==" spinCount="100000" sheet="1" formatCells="0" formatColumns="0" formatRows="0" selectLockedCells="1"/>
  <mergeCells count="314">
    <mergeCell ref="D71:H71"/>
    <mergeCell ref="I71:K71"/>
    <mergeCell ref="D9:E9"/>
    <mergeCell ref="F9:K9"/>
    <mergeCell ref="F146:G146"/>
    <mergeCell ref="H146:K146"/>
    <mergeCell ref="B148:E148"/>
    <mergeCell ref="F148:G148"/>
    <mergeCell ref="H148:K148"/>
    <mergeCell ref="D36:E36"/>
    <mergeCell ref="F37:K37"/>
    <mergeCell ref="F53:G53"/>
    <mergeCell ref="F21:K21"/>
    <mergeCell ref="D22:E22"/>
    <mergeCell ref="F22:K22"/>
    <mergeCell ref="E109:G109"/>
    <mergeCell ref="I109:K109"/>
    <mergeCell ref="E108:G108"/>
    <mergeCell ref="I108:K108"/>
    <mergeCell ref="F133:G133"/>
    <mergeCell ref="H133:K133"/>
    <mergeCell ref="B134:E135"/>
    <mergeCell ref="F134:G135"/>
    <mergeCell ref="H134:K135"/>
    <mergeCell ref="B137:E138"/>
    <mergeCell ref="B107:C113"/>
    <mergeCell ref="B149:E149"/>
    <mergeCell ref="F149:G149"/>
    <mergeCell ref="H149:K149"/>
    <mergeCell ref="D107:K107"/>
    <mergeCell ref="E111:F111"/>
    <mergeCell ref="G111:K111"/>
    <mergeCell ref="F137:G138"/>
    <mergeCell ref="H137:K137"/>
    <mergeCell ref="H138:K138"/>
    <mergeCell ref="B147:E147"/>
    <mergeCell ref="F144:G144"/>
    <mergeCell ref="H144:K144"/>
    <mergeCell ref="B145:E145"/>
    <mergeCell ref="B146:E146"/>
    <mergeCell ref="H123:K123"/>
    <mergeCell ref="F124:G124"/>
    <mergeCell ref="H124:K124"/>
    <mergeCell ref="F125:G125"/>
    <mergeCell ref="F145:G145"/>
    <mergeCell ref="H145:K145"/>
    <mergeCell ref="F130:G130"/>
    <mergeCell ref="H130:K130"/>
    <mergeCell ref="B169:C169"/>
    <mergeCell ref="D169:K169"/>
    <mergeCell ref="A165:K165"/>
    <mergeCell ref="A166:K166"/>
    <mergeCell ref="A167:K167"/>
    <mergeCell ref="A163:K163"/>
    <mergeCell ref="A153:K153"/>
    <mergeCell ref="A164:K164"/>
    <mergeCell ref="I152:K152"/>
    <mergeCell ref="B152:D152"/>
    <mergeCell ref="F152:G152"/>
    <mergeCell ref="A162:K162"/>
    <mergeCell ref="B157:K157"/>
    <mergeCell ref="B158:D158"/>
    <mergeCell ref="F158:G158"/>
    <mergeCell ref="J158:K158"/>
    <mergeCell ref="B159:K159"/>
    <mergeCell ref="B160:D160"/>
    <mergeCell ref="F160:G160"/>
    <mergeCell ref="J160:K160"/>
    <mergeCell ref="B170:C176"/>
    <mergeCell ref="E170:G170"/>
    <mergeCell ref="I170:K170"/>
    <mergeCell ref="E171:G171"/>
    <mergeCell ref="I171:K171"/>
    <mergeCell ref="E173:G173"/>
    <mergeCell ref="I173:K173"/>
    <mergeCell ref="E174:G174"/>
    <mergeCell ref="I174:K174"/>
    <mergeCell ref="E175:G175"/>
    <mergeCell ref="I175:K175"/>
    <mergeCell ref="D176:E176"/>
    <mergeCell ref="F176:K176"/>
    <mergeCell ref="E172:G172"/>
    <mergeCell ref="I172:K172"/>
    <mergeCell ref="F56:G56"/>
    <mergeCell ref="D34:E34"/>
    <mergeCell ref="F132:G132"/>
    <mergeCell ref="H132:K132"/>
    <mergeCell ref="F128:G128"/>
    <mergeCell ref="H128:K128"/>
    <mergeCell ref="F129:G129"/>
    <mergeCell ref="H129:K129"/>
    <mergeCell ref="F147:G147"/>
    <mergeCell ref="H147:K147"/>
    <mergeCell ref="B140:E141"/>
    <mergeCell ref="F140:G141"/>
    <mergeCell ref="B144:E144"/>
    <mergeCell ref="D85:K85"/>
    <mergeCell ref="I73:K73"/>
    <mergeCell ref="E74:G74"/>
    <mergeCell ref="I74:K74"/>
    <mergeCell ref="D70:K70"/>
    <mergeCell ref="F65:G65"/>
    <mergeCell ref="I52:J52"/>
    <mergeCell ref="B53:E53"/>
    <mergeCell ref="B58:E58"/>
    <mergeCell ref="F58:G58"/>
    <mergeCell ref="J58:K58"/>
    <mergeCell ref="D33:E33"/>
    <mergeCell ref="D43:E44"/>
    <mergeCell ref="F43:K43"/>
    <mergeCell ref="F44:K44"/>
    <mergeCell ref="H33:I33"/>
    <mergeCell ref="J33:K33"/>
    <mergeCell ref="F33:G33"/>
    <mergeCell ref="J65:K65"/>
    <mergeCell ref="F57:G57"/>
    <mergeCell ref="J57:K57"/>
    <mergeCell ref="D35:E35"/>
    <mergeCell ref="G35:K35"/>
    <mergeCell ref="F38:K38"/>
    <mergeCell ref="B65:E65"/>
    <mergeCell ref="B61:E61"/>
    <mergeCell ref="F61:G61"/>
    <mergeCell ref="B52:G52"/>
    <mergeCell ref="B33:C44"/>
    <mergeCell ref="D39:E42"/>
    <mergeCell ref="H39:K39"/>
    <mergeCell ref="F40:F42"/>
    <mergeCell ref="G40:K40"/>
    <mergeCell ref="G41:K41"/>
    <mergeCell ref="G42:K42"/>
    <mergeCell ref="D24:E24"/>
    <mergeCell ref="F23:K23"/>
    <mergeCell ref="F24:K24"/>
    <mergeCell ref="D25:E25"/>
    <mergeCell ref="F25:K25"/>
    <mergeCell ref="J31:K31"/>
    <mergeCell ref="B29:C32"/>
    <mergeCell ref="D29:E29"/>
    <mergeCell ref="F29:K29"/>
    <mergeCell ref="D32:E32"/>
    <mergeCell ref="B21:C28"/>
    <mergeCell ref="D21:E21"/>
    <mergeCell ref="D23:E23"/>
    <mergeCell ref="D30:E30"/>
    <mergeCell ref="F30:K30"/>
    <mergeCell ref="D31:E31"/>
    <mergeCell ref="F26:K26"/>
    <mergeCell ref="F31:H31"/>
    <mergeCell ref="B11:C20"/>
    <mergeCell ref="D11:E11"/>
    <mergeCell ref="B54:E54"/>
    <mergeCell ref="F54:G54"/>
    <mergeCell ref="J54:K54"/>
    <mergeCell ref="B55:E55"/>
    <mergeCell ref="F55:G55"/>
    <mergeCell ref="J55:K55"/>
    <mergeCell ref="B67:E67"/>
    <mergeCell ref="F67:K67"/>
    <mergeCell ref="F11:K11"/>
    <mergeCell ref="D26:E26"/>
    <mergeCell ref="I46:K46"/>
    <mergeCell ref="D47:K47"/>
    <mergeCell ref="D49:I49"/>
    <mergeCell ref="J49:K49"/>
    <mergeCell ref="J50:K50"/>
    <mergeCell ref="J53:K53"/>
    <mergeCell ref="D27:E28"/>
    <mergeCell ref="F27:K28"/>
    <mergeCell ref="F32:K32"/>
    <mergeCell ref="B59:E59"/>
    <mergeCell ref="F59:G59"/>
    <mergeCell ref="D37:E38"/>
    <mergeCell ref="D13:E13"/>
    <mergeCell ref="D15:E15"/>
    <mergeCell ref="F15:K15"/>
    <mergeCell ref="D16:E16"/>
    <mergeCell ref="F16:K16"/>
    <mergeCell ref="D20:E20"/>
    <mergeCell ref="F20:K20"/>
    <mergeCell ref="F17:K17"/>
    <mergeCell ref="D18:E18"/>
    <mergeCell ref="F18:K18"/>
    <mergeCell ref="D19:E19"/>
    <mergeCell ref="F19:K19"/>
    <mergeCell ref="D17:E17"/>
    <mergeCell ref="B4:G4"/>
    <mergeCell ref="H4:I4"/>
    <mergeCell ref="J4:K4"/>
    <mergeCell ref="B155:K155"/>
    <mergeCell ref="B156:D156"/>
    <mergeCell ref="F156:G156"/>
    <mergeCell ref="J156:K156"/>
    <mergeCell ref="F13:K13"/>
    <mergeCell ref="D14:E14"/>
    <mergeCell ref="F14:K14"/>
    <mergeCell ref="B6:E6"/>
    <mergeCell ref="B7:C10"/>
    <mergeCell ref="D7:E7"/>
    <mergeCell ref="F7:K7"/>
    <mergeCell ref="D8:E8"/>
    <mergeCell ref="F8:K8"/>
    <mergeCell ref="D12:E12"/>
    <mergeCell ref="D10:E10"/>
    <mergeCell ref="F10:K10"/>
    <mergeCell ref="F12:K12"/>
    <mergeCell ref="D113:K113"/>
    <mergeCell ref="B45:C50"/>
    <mergeCell ref="D45:K45"/>
    <mergeCell ref="E46:G46"/>
    <mergeCell ref="B69:C70"/>
    <mergeCell ref="B68:C68"/>
    <mergeCell ref="D69:K69"/>
    <mergeCell ref="B64:E64"/>
    <mergeCell ref="F64:G64"/>
    <mergeCell ref="D68:J68"/>
    <mergeCell ref="J59:K59"/>
    <mergeCell ref="B62:E62"/>
    <mergeCell ref="F62:G62"/>
    <mergeCell ref="J62:K62"/>
    <mergeCell ref="B63:E63"/>
    <mergeCell ref="J56:K56"/>
    <mergeCell ref="B57:E57"/>
    <mergeCell ref="B56:E56"/>
    <mergeCell ref="B92:C106"/>
    <mergeCell ref="E97:G97"/>
    <mergeCell ref="I97:K97"/>
    <mergeCell ref="I99:K99"/>
    <mergeCell ref="E101:G101"/>
    <mergeCell ref="I101:K101"/>
    <mergeCell ref="E104:G104"/>
    <mergeCell ref="I104:K104"/>
    <mergeCell ref="E102:G102"/>
    <mergeCell ref="I102:K102"/>
    <mergeCell ref="E94:G94"/>
    <mergeCell ref="I94:K94"/>
    <mergeCell ref="D93:G93"/>
    <mergeCell ref="E95:F95"/>
    <mergeCell ref="I95:J95"/>
    <mergeCell ref="E96:G96"/>
    <mergeCell ref="I96:K96"/>
    <mergeCell ref="E99:G99"/>
    <mergeCell ref="H93:K93"/>
    <mergeCell ref="F106:G106"/>
    <mergeCell ref="J106:K106"/>
    <mergeCell ref="D92:K92"/>
    <mergeCell ref="E105:F105"/>
    <mergeCell ref="I105:J105"/>
    <mergeCell ref="F121:G121"/>
    <mergeCell ref="H121:K121"/>
    <mergeCell ref="F122:G122"/>
    <mergeCell ref="H122:K122"/>
    <mergeCell ref="F123:G123"/>
    <mergeCell ref="F127:G127"/>
    <mergeCell ref="D112:K112"/>
    <mergeCell ref="E110:G110"/>
    <mergeCell ref="I110:K110"/>
    <mergeCell ref="I116:J116"/>
    <mergeCell ref="B118:E118"/>
    <mergeCell ref="F118:G118"/>
    <mergeCell ref="H118:K118"/>
    <mergeCell ref="B121:B133"/>
    <mergeCell ref="H125:K125"/>
    <mergeCell ref="F126:G126"/>
    <mergeCell ref="H126:K126"/>
    <mergeCell ref="F131:G131"/>
    <mergeCell ref="H131:K131"/>
    <mergeCell ref="D82:K82"/>
    <mergeCell ref="D83:K83"/>
    <mergeCell ref="B90:C91"/>
    <mergeCell ref="D90:K90"/>
    <mergeCell ref="B84:C86"/>
    <mergeCell ref="E78:G78"/>
    <mergeCell ref="D91:K91"/>
    <mergeCell ref="B75:C79"/>
    <mergeCell ref="B80:C81"/>
    <mergeCell ref="D80:K80"/>
    <mergeCell ref="D84:K84"/>
    <mergeCell ref="D86:K89"/>
    <mergeCell ref="G79:K79"/>
    <mergeCell ref="E72:G72"/>
    <mergeCell ref="E79:F79"/>
    <mergeCell ref="D75:K75"/>
    <mergeCell ref="E76:G76"/>
    <mergeCell ref="I76:K76"/>
    <mergeCell ref="E77:G77"/>
    <mergeCell ref="I77:K77"/>
    <mergeCell ref="D81:K81"/>
    <mergeCell ref="I72:K72"/>
    <mergeCell ref="E73:G73"/>
    <mergeCell ref="O117:P117"/>
    <mergeCell ref="O121:P121"/>
    <mergeCell ref="O134:P137"/>
    <mergeCell ref="F63:G63"/>
    <mergeCell ref="J63:K63"/>
    <mergeCell ref="J64:K64"/>
    <mergeCell ref="J61:K61"/>
    <mergeCell ref="B60:E60"/>
    <mergeCell ref="F60:G60"/>
    <mergeCell ref="J60:K60"/>
    <mergeCell ref="E103:F103"/>
    <mergeCell ref="I103:J103"/>
    <mergeCell ref="E100:F100"/>
    <mergeCell ref="I100:J100"/>
    <mergeCell ref="F119:G119"/>
    <mergeCell ref="H119:K119"/>
    <mergeCell ref="F120:G120"/>
    <mergeCell ref="H120:K120"/>
    <mergeCell ref="H127:K127"/>
    <mergeCell ref="E98:F98"/>
    <mergeCell ref="I98:J98"/>
    <mergeCell ref="B71:C74"/>
    <mergeCell ref="I78:K78"/>
    <mergeCell ref="B82:C83"/>
  </mergeCells>
  <phoneticPr fontId="26"/>
  <dataValidations count="12">
    <dataValidation type="textLength" operator="lessThanOrEqual" allowBlank="1" showInputMessage="1" showErrorMessage="1" sqref="I161 H45 D80 D71 F49 H49 J49:J50 G45:G50 F45:F47 I45:I50 H47 K45:K50 J45:J47 D159:D161 E161 E159 F159:H161 J159:K161 I159" xr:uid="{00000000-0002-0000-0100-000000000000}">
      <formula1>500</formula1>
    </dataValidation>
    <dataValidation allowBlank="1" showErrorMessage="1" sqref="D176" xr:uid="{00000000-0002-0000-0100-000001000000}"/>
    <dataValidation type="list" allowBlank="1" showInputMessage="1" showErrorMessage="1" promptTitle="有の場合" prompt="支援をお断りします。" sqref="E156 I161 E160:E161 E158" xr:uid="{00000000-0002-0000-0100-000002000000}">
      <formula1>"〇"</formula1>
    </dataValidation>
    <dataValidation type="list" allowBlank="1" showInputMessage="1" showErrorMessage="1" sqref="D50 H76:H78 D76:D79 H96 D106 H116 H170:H175 E116 D101 H101 D96 F48 D108:D111 D46 D48 H48 H46 J48 H50 D170:D175 H106 H94 D94 D99 H99 D104 H104 H108:H110 F50" xr:uid="{00000000-0002-0000-0100-000003000000}">
      <formula1>"〇"</formula1>
    </dataValidation>
    <dataValidation type="list" allowBlank="1" showInputMessage="1" showErrorMessage="1" sqref="I31" xr:uid="{00000000-0002-0000-0100-000004000000}">
      <formula1>"勤務先,自宅,その他"</formula1>
    </dataValidation>
    <dataValidation type="list" allowBlank="1" showInputMessage="1" showErrorMessage="1" sqref="D72:D74 H72:H74" xr:uid="{126382FF-9173-4B54-B168-D49DA1451CC7}">
      <formula1>"◎,〇"</formula1>
    </dataValidation>
    <dataValidation type="textLength" operator="lessThanOrEqual" allowBlank="1" showInputMessage="1" showErrorMessage="1" error="文字数制限を超えています。" sqref="F44:K44" xr:uid="{3DABF282-E59D-4D85-9E13-9535FB25AAEA}">
      <formula1>350</formula1>
    </dataValidation>
    <dataValidation type="textLength" allowBlank="1" showInputMessage="1" showErrorMessage="1" error="文字数制限を超えています。" sqref="D68:J68" xr:uid="{56468267-7487-449C-BE00-3EBF0EAE9C0D}">
      <formula1>1</formula1>
      <formula2>30</formula2>
    </dataValidation>
    <dataValidation type="textLength" allowBlank="1" showInputMessage="1" showErrorMessage="1" error="文字数制限を超えています。" sqref="D70:K70 D83:K83" xr:uid="{79F68578-D6A6-461F-BA50-A7CD140EF05A}">
      <formula1>1</formula1>
      <formula2>300</formula2>
    </dataValidation>
    <dataValidation type="textLength" operator="lessThanOrEqual" allowBlank="1" showInputMessage="1" showErrorMessage="1" error="文字数制限を超えています。" sqref="D91:K91" xr:uid="{F060FBF9-5705-482F-94DF-01843BFC4FE8}">
      <formula1>250</formula1>
    </dataValidation>
    <dataValidation type="list" allowBlank="1" showErrorMessage="1" promptTitle="有の場合" prompt="支援をお断りします。" sqref="I156 I158 I160" xr:uid="{858C60AB-C525-496A-8466-48516CB40A06}">
      <formula1>"〇"</formula1>
    </dataValidation>
    <dataValidation type="textLength" operator="lessThanOrEqual" allowBlank="1" showInputMessage="1" showErrorMessage="1" sqref="D113:K113" xr:uid="{0DECF157-8736-4D8B-B6E7-6179234DF258}">
      <formula1>360</formula1>
    </dataValidation>
  </dataValidations>
  <printOptions horizontalCentered="1"/>
  <pageMargins left="0.59055118110236227" right="0.59055118110236227" top="0.74803149606299213" bottom="0.35433070866141736" header="0.43307086614173229" footer="0.31496062992125984"/>
  <pageSetup paperSize="9" scale="63" orientation="portrait" r:id="rId1"/>
  <headerFooter scaleWithDoc="0" alignWithMargins="0">
    <oddFooter xml:space="preserve">&amp;C&amp;P / &amp;N </oddFooter>
    <firstHeader xml:space="preserve">&amp;R
</firstHeader>
  </headerFooter>
  <rowBreaks count="6" manualBreakCount="6">
    <brk id="32" max="10" man="1"/>
    <brk id="51" max="16383" man="1"/>
    <brk id="65" max="16383" man="1"/>
    <brk id="89" max="10" man="1"/>
    <brk id="114" max="10" man="1"/>
    <brk id="15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129" r:id="rId4" name="Group Box 57">
              <controlPr defaultSize="0" autoFill="0" autoPict="0">
                <anchor moveWithCells="1">
                  <from>
                    <xdr:col>2</xdr:col>
                    <xdr:colOff>495300</xdr:colOff>
                    <xdr:row>70</xdr:row>
                    <xdr:rowOff>133350</xdr:rowOff>
                  </from>
                  <to>
                    <xdr:col>8</xdr:col>
                    <xdr:colOff>219075</xdr:colOff>
                    <xdr:row>74</xdr:row>
                    <xdr:rowOff>257175</xdr:rowOff>
                  </to>
                </anchor>
              </controlPr>
            </control>
          </mc:Choice>
        </mc:AlternateContent>
        <mc:AlternateContent xmlns:mc="http://schemas.openxmlformats.org/markup-compatibility/2006">
          <mc:Choice Requires="x14">
            <control shapeId="3130" r:id="rId5" name="Group Box 58">
              <controlPr defaultSize="0" autoFill="0" autoPict="0">
                <anchor moveWithCells="1">
                  <from>
                    <xdr:col>3</xdr:col>
                    <xdr:colOff>828675</xdr:colOff>
                    <xdr:row>114</xdr:row>
                    <xdr:rowOff>114300</xdr:rowOff>
                  </from>
                  <to>
                    <xdr:col>8</xdr:col>
                    <xdr:colOff>228600</xdr:colOff>
                    <xdr:row>116</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100-000006000000}">
          <x14:formula1>
            <xm:f>プルダウンリスト!$I$3:$I$4</xm:f>
          </x14:formula1>
          <xm:sqref>I54:I65</xm:sqref>
        </x14:dataValidation>
        <x14:dataValidation type="list" allowBlank="1" showInputMessage="1" showErrorMessage="1" xr:uid="{E69464CD-3FD7-4FA1-AE55-3B4161B65649}">
          <x14:formula1>
            <xm:f>プルダウンリスト!$B$2:$B$4</xm:f>
          </x14:formula1>
          <xm:sqref>G40:K42</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2369193C-D401-44BD-91CD-0C051A95CB10}">
          <x14:formula1>
            <xm:f>触れないでください。!D53=0</xm:f>
          </x14:formula1>
          <xm:sqref>O119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2148EDC-ADBB-4C3B-8590-FC71E0B94DB2}">
          <x14:formula1>
            <xm:f>触れないでください。!P53=0</xm:f>
          </x14:formula1>
          <xm:sqref>O123</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80CFEABC-1E84-4F49-8BA4-194A7099B0FB}">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O143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E8B32FB-597C-4338-850B-1C2B94C7D6F9}">
          <x14:formula1>
            <xm:f>触れないでください。!H53=0</xm:f>
          </x14:formula1>
          <xm:sqref>O120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53A33C6A-E389-4D8B-AC64-D1D9D02D1E77}">
          <x14:formula1>
            <xm:f>触れないでください。!L53=0</xm:f>
          </x14:formula1>
          <xm:sqref>O122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02ED8B5-F476-4A40-91E4-87403AE8E718}">
          <x14:formula1>
            <xm:f>触れないでください。!T53=0</xm:f>
          </x14:formula1>
          <xm:sqref>O124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A215E973-A783-4BC7-ABB9-A9D7D9D71048}">
          <x14:formula1>
            <xm:f>触れないでください。!X53=0</xm:f>
          </x14:formula1>
          <xm:sqref>O125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83B587C-AB37-46DD-95EF-CB16639B6424}">
          <x14:formula1>
            <xm:f>触れないでください。!AB53=0</xm:f>
          </x14:formula1>
          <xm:sqref>O126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4B1CAFB-6123-4F8D-83E8-30AF748993D0}">
          <x14:formula1>
            <xm:f>触れないでください。!AF53=0</xm:f>
          </x14:formula1>
          <xm:sqref>O127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23779CA-4387-4BE9-BC4C-0245505B639B}">
          <x14:formula1>
            <xm:f>触れないでください。!AJ53=0</xm:f>
          </x14:formula1>
          <xm:sqref>O128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9C5EB22-713E-40EE-B567-212A0360E530}">
          <x14:formula1>
            <xm:f>触れないでください。!AN53=0</xm:f>
          </x14:formula1>
          <xm:sqref>O129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0FF9BEF-655C-4BAC-8DCC-310C80A21B63}">
          <x14:formula1>
            <xm:f>触れないでください。!AR53=0</xm:f>
          </x14:formula1>
          <xm:sqref>O130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FDF936FB-4D7E-425B-9B7F-F6598278BC8B}">
          <x14:formula1>
            <xm:f>触れないでください。!AV53=0</xm:f>
          </x14:formula1>
          <xm:sqref>O131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E1E2AB8-52CA-471E-8ECF-0D7A95E4121D}">
          <x14:formula1>
            <xm:f>触れないでください。!AZ53=0</xm:f>
          </x14:formula1>
          <xm:sqref>O132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E8229A8-9354-495C-94ED-C873FA54520A}">
          <x14:formula1>
            <xm:f>触れないでください。!BD53=0</xm:f>
          </x14:formula1>
          <xm:sqref>O133</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39EDBB22-ECF3-435D-B616-6BB8C5E8DDEA}">
          <x14:formula1>
            <xm:f>触れないでください。!BX53=0</xm:f>
          </x14:formula1>
          <xm:sqref>O138</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3F472531-CFBB-4750-A893-56818F8CE242}">
          <x14:formula1>
            <xm:f>触れないでください。!BH53=0</xm:f>
          </x14:formula1>
          <xm:sqref>O145</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C884BD9E-9BC2-489C-AFD2-918F9671AD94}">
          <x14:formula1>
            <xm:f>触れないでください。!BL53=0</xm:f>
          </x14:formula1>
          <xm:sqref>O146</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E19581A-5B5F-44E7-B75E-3FE21023600B}">
          <x14:formula1>
            <xm:f>触れないでください。!BP53=0</xm:f>
          </x14:formula1>
          <xm:sqref>O147</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B2843BEA-B880-4DE6-B781-856D3C23D7C6}">
          <x14:formula1>
            <xm:f>触れないでください。!BT53=0</xm:f>
          </x14:formula1>
          <xm:sqref>O148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5152-2778-4B97-BF31-349EFA8042A6}">
  <dimension ref="B1:Z691"/>
  <sheetViews>
    <sheetView view="pageBreakPreview" topLeftCell="A2" zoomScaleNormal="100" zoomScaleSheetLayoutView="100" workbookViewId="0">
      <selection activeCell="D4" sqref="D4"/>
    </sheetView>
  </sheetViews>
  <sheetFormatPr defaultRowHeight="13.5"/>
  <cols>
    <col min="2" max="3" width="8.75" hidden="1" customWidth="1"/>
    <col min="4" max="4" width="19" style="241" customWidth="1"/>
    <col min="5" max="5" width="3" style="241" customWidth="1"/>
    <col min="6" max="6" width="8.25" style="242" customWidth="1"/>
    <col min="7" max="7" width="24" style="241" customWidth="1"/>
    <col min="8" max="8" width="10" style="241" bestFit="1" customWidth="1"/>
    <col min="9" max="9" width="3.5" style="241" customWidth="1"/>
    <col min="10" max="10" width="2.875" style="241" customWidth="1"/>
    <col min="11" max="11" width="7.25" style="241" customWidth="1"/>
    <col min="12" max="12" width="4.5" style="241" customWidth="1"/>
    <col min="13" max="13" width="4.25" style="241" customWidth="1"/>
    <col min="14" max="14" width="7.25" style="241" customWidth="1"/>
    <col min="15" max="15" width="5.75" style="241" customWidth="1"/>
    <col min="16" max="16" width="2.875" style="241" customWidth="1"/>
    <col min="17" max="17" width="7.25" style="241" customWidth="1"/>
    <col min="18" max="18" width="5.75" style="241" customWidth="1"/>
    <col min="19" max="19" width="3" style="241" customWidth="1"/>
    <col min="20" max="20" width="11.5" style="241" bestFit="1" customWidth="1"/>
    <col min="21" max="21" width="4.5" style="241" customWidth="1"/>
    <col min="22" max="26" width="8.875" hidden="1" customWidth="1"/>
    <col min="27" max="27" width="0" hidden="1" customWidth="1"/>
  </cols>
  <sheetData>
    <row r="1" spans="2:26" hidden="1">
      <c r="C1">
        <v>1</v>
      </c>
      <c r="O1" s="243">
        <f>[3]要望書!J11</f>
        <v>0</v>
      </c>
      <c r="W1">
        <v>21</v>
      </c>
      <c r="X1">
        <v>22</v>
      </c>
    </row>
    <row r="2" spans="2:26" ht="14.25" thickBot="1">
      <c r="D2" s="319"/>
      <c r="E2" s="319"/>
      <c r="F2" s="320"/>
      <c r="G2" s="319"/>
      <c r="H2" s="319"/>
      <c r="I2" s="319"/>
      <c r="J2" s="319"/>
      <c r="K2" s="319"/>
      <c r="L2" s="319"/>
      <c r="M2" s="319"/>
      <c r="N2" s="319"/>
      <c r="O2" s="319"/>
      <c r="P2" s="319"/>
      <c r="Q2" s="319"/>
      <c r="R2" s="319"/>
      <c r="S2" s="319"/>
      <c r="T2" s="319"/>
      <c r="U2" s="319"/>
    </row>
    <row r="3" spans="2:26">
      <c r="D3" s="321" t="s">
        <v>308</v>
      </c>
      <c r="E3" s="322"/>
      <c r="F3" s="323" t="s">
        <v>309</v>
      </c>
      <c r="G3" s="324" t="s">
        <v>310</v>
      </c>
      <c r="H3" s="324" t="s">
        <v>311</v>
      </c>
      <c r="I3" s="324"/>
      <c r="J3" s="324"/>
      <c r="K3" s="324" t="s">
        <v>312</v>
      </c>
      <c r="L3" s="324" t="s">
        <v>313</v>
      </c>
      <c r="M3" s="324"/>
      <c r="N3" s="324" t="s">
        <v>312</v>
      </c>
      <c r="O3" s="324" t="s">
        <v>313</v>
      </c>
      <c r="P3" s="324"/>
      <c r="Q3" s="324" t="s">
        <v>312</v>
      </c>
      <c r="R3" s="324" t="s">
        <v>313</v>
      </c>
      <c r="S3" s="325"/>
      <c r="T3" s="326" t="s">
        <v>1013</v>
      </c>
      <c r="U3" s="327"/>
      <c r="Z3" t="s">
        <v>314</v>
      </c>
    </row>
    <row r="4" spans="2:26">
      <c r="B4">
        <f>+COUNTIF($D$4:D4,D4)</f>
        <v>0</v>
      </c>
      <c r="C4" t="str">
        <f>+D4&amp;B4</f>
        <v>0</v>
      </c>
      <c r="D4" s="244"/>
      <c r="E4" s="245" t="s">
        <v>315</v>
      </c>
      <c r="F4" s="246"/>
      <c r="G4" s="247"/>
      <c r="H4" s="248"/>
      <c r="I4" s="249" t="s">
        <v>316</v>
      </c>
      <c r="J4" s="250" t="str">
        <f>IF(K4&gt;=1,"×","")</f>
        <v/>
      </c>
      <c r="K4" s="251"/>
      <c r="L4" s="247"/>
      <c r="M4" s="250" t="str">
        <f>IF(N4&gt;=1,"×","")</f>
        <v/>
      </c>
      <c r="N4" s="248"/>
      <c r="O4" s="247"/>
      <c r="P4" s="250" t="str">
        <f>IF(Q4&gt;=1,"×","")</f>
        <v/>
      </c>
      <c r="Q4" s="251"/>
      <c r="R4" s="247"/>
      <c r="S4" s="249" t="s">
        <v>317</v>
      </c>
      <c r="T4" s="252">
        <f>IF(AND(K4&gt;0,N4&gt;0,Q4&gt;0),H4*K4*N4*Q4,IF(AND(K4&gt;0,N4&gt;0),H4*K4*N4,IF(K4&gt;0,H4*K4,H4)))</f>
        <v>0</v>
      </c>
      <c r="U4" s="253" t="s">
        <v>316</v>
      </c>
      <c r="X4" t="str">
        <f>IF(K4&gt;0,CONCATENATE(E4,F4,"　",G4,"　",TEXT(H4,"#,###"),I4,J4,K4,L4,M4,N4,O4,P4,Q4,R4,S4,T4,U4),CONCATENATE(E4,F4,"　",G4,"　",TEXT(H4,"#,###"),I4))</f>
        <v>柱　　円</v>
      </c>
    </row>
    <row r="5" spans="2:26">
      <c r="B5">
        <f>+COUNTIF($D$4:D5,D5)</f>
        <v>0</v>
      </c>
      <c r="C5" t="str">
        <f t="shared" ref="C5:C68" si="0">+D5&amp;B5</f>
        <v>0</v>
      </c>
      <c r="D5" s="244"/>
      <c r="E5" s="245" t="s">
        <v>315</v>
      </c>
      <c r="F5" s="246"/>
      <c r="G5" s="247"/>
      <c r="H5" s="248"/>
      <c r="I5" s="249" t="s">
        <v>316</v>
      </c>
      <c r="J5" s="250" t="str">
        <f t="shared" ref="J5:J68" si="1">IF(K5&gt;=1,"×","")</f>
        <v/>
      </c>
      <c r="K5" s="251"/>
      <c r="L5" s="247"/>
      <c r="M5" s="250" t="str">
        <f t="shared" ref="M5:M68" si="2">IF(N5&gt;=1,"×","")</f>
        <v/>
      </c>
      <c r="N5" s="248"/>
      <c r="O5" s="247"/>
      <c r="P5" s="250" t="str">
        <f t="shared" ref="P5:P68" si="3">IF(Q5&gt;=1,"×","")</f>
        <v/>
      </c>
      <c r="Q5" s="251"/>
      <c r="R5" s="247"/>
      <c r="S5" s="249" t="s">
        <v>317</v>
      </c>
      <c r="T5" s="252">
        <f t="shared" ref="T5:T68" si="4">IF(AND(K5&gt;0,N5&gt;0,Q5&gt;0),H5*K5*N5*Q5,IF(AND(K5&gt;0,N5&gt;0),H5*K5*N5,IF(K5&gt;0,H5*K5,H5)))</f>
        <v>0</v>
      </c>
      <c r="U5" s="253" t="s">
        <v>316</v>
      </c>
      <c r="X5" t="str">
        <f t="shared" ref="X5:X68" si="5">IF(K5&gt;0,CONCATENATE(E5,F5,"　",G5,"　",TEXT(H5,"#,###"),I5,J5,K5,L5,M5,N5,O5,P5,Q5,R5,S5,T5,U5),CONCATENATE(E5,F5,"　",G5,"　",TEXT(H5,"#,###"),I5))</f>
        <v>柱　　円</v>
      </c>
    </row>
    <row r="6" spans="2:26">
      <c r="B6">
        <f>+COUNTIF($D$4:D6,D6)</f>
        <v>0</v>
      </c>
      <c r="C6" t="str">
        <f t="shared" si="0"/>
        <v>0</v>
      </c>
      <c r="D6" s="244"/>
      <c r="E6" s="245" t="s">
        <v>315</v>
      </c>
      <c r="F6" s="246"/>
      <c r="G6" s="247"/>
      <c r="H6" s="248"/>
      <c r="I6" s="249" t="s">
        <v>316</v>
      </c>
      <c r="J6" s="250" t="str">
        <f t="shared" si="1"/>
        <v/>
      </c>
      <c r="K6" s="251"/>
      <c r="L6" s="247"/>
      <c r="M6" s="250" t="str">
        <f t="shared" si="2"/>
        <v/>
      </c>
      <c r="N6" s="248"/>
      <c r="O6" s="247"/>
      <c r="P6" s="250" t="str">
        <f t="shared" si="3"/>
        <v/>
      </c>
      <c r="Q6" s="251"/>
      <c r="R6" s="247"/>
      <c r="S6" s="249" t="s">
        <v>317</v>
      </c>
      <c r="T6" s="252">
        <f t="shared" si="4"/>
        <v>0</v>
      </c>
      <c r="U6" s="253" t="s">
        <v>316</v>
      </c>
      <c r="X6" t="str">
        <f t="shared" si="5"/>
        <v>柱　　円</v>
      </c>
    </row>
    <row r="7" spans="2:26">
      <c r="B7">
        <f>+COUNTIF($D$4:D7,D7)</f>
        <v>0</v>
      </c>
      <c r="C7" t="str">
        <f t="shared" si="0"/>
        <v>0</v>
      </c>
      <c r="D7" s="244"/>
      <c r="E7" s="245" t="s">
        <v>315</v>
      </c>
      <c r="F7" s="246"/>
      <c r="G7" s="247"/>
      <c r="H7" s="248"/>
      <c r="I7" s="249" t="s">
        <v>316</v>
      </c>
      <c r="J7" s="250" t="str">
        <f t="shared" si="1"/>
        <v/>
      </c>
      <c r="K7" s="251"/>
      <c r="L7" s="247"/>
      <c r="M7" s="250" t="str">
        <f t="shared" si="2"/>
        <v/>
      </c>
      <c r="N7" s="248"/>
      <c r="O7" s="247"/>
      <c r="P7" s="250" t="str">
        <f t="shared" si="3"/>
        <v/>
      </c>
      <c r="Q7" s="251"/>
      <c r="R7" s="247"/>
      <c r="S7" s="249" t="s">
        <v>317</v>
      </c>
      <c r="T7" s="252">
        <f t="shared" si="4"/>
        <v>0</v>
      </c>
      <c r="U7" s="253" t="s">
        <v>316</v>
      </c>
      <c r="X7" t="str">
        <f t="shared" si="5"/>
        <v>柱　　円</v>
      </c>
    </row>
    <row r="8" spans="2:26">
      <c r="B8">
        <f>+COUNTIF($D$4:D8,D8)</f>
        <v>0</v>
      </c>
      <c r="C8" t="str">
        <f t="shared" si="0"/>
        <v>0</v>
      </c>
      <c r="D8" s="244"/>
      <c r="E8" s="245" t="s">
        <v>315</v>
      </c>
      <c r="F8" s="246"/>
      <c r="G8" s="247"/>
      <c r="H8" s="248"/>
      <c r="I8" s="249" t="s">
        <v>316</v>
      </c>
      <c r="J8" s="250" t="str">
        <f>IF(K8&gt;=1,"×","")</f>
        <v/>
      </c>
      <c r="K8" s="251"/>
      <c r="L8" s="247"/>
      <c r="M8" s="250" t="str">
        <f t="shared" si="2"/>
        <v/>
      </c>
      <c r="N8" s="248"/>
      <c r="O8" s="247"/>
      <c r="P8" s="250" t="str">
        <f t="shared" si="3"/>
        <v/>
      </c>
      <c r="Q8" s="251"/>
      <c r="R8" s="247"/>
      <c r="S8" s="249" t="s">
        <v>317</v>
      </c>
      <c r="T8" s="252">
        <f t="shared" si="4"/>
        <v>0</v>
      </c>
      <c r="U8" s="253" t="s">
        <v>316</v>
      </c>
      <c r="X8" t="str">
        <f t="shared" si="5"/>
        <v>柱　　円</v>
      </c>
    </row>
    <row r="9" spans="2:26">
      <c r="B9">
        <f>+COUNTIF($D$4:D9,D9)</f>
        <v>0</v>
      </c>
      <c r="C9" t="str">
        <f t="shared" si="0"/>
        <v>0</v>
      </c>
      <c r="D9" s="244"/>
      <c r="E9" s="245" t="s">
        <v>315</v>
      </c>
      <c r="F9" s="246"/>
      <c r="G9" s="247"/>
      <c r="H9" s="248"/>
      <c r="I9" s="249" t="s">
        <v>316</v>
      </c>
      <c r="J9" s="250" t="str">
        <f t="shared" si="1"/>
        <v/>
      </c>
      <c r="K9" s="251"/>
      <c r="L9" s="247"/>
      <c r="M9" s="250" t="str">
        <f t="shared" si="2"/>
        <v/>
      </c>
      <c r="N9" s="248"/>
      <c r="O9" s="247"/>
      <c r="P9" s="250" t="str">
        <f t="shared" si="3"/>
        <v/>
      </c>
      <c r="Q9" s="251"/>
      <c r="R9" s="247"/>
      <c r="S9" s="249" t="s">
        <v>317</v>
      </c>
      <c r="T9" s="252">
        <f t="shared" si="4"/>
        <v>0</v>
      </c>
      <c r="U9" s="253" t="s">
        <v>316</v>
      </c>
      <c r="X9" t="str">
        <f t="shared" si="5"/>
        <v>柱　　円</v>
      </c>
    </row>
    <row r="10" spans="2:26">
      <c r="B10">
        <f>+COUNTIF($D$4:D10,D10)</f>
        <v>0</v>
      </c>
      <c r="C10" t="str">
        <f t="shared" si="0"/>
        <v>0</v>
      </c>
      <c r="D10" s="244"/>
      <c r="E10" s="245" t="s">
        <v>315</v>
      </c>
      <c r="F10" s="246"/>
      <c r="G10" s="247"/>
      <c r="H10" s="248"/>
      <c r="I10" s="249" t="s">
        <v>316</v>
      </c>
      <c r="J10" s="250" t="str">
        <f t="shared" si="1"/>
        <v/>
      </c>
      <c r="K10" s="251"/>
      <c r="L10" s="247"/>
      <c r="M10" s="250" t="str">
        <f t="shared" si="2"/>
        <v/>
      </c>
      <c r="N10" s="248"/>
      <c r="O10" s="247"/>
      <c r="P10" s="250" t="str">
        <f t="shared" si="3"/>
        <v/>
      </c>
      <c r="Q10" s="251"/>
      <c r="R10" s="247"/>
      <c r="S10" s="249" t="s">
        <v>317</v>
      </c>
      <c r="T10" s="252">
        <f t="shared" si="4"/>
        <v>0</v>
      </c>
      <c r="U10" s="253" t="s">
        <v>316</v>
      </c>
      <c r="X10" t="str">
        <f t="shared" si="5"/>
        <v>柱　　円</v>
      </c>
    </row>
    <row r="11" spans="2:26">
      <c r="B11">
        <f>+COUNTIF($D$4:D11,D11)</f>
        <v>0</v>
      </c>
      <c r="C11" t="str">
        <f t="shared" si="0"/>
        <v>0</v>
      </c>
      <c r="D11" s="244"/>
      <c r="E11" s="245" t="s">
        <v>315</v>
      </c>
      <c r="F11" s="246"/>
      <c r="G11" s="247"/>
      <c r="H11" s="248"/>
      <c r="I11" s="249" t="s">
        <v>316</v>
      </c>
      <c r="J11" s="250" t="str">
        <f t="shared" si="1"/>
        <v/>
      </c>
      <c r="K11" s="251"/>
      <c r="L11" s="247"/>
      <c r="M11" s="250" t="str">
        <f t="shared" si="2"/>
        <v/>
      </c>
      <c r="N11" s="248"/>
      <c r="O11" s="247"/>
      <c r="P11" s="250" t="str">
        <f t="shared" si="3"/>
        <v/>
      </c>
      <c r="Q11" s="251"/>
      <c r="R11" s="247"/>
      <c r="S11" s="249" t="s">
        <v>317</v>
      </c>
      <c r="T11" s="252">
        <f t="shared" si="4"/>
        <v>0</v>
      </c>
      <c r="U11" s="253" t="s">
        <v>316</v>
      </c>
      <c r="X11" t="str">
        <f t="shared" si="5"/>
        <v>柱　　円</v>
      </c>
    </row>
    <row r="12" spans="2:26">
      <c r="B12">
        <f>+COUNTIF($D$4:D12,D12)</f>
        <v>0</v>
      </c>
      <c r="C12" t="str">
        <f t="shared" si="0"/>
        <v>0</v>
      </c>
      <c r="D12" s="244"/>
      <c r="E12" s="245" t="s">
        <v>315</v>
      </c>
      <c r="F12" s="246"/>
      <c r="G12" s="247"/>
      <c r="H12" s="248"/>
      <c r="I12" s="249" t="s">
        <v>316</v>
      </c>
      <c r="J12" s="250" t="str">
        <f t="shared" si="1"/>
        <v/>
      </c>
      <c r="K12" s="251"/>
      <c r="L12" s="247"/>
      <c r="M12" s="250" t="str">
        <f t="shared" si="2"/>
        <v/>
      </c>
      <c r="N12" s="248"/>
      <c r="O12" s="247"/>
      <c r="P12" s="250" t="str">
        <f t="shared" si="3"/>
        <v/>
      </c>
      <c r="Q12" s="251"/>
      <c r="R12" s="247"/>
      <c r="S12" s="249" t="s">
        <v>317</v>
      </c>
      <c r="T12" s="252">
        <f t="shared" si="4"/>
        <v>0</v>
      </c>
      <c r="U12" s="253" t="s">
        <v>316</v>
      </c>
      <c r="X12" t="str">
        <f t="shared" si="5"/>
        <v>柱　　円</v>
      </c>
    </row>
    <row r="13" spans="2:26">
      <c r="B13">
        <f>+COUNTIF($D$4:D13,D13)</f>
        <v>0</v>
      </c>
      <c r="C13" t="str">
        <f t="shared" si="0"/>
        <v>0</v>
      </c>
      <c r="D13" s="244"/>
      <c r="E13" s="245" t="s">
        <v>315</v>
      </c>
      <c r="F13" s="246"/>
      <c r="G13" s="247"/>
      <c r="H13" s="248"/>
      <c r="I13" s="249" t="s">
        <v>316</v>
      </c>
      <c r="J13" s="250" t="str">
        <f t="shared" si="1"/>
        <v/>
      </c>
      <c r="K13" s="251"/>
      <c r="L13" s="247"/>
      <c r="M13" s="250" t="str">
        <f t="shared" si="2"/>
        <v/>
      </c>
      <c r="N13" s="248"/>
      <c r="O13" s="247"/>
      <c r="P13" s="250" t="str">
        <f t="shared" si="3"/>
        <v/>
      </c>
      <c r="Q13" s="251"/>
      <c r="R13" s="247"/>
      <c r="S13" s="249" t="s">
        <v>317</v>
      </c>
      <c r="T13" s="252">
        <f t="shared" si="4"/>
        <v>0</v>
      </c>
      <c r="U13" s="253" t="s">
        <v>316</v>
      </c>
      <c r="X13" t="str">
        <f t="shared" si="5"/>
        <v>柱　　円</v>
      </c>
    </row>
    <row r="14" spans="2:26">
      <c r="B14">
        <f>+COUNTIF($D$4:D14,D14)</f>
        <v>0</v>
      </c>
      <c r="C14" t="str">
        <f t="shared" si="0"/>
        <v>0</v>
      </c>
      <c r="D14" s="244"/>
      <c r="E14" s="245" t="s">
        <v>315</v>
      </c>
      <c r="F14" s="246"/>
      <c r="G14" s="247"/>
      <c r="H14" s="248"/>
      <c r="I14" s="249" t="s">
        <v>316</v>
      </c>
      <c r="J14" s="250" t="str">
        <f t="shared" si="1"/>
        <v/>
      </c>
      <c r="K14" s="251"/>
      <c r="L14" s="247"/>
      <c r="M14" s="250" t="str">
        <f t="shared" si="2"/>
        <v/>
      </c>
      <c r="N14" s="248"/>
      <c r="O14" s="247"/>
      <c r="P14" s="250" t="str">
        <f t="shared" si="3"/>
        <v/>
      </c>
      <c r="Q14" s="251"/>
      <c r="R14" s="247"/>
      <c r="S14" s="249" t="s">
        <v>317</v>
      </c>
      <c r="T14" s="252">
        <f t="shared" si="4"/>
        <v>0</v>
      </c>
      <c r="U14" s="253" t="s">
        <v>316</v>
      </c>
      <c r="X14" t="str">
        <f t="shared" si="5"/>
        <v>柱　　円</v>
      </c>
    </row>
    <row r="15" spans="2:26">
      <c r="B15">
        <f>+COUNTIF($D$4:D15,D15)</f>
        <v>0</v>
      </c>
      <c r="C15" t="str">
        <f t="shared" si="0"/>
        <v>0</v>
      </c>
      <c r="D15" s="244"/>
      <c r="E15" s="245" t="s">
        <v>315</v>
      </c>
      <c r="F15" s="246"/>
      <c r="G15" s="247"/>
      <c r="H15" s="248"/>
      <c r="I15" s="249" t="s">
        <v>316</v>
      </c>
      <c r="J15" s="250" t="str">
        <f t="shared" si="1"/>
        <v/>
      </c>
      <c r="K15" s="251"/>
      <c r="L15" s="247"/>
      <c r="M15" s="250" t="str">
        <f t="shared" si="2"/>
        <v/>
      </c>
      <c r="N15" s="248"/>
      <c r="O15" s="247"/>
      <c r="P15" s="250" t="str">
        <f t="shared" si="3"/>
        <v/>
      </c>
      <c r="Q15" s="251"/>
      <c r="R15" s="247"/>
      <c r="S15" s="249" t="s">
        <v>317</v>
      </c>
      <c r="T15" s="252">
        <f t="shared" si="4"/>
        <v>0</v>
      </c>
      <c r="U15" s="253" t="s">
        <v>316</v>
      </c>
      <c r="X15" t="str">
        <f t="shared" si="5"/>
        <v>柱　　円</v>
      </c>
    </row>
    <row r="16" spans="2:26">
      <c r="B16">
        <f>+COUNTIF($D$4:D16,D16)</f>
        <v>0</v>
      </c>
      <c r="C16" t="str">
        <f t="shared" si="0"/>
        <v>0</v>
      </c>
      <c r="D16" s="244"/>
      <c r="E16" s="245" t="s">
        <v>315</v>
      </c>
      <c r="F16" s="246"/>
      <c r="G16" s="247"/>
      <c r="H16" s="248"/>
      <c r="I16" s="249" t="s">
        <v>316</v>
      </c>
      <c r="J16" s="250" t="str">
        <f t="shared" si="1"/>
        <v/>
      </c>
      <c r="K16" s="251"/>
      <c r="L16" s="247"/>
      <c r="M16" s="250" t="str">
        <f t="shared" si="2"/>
        <v/>
      </c>
      <c r="N16" s="248"/>
      <c r="O16" s="247"/>
      <c r="P16" s="250" t="str">
        <f t="shared" si="3"/>
        <v/>
      </c>
      <c r="Q16" s="251"/>
      <c r="R16" s="247"/>
      <c r="S16" s="249" t="s">
        <v>317</v>
      </c>
      <c r="T16" s="252">
        <f t="shared" si="4"/>
        <v>0</v>
      </c>
      <c r="U16" s="253" t="s">
        <v>316</v>
      </c>
      <c r="X16" t="str">
        <f t="shared" si="5"/>
        <v>柱　　円</v>
      </c>
    </row>
    <row r="17" spans="2:24">
      <c r="B17">
        <f>+COUNTIF($D$4:D17,D17)</f>
        <v>0</v>
      </c>
      <c r="C17" t="str">
        <f t="shared" si="0"/>
        <v>0</v>
      </c>
      <c r="D17" s="244"/>
      <c r="E17" s="245" t="s">
        <v>315</v>
      </c>
      <c r="F17" s="246"/>
      <c r="G17" s="247"/>
      <c r="H17" s="248"/>
      <c r="I17" s="249" t="s">
        <v>316</v>
      </c>
      <c r="J17" s="250" t="str">
        <f t="shared" si="1"/>
        <v/>
      </c>
      <c r="K17" s="251"/>
      <c r="L17" s="247"/>
      <c r="M17" s="250" t="str">
        <f t="shared" si="2"/>
        <v/>
      </c>
      <c r="N17" s="248"/>
      <c r="O17" s="247"/>
      <c r="P17" s="250" t="str">
        <f t="shared" si="3"/>
        <v/>
      </c>
      <c r="Q17" s="251"/>
      <c r="R17" s="247"/>
      <c r="S17" s="249" t="s">
        <v>317</v>
      </c>
      <c r="T17" s="252">
        <f t="shared" si="4"/>
        <v>0</v>
      </c>
      <c r="U17" s="253" t="s">
        <v>316</v>
      </c>
      <c r="X17" t="str">
        <f t="shared" si="5"/>
        <v>柱　　円</v>
      </c>
    </row>
    <row r="18" spans="2:24">
      <c r="B18">
        <f>+COUNTIF($D$4:D18,D18)</f>
        <v>0</v>
      </c>
      <c r="C18" t="str">
        <f t="shared" si="0"/>
        <v>0</v>
      </c>
      <c r="D18" s="244"/>
      <c r="E18" s="245" t="s">
        <v>315</v>
      </c>
      <c r="F18" s="246"/>
      <c r="G18" s="247"/>
      <c r="H18" s="248"/>
      <c r="I18" s="249" t="s">
        <v>316</v>
      </c>
      <c r="J18" s="250" t="str">
        <f t="shared" si="1"/>
        <v/>
      </c>
      <c r="K18" s="251"/>
      <c r="L18" s="247"/>
      <c r="M18" s="250" t="str">
        <f t="shared" si="2"/>
        <v/>
      </c>
      <c r="N18" s="248"/>
      <c r="O18" s="247"/>
      <c r="P18" s="250" t="str">
        <f t="shared" si="3"/>
        <v/>
      </c>
      <c r="Q18" s="251"/>
      <c r="R18" s="247"/>
      <c r="S18" s="249" t="s">
        <v>317</v>
      </c>
      <c r="T18" s="252">
        <f t="shared" si="4"/>
        <v>0</v>
      </c>
      <c r="U18" s="253" t="s">
        <v>316</v>
      </c>
      <c r="X18" t="str">
        <f t="shared" si="5"/>
        <v>柱　　円</v>
      </c>
    </row>
    <row r="19" spans="2:24">
      <c r="B19">
        <f>+COUNTIF($D$4:D19,D19)</f>
        <v>0</v>
      </c>
      <c r="C19" t="str">
        <f t="shared" si="0"/>
        <v>0</v>
      </c>
      <c r="D19" s="244"/>
      <c r="E19" s="245" t="s">
        <v>315</v>
      </c>
      <c r="F19" s="246"/>
      <c r="G19" s="247"/>
      <c r="H19" s="248"/>
      <c r="I19" s="249" t="s">
        <v>316</v>
      </c>
      <c r="J19" s="250" t="str">
        <f t="shared" si="1"/>
        <v/>
      </c>
      <c r="K19" s="251"/>
      <c r="L19" s="247"/>
      <c r="M19" s="250" t="str">
        <f t="shared" si="2"/>
        <v/>
      </c>
      <c r="N19" s="248"/>
      <c r="O19" s="247"/>
      <c r="P19" s="250" t="str">
        <f t="shared" si="3"/>
        <v/>
      </c>
      <c r="Q19" s="251"/>
      <c r="R19" s="247"/>
      <c r="S19" s="249" t="s">
        <v>317</v>
      </c>
      <c r="T19" s="252">
        <f t="shared" si="4"/>
        <v>0</v>
      </c>
      <c r="U19" s="253" t="s">
        <v>316</v>
      </c>
      <c r="X19" t="str">
        <f t="shared" si="5"/>
        <v>柱　　円</v>
      </c>
    </row>
    <row r="20" spans="2:24">
      <c r="B20">
        <f>+COUNTIF($D$4:D20,D20)</f>
        <v>0</v>
      </c>
      <c r="C20" t="str">
        <f t="shared" si="0"/>
        <v>0</v>
      </c>
      <c r="D20" s="244"/>
      <c r="E20" s="245" t="s">
        <v>315</v>
      </c>
      <c r="F20" s="246"/>
      <c r="G20" s="247"/>
      <c r="H20" s="248"/>
      <c r="I20" s="249" t="s">
        <v>316</v>
      </c>
      <c r="J20" s="250" t="str">
        <f t="shared" si="1"/>
        <v/>
      </c>
      <c r="K20" s="251"/>
      <c r="L20" s="247"/>
      <c r="M20" s="250" t="str">
        <f t="shared" si="2"/>
        <v/>
      </c>
      <c r="N20" s="248"/>
      <c r="O20" s="247"/>
      <c r="P20" s="250" t="str">
        <f t="shared" si="3"/>
        <v/>
      </c>
      <c r="Q20" s="251"/>
      <c r="R20" s="247"/>
      <c r="S20" s="249" t="s">
        <v>317</v>
      </c>
      <c r="T20" s="252">
        <f t="shared" si="4"/>
        <v>0</v>
      </c>
      <c r="U20" s="253" t="s">
        <v>316</v>
      </c>
      <c r="X20" t="str">
        <f t="shared" si="5"/>
        <v>柱　　円</v>
      </c>
    </row>
    <row r="21" spans="2:24">
      <c r="B21">
        <f>+COUNTIF($D$4:D21,D21)</f>
        <v>0</v>
      </c>
      <c r="C21" t="str">
        <f t="shared" si="0"/>
        <v>0</v>
      </c>
      <c r="D21" s="244"/>
      <c r="E21" s="245" t="s">
        <v>315</v>
      </c>
      <c r="F21" s="246"/>
      <c r="G21" s="247"/>
      <c r="H21" s="248"/>
      <c r="I21" s="249" t="s">
        <v>316</v>
      </c>
      <c r="J21" s="250" t="str">
        <f t="shared" si="1"/>
        <v/>
      </c>
      <c r="K21" s="251"/>
      <c r="L21" s="247"/>
      <c r="M21" s="250" t="str">
        <f t="shared" si="2"/>
        <v/>
      </c>
      <c r="N21" s="248"/>
      <c r="O21" s="247"/>
      <c r="P21" s="250" t="str">
        <f t="shared" si="3"/>
        <v/>
      </c>
      <c r="Q21" s="251"/>
      <c r="R21" s="247"/>
      <c r="S21" s="249" t="s">
        <v>317</v>
      </c>
      <c r="T21" s="252">
        <f t="shared" si="4"/>
        <v>0</v>
      </c>
      <c r="U21" s="253" t="s">
        <v>316</v>
      </c>
      <c r="X21" t="str">
        <f t="shared" si="5"/>
        <v>柱　　円</v>
      </c>
    </row>
    <row r="22" spans="2:24">
      <c r="B22">
        <f>+COUNTIF($D$4:D22,D22)</f>
        <v>0</v>
      </c>
      <c r="C22" t="str">
        <f t="shared" si="0"/>
        <v>0</v>
      </c>
      <c r="D22" s="244"/>
      <c r="E22" s="245" t="s">
        <v>315</v>
      </c>
      <c r="F22" s="246"/>
      <c r="G22" s="247"/>
      <c r="H22" s="248"/>
      <c r="I22" s="249" t="s">
        <v>316</v>
      </c>
      <c r="J22" s="250" t="str">
        <f t="shared" si="1"/>
        <v/>
      </c>
      <c r="K22" s="251"/>
      <c r="L22" s="247"/>
      <c r="M22" s="250" t="str">
        <f t="shared" si="2"/>
        <v/>
      </c>
      <c r="N22" s="248"/>
      <c r="O22" s="247"/>
      <c r="P22" s="250" t="str">
        <f t="shared" si="3"/>
        <v/>
      </c>
      <c r="Q22" s="251"/>
      <c r="R22" s="247"/>
      <c r="S22" s="249" t="s">
        <v>317</v>
      </c>
      <c r="T22" s="252">
        <f t="shared" si="4"/>
        <v>0</v>
      </c>
      <c r="U22" s="253" t="s">
        <v>316</v>
      </c>
      <c r="X22" t="str">
        <f t="shared" si="5"/>
        <v>柱　　円</v>
      </c>
    </row>
    <row r="23" spans="2:24">
      <c r="B23">
        <f>+COUNTIF($D$4:D23,D23)</f>
        <v>0</v>
      </c>
      <c r="C23" t="str">
        <f t="shared" si="0"/>
        <v>0</v>
      </c>
      <c r="D23" s="244"/>
      <c r="E23" s="245" t="s">
        <v>315</v>
      </c>
      <c r="F23" s="246"/>
      <c r="G23" s="247"/>
      <c r="H23" s="248"/>
      <c r="I23" s="249" t="s">
        <v>316</v>
      </c>
      <c r="J23" s="250" t="str">
        <f t="shared" si="1"/>
        <v/>
      </c>
      <c r="K23" s="251"/>
      <c r="L23" s="247"/>
      <c r="M23" s="250" t="str">
        <f t="shared" si="2"/>
        <v/>
      </c>
      <c r="N23" s="248"/>
      <c r="O23" s="247"/>
      <c r="P23" s="250" t="str">
        <f t="shared" si="3"/>
        <v/>
      </c>
      <c r="Q23" s="251"/>
      <c r="R23" s="247"/>
      <c r="S23" s="249" t="s">
        <v>317</v>
      </c>
      <c r="T23" s="252">
        <f t="shared" si="4"/>
        <v>0</v>
      </c>
      <c r="U23" s="253" t="s">
        <v>316</v>
      </c>
      <c r="X23" t="str">
        <f t="shared" si="5"/>
        <v>柱　　円</v>
      </c>
    </row>
    <row r="24" spans="2:24">
      <c r="B24">
        <f>+COUNTIF($D$4:D24,D24)</f>
        <v>0</v>
      </c>
      <c r="C24" t="str">
        <f t="shared" si="0"/>
        <v>0</v>
      </c>
      <c r="D24" s="244"/>
      <c r="E24" s="245" t="s">
        <v>315</v>
      </c>
      <c r="F24" s="246"/>
      <c r="G24" s="247"/>
      <c r="H24" s="248"/>
      <c r="I24" s="249" t="s">
        <v>316</v>
      </c>
      <c r="J24" s="250" t="str">
        <f t="shared" si="1"/>
        <v/>
      </c>
      <c r="K24" s="251"/>
      <c r="L24" s="247"/>
      <c r="M24" s="250" t="str">
        <f t="shared" si="2"/>
        <v/>
      </c>
      <c r="N24" s="248"/>
      <c r="O24" s="247"/>
      <c r="P24" s="250" t="str">
        <f t="shared" si="3"/>
        <v/>
      </c>
      <c r="Q24" s="251"/>
      <c r="R24" s="247"/>
      <c r="S24" s="249" t="s">
        <v>317</v>
      </c>
      <c r="T24" s="252">
        <f t="shared" si="4"/>
        <v>0</v>
      </c>
      <c r="U24" s="253" t="s">
        <v>316</v>
      </c>
      <c r="X24" t="str">
        <f t="shared" si="5"/>
        <v>柱　　円</v>
      </c>
    </row>
    <row r="25" spans="2:24">
      <c r="B25">
        <f>+COUNTIF($D$4:D25,D25)</f>
        <v>0</v>
      </c>
      <c r="C25" t="str">
        <f t="shared" si="0"/>
        <v>0</v>
      </c>
      <c r="D25" s="244"/>
      <c r="E25" s="245" t="s">
        <v>315</v>
      </c>
      <c r="F25" s="246"/>
      <c r="G25" s="247"/>
      <c r="H25" s="248"/>
      <c r="I25" s="249" t="s">
        <v>316</v>
      </c>
      <c r="J25" s="250" t="str">
        <f t="shared" si="1"/>
        <v/>
      </c>
      <c r="K25" s="251"/>
      <c r="L25" s="247"/>
      <c r="M25" s="250" t="str">
        <f t="shared" si="2"/>
        <v/>
      </c>
      <c r="N25" s="248"/>
      <c r="O25" s="247"/>
      <c r="P25" s="250" t="str">
        <f t="shared" si="3"/>
        <v/>
      </c>
      <c r="Q25" s="251"/>
      <c r="R25" s="247"/>
      <c r="S25" s="249" t="s">
        <v>317</v>
      </c>
      <c r="T25" s="252">
        <f t="shared" si="4"/>
        <v>0</v>
      </c>
      <c r="U25" s="253" t="s">
        <v>316</v>
      </c>
      <c r="X25" t="str">
        <f t="shared" si="5"/>
        <v>柱　　円</v>
      </c>
    </row>
    <row r="26" spans="2:24">
      <c r="B26">
        <f>+COUNTIF($D$4:D26,D26)</f>
        <v>0</v>
      </c>
      <c r="C26" t="str">
        <f t="shared" si="0"/>
        <v>0</v>
      </c>
      <c r="D26" s="244"/>
      <c r="E26" s="245" t="s">
        <v>315</v>
      </c>
      <c r="F26" s="246"/>
      <c r="G26" s="247"/>
      <c r="H26" s="248"/>
      <c r="I26" s="249" t="s">
        <v>316</v>
      </c>
      <c r="J26" s="250" t="str">
        <f t="shared" si="1"/>
        <v/>
      </c>
      <c r="K26" s="251"/>
      <c r="L26" s="247"/>
      <c r="M26" s="250" t="str">
        <f t="shared" si="2"/>
        <v/>
      </c>
      <c r="N26" s="248"/>
      <c r="O26" s="247"/>
      <c r="P26" s="250" t="str">
        <f t="shared" si="3"/>
        <v/>
      </c>
      <c r="Q26" s="251"/>
      <c r="R26" s="247"/>
      <c r="S26" s="249" t="s">
        <v>317</v>
      </c>
      <c r="T26" s="252">
        <f t="shared" si="4"/>
        <v>0</v>
      </c>
      <c r="U26" s="253" t="s">
        <v>316</v>
      </c>
      <c r="X26" t="str">
        <f t="shared" si="5"/>
        <v>柱　　円</v>
      </c>
    </row>
    <row r="27" spans="2:24">
      <c r="B27">
        <f>+COUNTIF($D$4:D27,D27)</f>
        <v>0</v>
      </c>
      <c r="C27" t="str">
        <f t="shared" si="0"/>
        <v>0</v>
      </c>
      <c r="D27" s="244"/>
      <c r="E27" s="245" t="s">
        <v>315</v>
      </c>
      <c r="F27" s="246"/>
      <c r="G27" s="247"/>
      <c r="H27" s="248"/>
      <c r="I27" s="249" t="s">
        <v>316</v>
      </c>
      <c r="J27" s="250" t="str">
        <f t="shared" si="1"/>
        <v/>
      </c>
      <c r="K27" s="251"/>
      <c r="L27" s="247"/>
      <c r="M27" s="250" t="str">
        <f t="shared" si="2"/>
        <v/>
      </c>
      <c r="N27" s="248"/>
      <c r="O27" s="247"/>
      <c r="P27" s="250" t="str">
        <f t="shared" si="3"/>
        <v/>
      </c>
      <c r="Q27" s="251"/>
      <c r="R27" s="247"/>
      <c r="S27" s="249" t="s">
        <v>317</v>
      </c>
      <c r="T27" s="252">
        <f t="shared" si="4"/>
        <v>0</v>
      </c>
      <c r="U27" s="253" t="s">
        <v>316</v>
      </c>
      <c r="X27" t="str">
        <f t="shared" si="5"/>
        <v>柱　　円</v>
      </c>
    </row>
    <row r="28" spans="2:24">
      <c r="B28">
        <f>+COUNTIF($D$4:D28,D28)</f>
        <v>0</v>
      </c>
      <c r="C28" t="str">
        <f t="shared" si="0"/>
        <v>0</v>
      </c>
      <c r="D28" s="244"/>
      <c r="E28" s="245" t="s">
        <v>315</v>
      </c>
      <c r="F28" s="246"/>
      <c r="G28" s="247"/>
      <c r="H28" s="248"/>
      <c r="I28" s="249" t="s">
        <v>316</v>
      </c>
      <c r="J28" s="250" t="str">
        <f t="shared" si="1"/>
        <v/>
      </c>
      <c r="K28" s="251"/>
      <c r="L28" s="247"/>
      <c r="M28" s="250" t="str">
        <f t="shared" si="2"/>
        <v/>
      </c>
      <c r="N28" s="248"/>
      <c r="O28" s="247"/>
      <c r="P28" s="250" t="str">
        <f t="shared" si="3"/>
        <v/>
      </c>
      <c r="Q28" s="251"/>
      <c r="R28" s="247"/>
      <c r="S28" s="249" t="s">
        <v>317</v>
      </c>
      <c r="T28" s="252">
        <f t="shared" si="4"/>
        <v>0</v>
      </c>
      <c r="U28" s="253" t="s">
        <v>316</v>
      </c>
      <c r="X28" t="str">
        <f t="shared" si="5"/>
        <v>柱　　円</v>
      </c>
    </row>
    <row r="29" spans="2:24">
      <c r="B29">
        <f>+COUNTIF($D$4:D29,D29)</f>
        <v>0</v>
      </c>
      <c r="C29" t="str">
        <f t="shared" si="0"/>
        <v>0</v>
      </c>
      <c r="D29" s="244"/>
      <c r="E29" s="245" t="s">
        <v>315</v>
      </c>
      <c r="F29" s="246"/>
      <c r="G29" s="247"/>
      <c r="H29" s="248"/>
      <c r="I29" s="249" t="s">
        <v>316</v>
      </c>
      <c r="J29" s="250" t="str">
        <f t="shared" si="1"/>
        <v/>
      </c>
      <c r="K29" s="251"/>
      <c r="L29" s="247"/>
      <c r="M29" s="250" t="str">
        <f t="shared" si="2"/>
        <v/>
      </c>
      <c r="N29" s="248"/>
      <c r="O29" s="247"/>
      <c r="P29" s="250" t="str">
        <f t="shared" si="3"/>
        <v/>
      </c>
      <c r="Q29" s="251"/>
      <c r="R29" s="247"/>
      <c r="S29" s="249" t="s">
        <v>317</v>
      </c>
      <c r="T29" s="252">
        <f t="shared" si="4"/>
        <v>0</v>
      </c>
      <c r="U29" s="253" t="s">
        <v>316</v>
      </c>
      <c r="X29" t="str">
        <f t="shared" si="5"/>
        <v>柱　　円</v>
      </c>
    </row>
    <row r="30" spans="2:24">
      <c r="B30">
        <f>+COUNTIF($D$4:D30,D30)</f>
        <v>0</v>
      </c>
      <c r="C30" t="str">
        <f t="shared" si="0"/>
        <v>0</v>
      </c>
      <c r="D30" s="244"/>
      <c r="E30" s="245" t="s">
        <v>315</v>
      </c>
      <c r="F30" s="246"/>
      <c r="G30" s="247"/>
      <c r="H30" s="248"/>
      <c r="I30" s="249" t="s">
        <v>316</v>
      </c>
      <c r="J30" s="250" t="str">
        <f t="shared" si="1"/>
        <v/>
      </c>
      <c r="K30" s="251"/>
      <c r="L30" s="247"/>
      <c r="M30" s="250" t="str">
        <f t="shared" si="2"/>
        <v/>
      </c>
      <c r="N30" s="248"/>
      <c r="O30" s="247"/>
      <c r="P30" s="250" t="str">
        <f t="shared" si="3"/>
        <v/>
      </c>
      <c r="Q30" s="251"/>
      <c r="R30" s="247"/>
      <c r="S30" s="249" t="s">
        <v>317</v>
      </c>
      <c r="T30" s="252">
        <f t="shared" si="4"/>
        <v>0</v>
      </c>
      <c r="U30" s="253" t="s">
        <v>316</v>
      </c>
      <c r="X30" t="str">
        <f t="shared" si="5"/>
        <v>柱　　円</v>
      </c>
    </row>
    <row r="31" spans="2:24">
      <c r="B31">
        <f>+COUNTIF($D$4:D31,D31)</f>
        <v>0</v>
      </c>
      <c r="C31" t="str">
        <f t="shared" si="0"/>
        <v>0</v>
      </c>
      <c r="D31" s="244"/>
      <c r="E31" s="245" t="s">
        <v>315</v>
      </c>
      <c r="F31" s="246"/>
      <c r="G31" s="247"/>
      <c r="H31" s="248"/>
      <c r="I31" s="249" t="s">
        <v>316</v>
      </c>
      <c r="J31" s="250" t="str">
        <f t="shared" si="1"/>
        <v/>
      </c>
      <c r="K31" s="251"/>
      <c r="L31" s="247"/>
      <c r="M31" s="250" t="str">
        <f t="shared" si="2"/>
        <v/>
      </c>
      <c r="N31" s="248"/>
      <c r="O31" s="247"/>
      <c r="P31" s="250" t="str">
        <f t="shared" si="3"/>
        <v/>
      </c>
      <c r="Q31" s="251"/>
      <c r="R31" s="247"/>
      <c r="S31" s="249" t="s">
        <v>317</v>
      </c>
      <c r="T31" s="252">
        <f t="shared" si="4"/>
        <v>0</v>
      </c>
      <c r="U31" s="253" t="s">
        <v>316</v>
      </c>
      <c r="X31" t="str">
        <f t="shared" si="5"/>
        <v>柱　　円</v>
      </c>
    </row>
    <row r="32" spans="2:24">
      <c r="B32">
        <f>+COUNTIF($D$4:D32,D32)</f>
        <v>0</v>
      </c>
      <c r="C32" t="str">
        <f t="shared" si="0"/>
        <v>0</v>
      </c>
      <c r="D32" s="244"/>
      <c r="E32" s="245" t="s">
        <v>315</v>
      </c>
      <c r="F32" s="246"/>
      <c r="G32" s="247"/>
      <c r="H32" s="248"/>
      <c r="I32" s="249" t="s">
        <v>316</v>
      </c>
      <c r="J32" s="250" t="str">
        <f t="shared" si="1"/>
        <v/>
      </c>
      <c r="K32" s="251"/>
      <c r="L32" s="247"/>
      <c r="M32" s="250" t="str">
        <f t="shared" si="2"/>
        <v/>
      </c>
      <c r="N32" s="248"/>
      <c r="O32" s="247"/>
      <c r="P32" s="250" t="str">
        <f t="shared" si="3"/>
        <v/>
      </c>
      <c r="Q32" s="251"/>
      <c r="R32" s="247"/>
      <c r="S32" s="249" t="s">
        <v>317</v>
      </c>
      <c r="T32" s="252">
        <f t="shared" si="4"/>
        <v>0</v>
      </c>
      <c r="U32" s="253" t="s">
        <v>316</v>
      </c>
      <c r="X32" t="str">
        <f t="shared" si="5"/>
        <v>柱　　円</v>
      </c>
    </row>
    <row r="33" spans="2:24">
      <c r="B33">
        <f>+COUNTIF($D$4:D33,D33)</f>
        <v>0</v>
      </c>
      <c r="C33" t="str">
        <f t="shared" si="0"/>
        <v>0</v>
      </c>
      <c r="D33" s="244"/>
      <c r="E33" s="245" t="s">
        <v>315</v>
      </c>
      <c r="F33" s="246"/>
      <c r="G33" s="247"/>
      <c r="H33" s="248"/>
      <c r="I33" s="249" t="s">
        <v>316</v>
      </c>
      <c r="J33" s="250" t="str">
        <f t="shared" si="1"/>
        <v/>
      </c>
      <c r="K33" s="251"/>
      <c r="L33" s="247"/>
      <c r="M33" s="250" t="str">
        <f t="shared" si="2"/>
        <v/>
      </c>
      <c r="N33" s="248"/>
      <c r="O33" s="247"/>
      <c r="P33" s="250" t="str">
        <f t="shared" si="3"/>
        <v/>
      </c>
      <c r="Q33" s="251"/>
      <c r="R33" s="247"/>
      <c r="S33" s="249" t="s">
        <v>317</v>
      </c>
      <c r="T33" s="252">
        <f t="shared" si="4"/>
        <v>0</v>
      </c>
      <c r="U33" s="253" t="s">
        <v>316</v>
      </c>
      <c r="X33" t="str">
        <f t="shared" si="5"/>
        <v>柱　　円</v>
      </c>
    </row>
    <row r="34" spans="2:24">
      <c r="B34">
        <f>+COUNTIF($D$4:D34,D34)</f>
        <v>0</v>
      </c>
      <c r="C34" t="str">
        <f t="shared" si="0"/>
        <v>0</v>
      </c>
      <c r="D34" s="244"/>
      <c r="E34" s="245" t="s">
        <v>315</v>
      </c>
      <c r="F34" s="246"/>
      <c r="G34" s="247"/>
      <c r="H34" s="248"/>
      <c r="I34" s="249" t="s">
        <v>316</v>
      </c>
      <c r="J34" s="250" t="str">
        <f t="shared" si="1"/>
        <v/>
      </c>
      <c r="K34" s="251"/>
      <c r="L34" s="247"/>
      <c r="M34" s="250" t="str">
        <f t="shared" si="2"/>
        <v/>
      </c>
      <c r="N34" s="248"/>
      <c r="O34" s="247"/>
      <c r="P34" s="250" t="str">
        <f t="shared" si="3"/>
        <v/>
      </c>
      <c r="Q34" s="251"/>
      <c r="R34" s="247"/>
      <c r="S34" s="249" t="s">
        <v>317</v>
      </c>
      <c r="T34" s="252">
        <f t="shared" si="4"/>
        <v>0</v>
      </c>
      <c r="U34" s="253" t="s">
        <v>316</v>
      </c>
      <c r="X34" t="str">
        <f t="shared" si="5"/>
        <v>柱　　円</v>
      </c>
    </row>
    <row r="35" spans="2:24">
      <c r="B35">
        <f>+COUNTIF($D$4:D35,D35)</f>
        <v>0</v>
      </c>
      <c r="C35" t="str">
        <f t="shared" si="0"/>
        <v>0</v>
      </c>
      <c r="D35" s="244"/>
      <c r="E35" s="245" t="s">
        <v>315</v>
      </c>
      <c r="F35" s="246"/>
      <c r="G35" s="247"/>
      <c r="H35" s="248"/>
      <c r="I35" s="249" t="s">
        <v>316</v>
      </c>
      <c r="J35" s="250" t="str">
        <f t="shared" si="1"/>
        <v/>
      </c>
      <c r="K35" s="251"/>
      <c r="L35" s="247"/>
      <c r="M35" s="250" t="str">
        <f t="shared" si="2"/>
        <v/>
      </c>
      <c r="N35" s="248"/>
      <c r="O35" s="247"/>
      <c r="P35" s="250" t="str">
        <f t="shared" si="3"/>
        <v/>
      </c>
      <c r="Q35" s="251"/>
      <c r="R35" s="247"/>
      <c r="S35" s="249" t="s">
        <v>317</v>
      </c>
      <c r="T35" s="252">
        <f t="shared" si="4"/>
        <v>0</v>
      </c>
      <c r="U35" s="253" t="s">
        <v>316</v>
      </c>
      <c r="X35" t="str">
        <f t="shared" si="5"/>
        <v>柱　　円</v>
      </c>
    </row>
    <row r="36" spans="2:24">
      <c r="B36">
        <f>+COUNTIF($D$4:D36,D36)</f>
        <v>0</v>
      </c>
      <c r="C36" t="str">
        <f t="shared" si="0"/>
        <v>0</v>
      </c>
      <c r="D36" s="244"/>
      <c r="E36" s="245" t="s">
        <v>315</v>
      </c>
      <c r="F36" s="246"/>
      <c r="G36" s="247"/>
      <c r="H36" s="248"/>
      <c r="I36" s="249" t="s">
        <v>316</v>
      </c>
      <c r="J36" s="250" t="str">
        <f t="shared" si="1"/>
        <v/>
      </c>
      <c r="K36" s="251"/>
      <c r="L36" s="247"/>
      <c r="M36" s="250" t="str">
        <f t="shared" si="2"/>
        <v/>
      </c>
      <c r="N36" s="248"/>
      <c r="O36" s="247"/>
      <c r="P36" s="250" t="str">
        <f t="shared" si="3"/>
        <v/>
      </c>
      <c r="Q36" s="251"/>
      <c r="R36" s="247"/>
      <c r="S36" s="249" t="s">
        <v>317</v>
      </c>
      <c r="T36" s="252">
        <f t="shared" si="4"/>
        <v>0</v>
      </c>
      <c r="U36" s="253" t="s">
        <v>316</v>
      </c>
      <c r="X36" t="str">
        <f t="shared" si="5"/>
        <v>柱　　円</v>
      </c>
    </row>
    <row r="37" spans="2:24">
      <c r="B37">
        <f>+COUNTIF($D$4:D37,D37)</f>
        <v>0</v>
      </c>
      <c r="C37" t="str">
        <f t="shared" si="0"/>
        <v>0</v>
      </c>
      <c r="D37" s="244"/>
      <c r="E37" s="245" t="s">
        <v>315</v>
      </c>
      <c r="F37" s="246"/>
      <c r="G37" s="247"/>
      <c r="H37" s="248"/>
      <c r="I37" s="249" t="s">
        <v>316</v>
      </c>
      <c r="J37" s="250" t="str">
        <f t="shared" si="1"/>
        <v/>
      </c>
      <c r="K37" s="251"/>
      <c r="L37" s="247"/>
      <c r="M37" s="250" t="str">
        <f t="shared" si="2"/>
        <v/>
      </c>
      <c r="N37" s="248"/>
      <c r="O37" s="247"/>
      <c r="P37" s="250" t="str">
        <f t="shared" si="3"/>
        <v/>
      </c>
      <c r="Q37" s="251"/>
      <c r="R37" s="247"/>
      <c r="S37" s="249" t="s">
        <v>317</v>
      </c>
      <c r="T37" s="252">
        <f t="shared" si="4"/>
        <v>0</v>
      </c>
      <c r="U37" s="253" t="s">
        <v>316</v>
      </c>
      <c r="X37" t="str">
        <f t="shared" si="5"/>
        <v>柱　　円</v>
      </c>
    </row>
    <row r="38" spans="2:24">
      <c r="B38">
        <f>+COUNTIF($D$4:D38,D38)</f>
        <v>0</v>
      </c>
      <c r="C38" t="str">
        <f t="shared" si="0"/>
        <v>0</v>
      </c>
      <c r="D38" s="244"/>
      <c r="E38" s="245" t="s">
        <v>315</v>
      </c>
      <c r="F38" s="246"/>
      <c r="G38" s="247"/>
      <c r="H38" s="248"/>
      <c r="I38" s="249" t="s">
        <v>316</v>
      </c>
      <c r="J38" s="250" t="str">
        <f t="shared" si="1"/>
        <v/>
      </c>
      <c r="K38" s="251"/>
      <c r="L38" s="247"/>
      <c r="M38" s="250" t="str">
        <f t="shared" si="2"/>
        <v/>
      </c>
      <c r="N38" s="248"/>
      <c r="O38" s="247"/>
      <c r="P38" s="250" t="str">
        <f t="shared" si="3"/>
        <v/>
      </c>
      <c r="Q38" s="251"/>
      <c r="R38" s="247"/>
      <c r="S38" s="249" t="s">
        <v>317</v>
      </c>
      <c r="T38" s="252">
        <f t="shared" si="4"/>
        <v>0</v>
      </c>
      <c r="U38" s="253" t="s">
        <v>316</v>
      </c>
      <c r="X38" t="str">
        <f t="shared" si="5"/>
        <v>柱　　円</v>
      </c>
    </row>
    <row r="39" spans="2:24">
      <c r="B39">
        <f>+COUNTIF($D$4:D39,D39)</f>
        <v>0</v>
      </c>
      <c r="C39" t="str">
        <f t="shared" si="0"/>
        <v>0</v>
      </c>
      <c r="D39" s="244"/>
      <c r="E39" s="245" t="s">
        <v>315</v>
      </c>
      <c r="F39" s="246"/>
      <c r="G39" s="247"/>
      <c r="H39" s="248"/>
      <c r="I39" s="249" t="s">
        <v>316</v>
      </c>
      <c r="J39" s="250" t="str">
        <f t="shared" si="1"/>
        <v/>
      </c>
      <c r="K39" s="251"/>
      <c r="L39" s="247"/>
      <c r="M39" s="250" t="str">
        <f t="shared" si="2"/>
        <v/>
      </c>
      <c r="N39" s="248"/>
      <c r="O39" s="247"/>
      <c r="P39" s="250" t="str">
        <f t="shared" si="3"/>
        <v/>
      </c>
      <c r="Q39" s="251"/>
      <c r="R39" s="247"/>
      <c r="S39" s="249" t="s">
        <v>317</v>
      </c>
      <c r="T39" s="252">
        <f t="shared" si="4"/>
        <v>0</v>
      </c>
      <c r="U39" s="253" t="s">
        <v>316</v>
      </c>
      <c r="X39" t="str">
        <f t="shared" si="5"/>
        <v>柱　　円</v>
      </c>
    </row>
    <row r="40" spans="2:24">
      <c r="B40">
        <f>+COUNTIF($D$4:D40,D40)</f>
        <v>0</v>
      </c>
      <c r="C40" t="str">
        <f t="shared" si="0"/>
        <v>0</v>
      </c>
      <c r="D40" s="244"/>
      <c r="E40" s="245" t="s">
        <v>315</v>
      </c>
      <c r="F40" s="246"/>
      <c r="G40" s="247"/>
      <c r="H40" s="248"/>
      <c r="I40" s="249" t="s">
        <v>316</v>
      </c>
      <c r="J40" s="250" t="str">
        <f t="shared" si="1"/>
        <v/>
      </c>
      <c r="K40" s="251"/>
      <c r="L40" s="247"/>
      <c r="M40" s="250" t="str">
        <f t="shared" si="2"/>
        <v/>
      </c>
      <c r="N40" s="248"/>
      <c r="O40" s="247"/>
      <c r="P40" s="250" t="str">
        <f t="shared" si="3"/>
        <v/>
      </c>
      <c r="Q40" s="251"/>
      <c r="R40" s="247"/>
      <c r="S40" s="249" t="s">
        <v>317</v>
      </c>
      <c r="T40" s="252">
        <f t="shared" si="4"/>
        <v>0</v>
      </c>
      <c r="U40" s="253" t="s">
        <v>316</v>
      </c>
      <c r="X40" t="str">
        <f t="shared" si="5"/>
        <v>柱　　円</v>
      </c>
    </row>
    <row r="41" spans="2:24">
      <c r="B41">
        <f>+COUNTIF($D$4:D41,D41)</f>
        <v>0</v>
      </c>
      <c r="C41" t="str">
        <f t="shared" si="0"/>
        <v>0</v>
      </c>
      <c r="D41" s="244"/>
      <c r="E41" s="245" t="s">
        <v>315</v>
      </c>
      <c r="F41" s="246"/>
      <c r="G41" s="247"/>
      <c r="H41" s="248"/>
      <c r="I41" s="249" t="s">
        <v>316</v>
      </c>
      <c r="J41" s="250" t="str">
        <f t="shared" si="1"/>
        <v/>
      </c>
      <c r="K41" s="251"/>
      <c r="L41" s="247"/>
      <c r="M41" s="250" t="str">
        <f t="shared" si="2"/>
        <v/>
      </c>
      <c r="N41" s="248"/>
      <c r="O41" s="247"/>
      <c r="P41" s="250" t="str">
        <f t="shared" si="3"/>
        <v/>
      </c>
      <c r="Q41" s="251"/>
      <c r="R41" s="247"/>
      <c r="S41" s="249" t="s">
        <v>317</v>
      </c>
      <c r="T41" s="252">
        <f t="shared" si="4"/>
        <v>0</v>
      </c>
      <c r="U41" s="253" t="s">
        <v>316</v>
      </c>
      <c r="X41" t="str">
        <f t="shared" si="5"/>
        <v>柱　　円</v>
      </c>
    </row>
    <row r="42" spans="2:24">
      <c r="B42">
        <f>+COUNTIF($D$4:D42,D42)</f>
        <v>0</v>
      </c>
      <c r="C42" t="str">
        <f t="shared" si="0"/>
        <v>0</v>
      </c>
      <c r="D42" s="244"/>
      <c r="E42" s="245" t="s">
        <v>315</v>
      </c>
      <c r="F42" s="246"/>
      <c r="G42" s="247"/>
      <c r="H42" s="248"/>
      <c r="I42" s="249" t="s">
        <v>316</v>
      </c>
      <c r="J42" s="250" t="str">
        <f t="shared" si="1"/>
        <v/>
      </c>
      <c r="K42" s="251"/>
      <c r="L42" s="247"/>
      <c r="M42" s="250" t="str">
        <f t="shared" si="2"/>
        <v/>
      </c>
      <c r="N42" s="248"/>
      <c r="O42" s="247"/>
      <c r="P42" s="250" t="str">
        <f t="shared" si="3"/>
        <v/>
      </c>
      <c r="Q42" s="251"/>
      <c r="R42" s="247"/>
      <c r="S42" s="249" t="s">
        <v>317</v>
      </c>
      <c r="T42" s="252">
        <f t="shared" si="4"/>
        <v>0</v>
      </c>
      <c r="U42" s="253" t="s">
        <v>316</v>
      </c>
      <c r="X42" t="str">
        <f t="shared" si="5"/>
        <v>柱　　円</v>
      </c>
    </row>
    <row r="43" spans="2:24">
      <c r="B43">
        <f>+COUNTIF($D$4:D43,D43)</f>
        <v>0</v>
      </c>
      <c r="C43" t="str">
        <f t="shared" si="0"/>
        <v>0</v>
      </c>
      <c r="D43" s="244"/>
      <c r="E43" s="245" t="s">
        <v>315</v>
      </c>
      <c r="F43" s="246"/>
      <c r="G43" s="247"/>
      <c r="H43" s="248"/>
      <c r="I43" s="249" t="s">
        <v>316</v>
      </c>
      <c r="J43" s="250" t="str">
        <f t="shared" si="1"/>
        <v/>
      </c>
      <c r="K43" s="251"/>
      <c r="L43" s="247"/>
      <c r="M43" s="250" t="str">
        <f t="shared" si="2"/>
        <v/>
      </c>
      <c r="N43" s="248"/>
      <c r="O43" s="247"/>
      <c r="P43" s="250" t="str">
        <f t="shared" si="3"/>
        <v/>
      </c>
      <c r="Q43" s="251"/>
      <c r="R43" s="247"/>
      <c r="S43" s="249" t="s">
        <v>317</v>
      </c>
      <c r="T43" s="252">
        <f t="shared" si="4"/>
        <v>0</v>
      </c>
      <c r="U43" s="253" t="s">
        <v>316</v>
      </c>
      <c r="X43" t="str">
        <f t="shared" si="5"/>
        <v>柱　　円</v>
      </c>
    </row>
    <row r="44" spans="2:24">
      <c r="B44">
        <f>+COUNTIF($D$4:D44,D44)</f>
        <v>0</v>
      </c>
      <c r="C44" t="str">
        <f t="shared" si="0"/>
        <v>0</v>
      </c>
      <c r="D44" s="244"/>
      <c r="E44" s="245" t="s">
        <v>315</v>
      </c>
      <c r="F44" s="246"/>
      <c r="G44" s="247"/>
      <c r="H44" s="248"/>
      <c r="I44" s="249" t="s">
        <v>316</v>
      </c>
      <c r="J44" s="250" t="str">
        <f t="shared" si="1"/>
        <v/>
      </c>
      <c r="K44" s="251"/>
      <c r="L44" s="247"/>
      <c r="M44" s="250" t="str">
        <f t="shared" si="2"/>
        <v/>
      </c>
      <c r="N44" s="248"/>
      <c r="O44" s="247"/>
      <c r="P44" s="250" t="str">
        <f t="shared" si="3"/>
        <v/>
      </c>
      <c r="Q44" s="251"/>
      <c r="R44" s="247"/>
      <c r="S44" s="249" t="s">
        <v>317</v>
      </c>
      <c r="T44" s="252">
        <f t="shared" si="4"/>
        <v>0</v>
      </c>
      <c r="U44" s="253" t="s">
        <v>316</v>
      </c>
      <c r="X44" t="str">
        <f t="shared" si="5"/>
        <v>柱　　円</v>
      </c>
    </row>
    <row r="45" spans="2:24">
      <c r="B45">
        <f>+COUNTIF($D$4:D45,D45)</f>
        <v>0</v>
      </c>
      <c r="C45" t="str">
        <f t="shared" si="0"/>
        <v>0</v>
      </c>
      <c r="D45" s="244"/>
      <c r="E45" s="245" t="s">
        <v>315</v>
      </c>
      <c r="F45" s="246"/>
      <c r="G45" s="247"/>
      <c r="H45" s="248"/>
      <c r="I45" s="249" t="s">
        <v>316</v>
      </c>
      <c r="J45" s="250" t="str">
        <f t="shared" si="1"/>
        <v/>
      </c>
      <c r="K45" s="251"/>
      <c r="L45" s="247"/>
      <c r="M45" s="250" t="str">
        <f t="shared" si="2"/>
        <v/>
      </c>
      <c r="N45" s="248"/>
      <c r="O45" s="247"/>
      <c r="P45" s="250" t="str">
        <f t="shared" si="3"/>
        <v/>
      </c>
      <c r="Q45" s="251"/>
      <c r="R45" s="247"/>
      <c r="S45" s="249" t="s">
        <v>317</v>
      </c>
      <c r="T45" s="252">
        <f t="shared" si="4"/>
        <v>0</v>
      </c>
      <c r="U45" s="253" t="s">
        <v>316</v>
      </c>
      <c r="X45" t="str">
        <f t="shared" si="5"/>
        <v>柱　　円</v>
      </c>
    </row>
    <row r="46" spans="2:24">
      <c r="B46">
        <f>+COUNTIF($D$4:D46,D46)</f>
        <v>0</v>
      </c>
      <c r="C46" t="str">
        <f t="shared" si="0"/>
        <v>0</v>
      </c>
      <c r="D46" s="244"/>
      <c r="E46" s="245" t="s">
        <v>315</v>
      </c>
      <c r="F46" s="246"/>
      <c r="G46" s="247"/>
      <c r="H46" s="248"/>
      <c r="I46" s="249" t="s">
        <v>316</v>
      </c>
      <c r="J46" s="250" t="str">
        <f t="shared" si="1"/>
        <v/>
      </c>
      <c r="K46" s="251"/>
      <c r="L46" s="247"/>
      <c r="M46" s="250" t="str">
        <f t="shared" si="2"/>
        <v/>
      </c>
      <c r="N46" s="248"/>
      <c r="O46" s="247"/>
      <c r="P46" s="250" t="str">
        <f t="shared" si="3"/>
        <v/>
      </c>
      <c r="Q46" s="251"/>
      <c r="R46" s="247"/>
      <c r="S46" s="249" t="s">
        <v>317</v>
      </c>
      <c r="T46" s="252">
        <f t="shared" si="4"/>
        <v>0</v>
      </c>
      <c r="U46" s="253" t="s">
        <v>316</v>
      </c>
      <c r="X46" t="str">
        <f t="shared" si="5"/>
        <v>柱　　円</v>
      </c>
    </row>
    <row r="47" spans="2:24">
      <c r="B47">
        <f>+COUNTIF($D$4:D47,D47)</f>
        <v>0</v>
      </c>
      <c r="C47" t="str">
        <f t="shared" si="0"/>
        <v>0</v>
      </c>
      <c r="D47" s="244"/>
      <c r="E47" s="245" t="s">
        <v>315</v>
      </c>
      <c r="F47" s="246"/>
      <c r="G47" s="247"/>
      <c r="H47" s="248"/>
      <c r="I47" s="249" t="s">
        <v>316</v>
      </c>
      <c r="J47" s="250" t="str">
        <f t="shared" si="1"/>
        <v/>
      </c>
      <c r="K47" s="251"/>
      <c r="L47" s="247"/>
      <c r="M47" s="250" t="str">
        <f t="shared" si="2"/>
        <v/>
      </c>
      <c r="N47" s="248"/>
      <c r="O47" s="247"/>
      <c r="P47" s="250" t="str">
        <f t="shared" si="3"/>
        <v/>
      </c>
      <c r="Q47" s="251"/>
      <c r="R47" s="247"/>
      <c r="S47" s="249" t="s">
        <v>317</v>
      </c>
      <c r="T47" s="252">
        <f t="shared" si="4"/>
        <v>0</v>
      </c>
      <c r="U47" s="253" t="s">
        <v>316</v>
      </c>
      <c r="X47" t="str">
        <f t="shared" si="5"/>
        <v>柱　　円</v>
      </c>
    </row>
    <row r="48" spans="2:24">
      <c r="B48">
        <f>+COUNTIF($D$4:D48,D48)</f>
        <v>0</v>
      </c>
      <c r="C48" t="str">
        <f t="shared" si="0"/>
        <v>0</v>
      </c>
      <c r="D48" s="244"/>
      <c r="E48" s="245" t="s">
        <v>315</v>
      </c>
      <c r="F48" s="246"/>
      <c r="G48" s="247"/>
      <c r="H48" s="248"/>
      <c r="I48" s="249" t="s">
        <v>316</v>
      </c>
      <c r="J48" s="250" t="str">
        <f t="shared" si="1"/>
        <v/>
      </c>
      <c r="K48" s="251"/>
      <c r="L48" s="247"/>
      <c r="M48" s="250" t="str">
        <f t="shared" si="2"/>
        <v/>
      </c>
      <c r="N48" s="248"/>
      <c r="O48" s="247"/>
      <c r="P48" s="250" t="str">
        <f t="shared" si="3"/>
        <v/>
      </c>
      <c r="Q48" s="251"/>
      <c r="R48" s="247"/>
      <c r="S48" s="249" t="s">
        <v>317</v>
      </c>
      <c r="T48" s="252">
        <f t="shared" si="4"/>
        <v>0</v>
      </c>
      <c r="U48" s="253" t="s">
        <v>316</v>
      </c>
      <c r="X48" t="str">
        <f t="shared" si="5"/>
        <v>柱　　円</v>
      </c>
    </row>
    <row r="49" spans="2:24">
      <c r="B49">
        <f>+COUNTIF($D$4:D49,D49)</f>
        <v>0</v>
      </c>
      <c r="C49" t="str">
        <f t="shared" si="0"/>
        <v>0</v>
      </c>
      <c r="D49" s="244"/>
      <c r="E49" s="245" t="s">
        <v>315</v>
      </c>
      <c r="F49" s="246"/>
      <c r="G49" s="247"/>
      <c r="H49" s="248"/>
      <c r="I49" s="249" t="s">
        <v>316</v>
      </c>
      <c r="J49" s="250" t="str">
        <f t="shared" si="1"/>
        <v/>
      </c>
      <c r="K49" s="251"/>
      <c r="L49" s="247"/>
      <c r="M49" s="250" t="str">
        <f t="shared" si="2"/>
        <v/>
      </c>
      <c r="N49" s="248"/>
      <c r="O49" s="247"/>
      <c r="P49" s="250" t="str">
        <f t="shared" si="3"/>
        <v/>
      </c>
      <c r="Q49" s="251"/>
      <c r="R49" s="247"/>
      <c r="S49" s="249" t="s">
        <v>317</v>
      </c>
      <c r="T49" s="252">
        <f t="shared" si="4"/>
        <v>0</v>
      </c>
      <c r="U49" s="253" t="s">
        <v>316</v>
      </c>
      <c r="X49" t="str">
        <f t="shared" si="5"/>
        <v>柱　　円</v>
      </c>
    </row>
    <row r="50" spans="2:24">
      <c r="B50">
        <f>+COUNTIF($D$4:D50,D50)</f>
        <v>0</v>
      </c>
      <c r="C50" t="str">
        <f t="shared" si="0"/>
        <v>0</v>
      </c>
      <c r="D50" s="244"/>
      <c r="E50" s="245" t="s">
        <v>315</v>
      </c>
      <c r="F50" s="246"/>
      <c r="G50" s="247"/>
      <c r="H50" s="248"/>
      <c r="I50" s="249" t="s">
        <v>316</v>
      </c>
      <c r="J50" s="250" t="str">
        <f t="shared" si="1"/>
        <v/>
      </c>
      <c r="K50" s="251"/>
      <c r="L50" s="247"/>
      <c r="M50" s="250" t="str">
        <f t="shared" si="2"/>
        <v/>
      </c>
      <c r="N50" s="248"/>
      <c r="O50" s="247"/>
      <c r="P50" s="250" t="str">
        <f t="shared" si="3"/>
        <v/>
      </c>
      <c r="Q50" s="251"/>
      <c r="R50" s="247"/>
      <c r="S50" s="249" t="s">
        <v>317</v>
      </c>
      <c r="T50" s="252">
        <f t="shared" si="4"/>
        <v>0</v>
      </c>
      <c r="U50" s="253" t="s">
        <v>316</v>
      </c>
      <c r="X50" t="str">
        <f t="shared" si="5"/>
        <v>柱　　円</v>
      </c>
    </row>
    <row r="51" spans="2:24">
      <c r="B51">
        <f>+COUNTIF($D$4:D51,D51)</f>
        <v>0</v>
      </c>
      <c r="C51" t="str">
        <f t="shared" si="0"/>
        <v>0</v>
      </c>
      <c r="D51" s="244"/>
      <c r="E51" s="245" t="s">
        <v>315</v>
      </c>
      <c r="F51" s="246"/>
      <c r="G51" s="247"/>
      <c r="H51" s="248"/>
      <c r="I51" s="249" t="s">
        <v>316</v>
      </c>
      <c r="J51" s="250" t="str">
        <f t="shared" si="1"/>
        <v/>
      </c>
      <c r="K51" s="251"/>
      <c r="L51" s="247"/>
      <c r="M51" s="250" t="str">
        <f t="shared" si="2"/>
        <v/>
      </c>
      <c r="N51" s="248"/>
      <c r="O51" s="247"/>
      <c r="P51" s="250" t="str">
        <f t="shared" si="3"/>
        <v/>
      </c>
      <c r="Q51" s="251"/>
      <c r="R51" s="247"/>
      <c r="S51" s="249" t="s">
        <v>317</v>
      </c>
      <c r="T51" s="252">
        <f t="shared" si="4"/>
        <v>0</v>
      </c>
      <c r="U51" s="253" t="s">
        <v>316</v>
      </c>
      <c r="X51" t="str">
        <f t="shared" si="5"/>
        <v>柱　　円</v>
      </c>
    </row>
    <row r="52" spans="2:24">
      <c r="B52">
        <f>+COUNTIF($D$4:D52,D52)</f>
        <v>0</v>
      </c>
      <c r="C52" t="str">
        <f t="shared" si="0"/>
        <v>0</v>
      </c>
      <c r="D52" s="244"/>
      <c r="E52" s="245" t="s">
        <v>315</v>
      </c>
      <c r="F52" s="246"/>
      <c r="G52" s="247"/>
      <c r="H52" s="248"/>
      <c r="I52" s="249" t="s">
        <v>316</v>
      </c>
      <c r="J52" s="250" t="str">
        <f t="shared" si="1"/>
        <v/>
      </c>
      <c r="K52" s="251"/>
      <c r="L52" s="247"/>
      <c r="M52" s="250" t="str">
        <f t="shared" si="2"/>
        <v/>
      </c>
      <c r="N52" s="248"/>
      <c r="O52" s="247"/>
      <c r="P52" s="250" t="str">
        <f t="shared" si="3"/>
        <v/>
      </c>
      <c r="Q52" s="251"/>
      <c r="R52" s="247"/>
      <c r="S52" s="249" t="s">
        <v>317</v>
      </c>
      <c r="T52" s="252">
        <f t="shared" si="4"/>
        <v>0</v>
      </c>
      <c r="U52" s="253" t="s">
        <v>316</v>
      </c>
      <c r="X52" t="str">
        <f t="shared" si="5"/>
        <v>柱　　円</v>
      </c>
    </row>
    <row r="53" spans="2:24">
      <c r="B53">
        <f>+COUNTIF($D$4:D53,D53)</f>
        <v>0</v>
      </c>
      <c r="C53" t="str">
        <f t="shared" si="0"/>
        <v>0</v>
      </c>
      <c r="D53" s="244"/>
      <c r="E53" s="245" t="s">
        <v>315</v>
      </c>
      <c r="F53" s="246"/>
      <c r="G53" s="247"/>
      <c r="H53" s="248"/>
      <c r="I53" s="249" t="s">
        <v>316</v>
      </c>
      <c r="J53" s="250" t="str">
        <f t="shared" si="1"/>
        <v/>
      </c>
      <c r="K53" s="251"/>
      <c r="L53" s="247"/>
      <c r="M53" s="250" t="str">
        <f t="shared" si="2"/>
        <v/>
      </c>
      <c r="N53" s="248"/>
      <c r="O53" s="247"/>
      <c r="P53" s="250" t="str">
        <f t="shared" si="3"/>
        <v/>
      </c>
      <c r="Q53" s="251"/>
      <c r="R53" s="247"/>
      <c r="S53" s="249" t="s">
        <v>317</v>
      </c>
      <c r="T53" s="252">
        <f t="shared" si="4"/>
        <v>0</v>
      </c>
      <c r="U53" s="253" t="s">
        <v>316</v>
      </c>
      <c r="X53" t="str">
        <f t="shared" si="5"/>
        <v>柱　　円</v>
      </c>
    </row>
    <row r="54" spans="2:24">
      <c r="B54">
        <f>+COUNTIF($D$4:D54,D54)</f>
        <v>0</v>
      </c>
      <c r="C54" t="str">
        <f t="shared" si="0"/>
        <v>0</v>
      </c>
      <c r="D54" s="244"/>
      <c r="E54" s="245" t="s">
        <v>315</v>
      </c>
      <c r="F54" s="246"/>
      <c r="G54" s="247"/>
      <c r="H54" s="248"/>
      <c r="I54" s="249" t="s">
        <v>316</v>
      </c>
      <c r="J54" s="250" t="str">
        <f t="shared" si="1"/>
        <v/>
      </c>
      <c r="K54" s="251"/>
      <c r="L54" s="247"/>
      <c r="M54" s="250" t="str">
        <f t="shared" si="2"/>
        <v/>
      </c>
      <c r="N54" s="248"/>
      <c r="O54" s="247"/>
      <c r="P54" s="250" t="str">
        <f t="shared" si="3"/>
        <v/>
      </c>
      <c r="Q54" s="251"/>
      <c r="R54" s="247"/>
      <c r="S54" s="249" t="s">
        <v>317</v>
      </c>
      <c r="T54" s="252">
        <f t="shared" si="4"/>
        <v>0</v>
      </c>
      <c r="U54" s="253" t="s">
        <v>316</v>
      </c>
      <c r="X54" t="str">
        <f t="shared" si="5"/>
        <v>柱　　円</v>
      </c>
    </row>
    <row r="55" spans="2:24">
      <c r="B55">
        <f>+COUNTIF($D$4:D55,D55)</f>
        <v>0</v>
      </c>
      <c r="C55" t="str">
        <f t="shared" si="0"/>
        <v>0</v>
      </c>
      <c r="D55" s="244"/>
      <c r="E55" s="245" t="s">
        <v>315</v>
      </c>
      <c r="F55" s="246"/>
      <c r="G55" s="247"/>
      <c r="H55" s="248"/>
      <c r="I55" s="249" t="s">
        <v>316</v>
      </c>
      <c r="J55" s="250" t="str">
        <f t="shared" si="1"/>
        <v/>
      </c>
      <c r="K55" s="251"/>
      <c r="L55" s="247"/>
      <c r="M55" s="250" t="str">
        <f t="shared" si="2"/>
        <v/>
      </c>
      <c r="N55" s="248"/>
      <c r="O55" s="247"/>
      <c r="P55" s="250" t="str">
        <f t="shared" si="3"/>
        <v/>
      </c>
      <c r="Q55" s="251"/>
      <c r="R55" s="247"/>
      <c r="S55" s="249" t="s">
        <v>317</v>
      </c>
      <c r="T55" s="252">
        <f t="shared" si="4"/>
        <v>0</v>
      </c>
      <c r="U55" s="253" t="s">
        <v>316</v>
      </c>
      <c r="X55" t="str">
        <f t="shared" si="5"/>
        <v>柱　　円</v>
      </c>
    </row>
    <row r="56" spans="2:24">
      <c r="B56">
        <f>+COUNTIF($D$4:D56,D56)</f>
        <v>0</v>
      </c>
      <c r="C56" t="str">
        <f t="shared" si="0"/>
        <v>0</v>
      </c>
      <c r="D56" s="244"/>
      <c r="E56" s="245" t="s">
        <v>315</v>
      </c>
      <c r="F56" s="246"/>
      <c r="G56" s="247"/>
      <c r="H56" s="248"/>
      <c r="I56" s="249" t="s">
        <v>316</v>
      </c>
      <c r="J56" s="250" t="str">
        <f t="shared" si="1"/>
        <v/>
      </c>
      <c r="K56" s="251"/>
      <c r="L56" s="247"/>
      <c r="M56" s="250" t="str">
        <f t="shared" si="2"/>
        <v/>
      </c>
      <c r="N56" s="248"/>
      <c r="O56" s="247"/>
      <c r="P56" s="250" t="str">
        <f t="shared" si="3"/>
        <v/>
      </c>
      <c r="Q56" s="251"/>
      <c r="R56" s="247"/>
      <c r="S56" s="249" t="s">
        <v>317</v>
      </c>
      <c r="T56" s="252">
        <f t="shared" si="4"/>
        <v>0</v>
      </c>
      <c r="U56" s="253" t="s">
        <v>316</v>
      </c>
      <c r="X56" t="str">
        <f t="shared" si="5"/>
        <v>柱　　円</v>
      </c>
    </row>
    <row r="57" spans="2:24">
      <c r="B57">
        <f>+COUNTIF($D$4:D57,D57)</f>
        <v>0</v>
      </c>
      <c r="C57" t="str">
        <f t="shared" si="0"/>
        <v>0</v>
      </c>
      <c r="D57" s="244"/>
      <c r="E57" s="245" t="s">
        <v>315</v>
      </c>
      <c r="F57" s="246"/>
      <c r="G57" s="247"/>
      <c r="H57" s="248"/>
      <c r="I57" s="249" t="s">
        <v>316</v>
      </c>
      <c r="J57" s="250" t="str">
        <f t="shared" si="1"/>
        <v/>
      </c>
      <c r="K57" s="251"/>
      <c r="L57" s="247"/>
      <c r="M57" s="250" t="str">
        <f t="shared" si="2"/>
        <v/>
      </c>
      <c r="N57" s="248"/>
      <c r="O57" s="247"/>
      <c r="P57" s="250" t="str">
        <f t="shared" si="3"/>
        <v/>
      </c>
      <c r="Q57" s="251"/>
      <c r="R57" s="247"/>
      <c r="S57" s="249" t="s">
        <v>317</v>
      </c>
      <c r="T57" s="252">
        <f t="shared" si="4"/>
        <v>0</v>
      </c>
      <c r="U57" s="253" t="s">
        <v>316</v>
      </c>
      <c r="X57" t="str">
        <f t="shared" si="5"/>
        <v>柱　　円</v>
      </c>
    </row>
    <row r="58" spans="2:24">
      <c r="B58">
        <f>+COUNTIF($D$4:D58,D58)</f>
        <v>0</v>
      </c>
      <c r="C58" t="str">
        <f t="shared" si="0"/>
        <v>0</v>
      </c>
      <c r="D58" s="244"/>
      <c r="E58" s="245" t="s">
        <v>315</v>
      </c>
      <c r="F58" s="246"/>
      <c r="G58" s="247"/>
      <c r="H58" s="248"/>
      <c r="I58" s="249" t="s">
        <v>316</v>
      </c>
      <c r="J58" s="250" t="str">
        <f t="shared" si="1"/>
        <v/>
      </c>
      <c r="K58" s="251"/>
      <c r="L58" s="247"/>
      <c r="M58" s="250" t="str">
        <f t="shared" si="2"/>
        <v/>
      </c>
      <c r="N58" s="248"/>
      <c r="O58" s="247"/>
      <c r="P58" s="250" t="str">
        <f t="shared" si="3"/>
        <v/>
      </c>
      <c r="Q58" s="251"/>
      <c r="R58" s="247"/>
      <c r="S58" s="249" t="s">
        <v>317</v>
      </c>
      <c r="T58" s="252">
        <f t="shared" si="4"/>
        <v>0</v>
      </c>
      <c r="U58" s="253" t="s">
        <v>316</v>
      </c>
      <c r="X58" t="str">
        <f t="shared" si="5"/>
        <v>柱　　円</v>
      </c>
    </row>
    <row r="59" spans="2:24">
      <c r="B59">
        <f>+COUNTIF($D$4:D59,D59)</f>
        <v>0</v>
      </c>
      <c r="C59" t="str">
        <f t="shared" si="0"/>
        <v>0</v>
      </c>
      <c r="D59" s="244"/>
      <c r="E59" s="245" t="s">
        <v>315</v>
      </c>
      <c r="F59" s="246"/>
      <c r="G59" s="247"/>
      <c r="H59" s="248"/>
      <c r="I59" s="249" t="s">
        <v>316</v>
      </c>
      <c r="J59" s="250" t="str">
        <f t="shared" si="1"/>
        <v/>
      </c>
      <c r="K59" s="251"/>
      <c r="L59" s="247"/>
      <c r="M59" s="250" t="str">
        <f t="shared" si="2"/>
        <v/>
      </c>
      <c r="N59" s="248"/>
      <c r="O59" s="247"/>
      <c r="P59" s="250" t="str">
        <f t="shared" si="3"/>
        <v/>
      </c>
      <c r="Q59" s="251"/>
      <c r="R59" s="247"/>
      <c r="S59" s="249" t="s">
        <v>317</v>
      </c>
      <c r="T59" s="252">
        <f t="shared" si="4"/>
        <v>0</v>
      </c>
      <c r="U59" s="253" t="s">
        <v>316</v>
      </c>
      <c r="X59" t="str">
        <f t="shared" si="5"/>
        <v>柱　　円</v>
      </c>
    </row>
    <row r="60" spans="2:24">
      <c r="B60">
        <f>+COUNTIF($D$4:D60,D60)</f>
        <v>0</v>
      </c>
      <c r="C60" t="str">
        <f t="shared" si="0"/>
        <v>0</v>
      </c>
      <c r="D60" s="244"/>
      <c r="E60" s="245" t="s">
        <v>315</v>
      </c>
      <c r="F60" s="246"/>
      <c r="G60" s="247"/>
      <c r="H60" s="248"/>
      <c r="I60" s="249" t="s">
        <v>316</v>
      </c>
      <c r="J60" s="250" t="str">
        <f t="shared" si="1"/>
        <v/>
      </c>
      <c r="K60" s="251"/>
      <c r="L60" s="247"/>
      <c r="M60" s="250" t="str">
        <f t="shared" si="2"/>
        <v/>
      </c>
      <c r="N60" s="248"/>
      <c r="O60" s="247"/>
      <c r="P60" s="250" t="str">
        <f t="shared" si="3"/>
        <v/>
      </c>
      <c r="Q60" s="251"/>
      <c r="R60" s="247"/>
      <c r="S60" s="249" t="s">
        <v>317</v>
      </c>
      <c r="T60" s="252">
        <f t="shared" si="4"/>
        <v>0</v>
      </c>
      <c r="U60" s="253" t="s">
        <v>316</v>
      </c>
      <c r="X60" t="str">
        <f t="shared" si="5"/>
        <v>柱　　円</v>
      </c>
    </row>
    <row r="61" spans="2:24">
      <c r="B61">
        <f>+COUNTIF($D$4:D61,D61)</f>
        <v>0</v>
      </c>
      <c r="C61" t="str">
        <f t="shared" si="0"/>
        <v>0</v>
      </c>
      <c r="D61" s="244"/>
      <c r="E61" s="245" t="s">
        <v>315</v>
      </c>
      <c r="F61" s="246"/>
      <c r="G61" s="247"/>
      <c r="H61" s="248"/>
      <c r="I61" s="249" t="s">
        <v>316</v>
      </c>
      <c r="J61" s="250" t="str">
        <f t="shared" si="1"/>
        <v/>
      </c>
      <c r="K61" s="251"/>
      <c r="L61" s="247"/>
      <c r="M61" s="250" t="str">
        <f t="shared" si="2"/>
        <v/>
      </c>
      <c r="N61" s="248"/>
      <c r="O61" s="247"/>
      <c r="P61" s="250" t="str">
        <f t="shared" si="3"/>
        <v/>
      </c>
      <c r="Q61" s="251"/>
      <c r="R61" s="247"/>
      <c r="S61" s="249" t="s">
        <v>317</v>
      </c>
      <c r="T61" s="252">
        <f t="shared" si="4"/>
        <v>0</v>
      </c>
      <c r="U61" s="253" t="s">
        <v>316</v>
      </c>
      <c r="X61" t="str">
        <f t="shared" si="5"/>
        <v>柱　　円</v>
      </c>
    </row>
    <row r="62" spans="2:24">
      <c r="B62">
        <f>+COUNTIF($D$4:D62,D62)</f>
        <v>0</v>
      </c>
      <c r="C62" t="str">
        <f t="shared" si="0"/>
        <v>0</v>
      </c>
      <c r="D62" s="244"/>
      <c r="E62" s="245" t="s">
        <v>315</v>
      </c>
      <c r="F62" s="246"/>
      <c r="G62" s="247"/>
      <c r="H62" s="248"/>
      <c r="I62" s="249" t="s">
        <v>316</v>
      </c>
      <c r="J62" s="250" t="str">
        <f t="shared" si="1"/>
        <v/>
      </c>
      <c r="K62" s="251"/>
      <c r="L62" s="247"/>
      <c r="M62" s="250" t="str">
        <f t="shared" si="2"/>
        <v/>
      </c>
      <c r="N62" s="248"/>
      <c r="O62" s="247"/>
      <c r="P62" s="250" t="str">
        <f t="shared" si="3"/>
        <v/>
      </c>
      <c r="Q62" s="251"/>
      <c r="R62" s="247"/>
      <c r="S62" s="249" t="s">
        <v>317</v>
      </c>
      <c r="T62" s="252">
        <f t="shared" si="4"/>
        <v>0</v>
      </c>
      <c r="U62" s="253" t="s">
        <v>316</v>
      </c>
      <c r="X62" t="str">
        <f t="shared" si="5"/>
        <v>柱　　円</v>
      </c>
    </row>
    <row r="63" spans="2:24">
      <c r="B63">
        <f>+COUNTIF($D$4:D63,D63)</f>
        <v>0</v>
      </c>
      <c r="C63" t="str">
        <f t="shared" si="0"/>
        <v>0</v>
      </c>
      <c r="D63" s="244"/>
      <c r="E63" s="245" t="s">
        <v>315</v>
      </c>
      <c r="F63" s="246"/>
      <c r="G63" s="247"/>
      <c r="H63" s="248"/>
      <c r="I63" s="249" t="s">
        <v>316</v>
      </c>
      <c r="J63" s="250" t="str">
        <f t="shared" si="1"/>
        <v/>
      </c>
      <c r="K63" s="251"/>
      <c r="L63" s="247"/>
      <c r="M63" s="250" t="str">
        <f t="shared" si="2"/>
        <v/>
      </c>
      <c r="N63" s="248"/>
      <c r="O63" s="247"/>
      <c r="P63" s="250" t="str">
        <f t="shared" si="3"/>
        <v/>
      </c>
      <c r="Q63" s="251"/>
      <c r="R63" s="247"/>
      <c r="S63" s="249" t="s">
        <v>317</v>
      </c>
      <c r="T63" s="252">
        <f t="shared" si="4"/>
        <v>0</v>
      </c>
      <c r="U63" s="253" t="s">
        <v>316</v>
      </c>
      <c r="X63" t="str">
        <f t="shared" si="5"/>
        <v>柱　　円</v>
      </c>
    </row>
    <row r="64" spans="2:24">
      <c r="B64">
        <f>+COUNTIF($D$4:D64,D64)</f>
        <v>0</v>
      </c>
      <c r="C64" t="str">
        <f t="shared" si="0"/>
        <v>0</v>
      </c>
      <c r="D64" s="244"/>
      <c r="E64" s="245" t="s">
        <v>315</v>
      </c>
      <c r="F64" s="246"/>
      <c r="G64" s="247"/>
      <c r="H64" s="248"/>
      <c r="I64" s="249" t="s">
        <v>316</v>
      </c>
      <c r="J64" s="250" t="str">
        <f t="shared" si="1"/>
        <v/>
      </c>
      <c r="K64" s="251"/>
      <c r="L64" s="247"/>
      <c r="M64" s="250" t="str">
        <f t="shared" si="2"/>
        <v/>
      </c>
      <c r="N64" s="248"/>
      <c r="O64" s="247"/>
      <c r="P64" s="250" t="str">
        <f t="shared" si="3"/>
        <v/>
      </c>
      <c r="Q64" s="251"/>
      <c r="R64" s="247"/>
      <c r="S64" s="249" t="s">
        <v>317</v>
      </c>
      <c r="T64" s="252">
        <f t="shared" si="4"/>
        <v>0</v>
      </c>
      <c r="U64" s="253" t="s">
        <v>316</v>
      </c>
      <c r="X64" t="str">
        <f t="shared" si="5"/>
        <v>柱　　円</v>
      </c>
    </row>
    <row r="65" spans="2:24">
      <c r="B65">
        <f>+COUNTIF($D$4:D65,D65)</f>
        <v>0</v>
      </c>
      <c r="C65" t="str">
        <f t="shared" si="0"/>
        <v>0</v>
      </c>
      <c r="D65" s="244"/>
      <c r="E65" s="245" t="s">
        <v>315</v>
      </c>
      <c r="F65" s="246"/>
      <c r="G65" s="247"/>
      <c r="H65" s="248"/>
      <c r="I65" s="249" t="s">
        <v>316</v>
      </c>
      <c r="J65" s="250" t="str">
        <f t="shared" si="1"/>
        <v/>
      </c>
      <c r="K65" s="251"/>
      <c r="L65" s="247"/>
      <c r="M65" s="250" t="str">
        <f t="shared" si="2"/>
        <v/>
      </c>
      <c r="N65" s="248"/>
      <c r="O65" s="247"/>
      <c r="P65" s="250" t="str">
        <f t="shared" si="3"/>
        <v/>
      </c>
      <c r="Q65" s="251"/>
      <c r="R65" s="247"/>
      <c r="S65" s="249" t="s">
        <v>317</v>
      </c>
      <c r="T65" s="252">
        <f t="shared" si="4"/>
        <v>0</v>
      </c>
      <c r="U65" s="253" t="s">
        <v>316</v>
      </c>
      <c r="X65" t="str">
        <f t="shared" si="5"/>
        <v>柱　　円</v>
      </c>
    </row>
    <row r="66" spans="2:24">
      <c r="B66">
        <f>+COUNTIF($D$4:D66,D66)</f>
        <v>0</v>
      </c>
      <c r="C66" t="str">
        <f t="shared" si="0"/>
        <v>0</v>
      </c>
      <c r="D66" s="244"/>
      <c r="E66" s="245" t="s">
        <v>315</v>
      </c>
      <c r="F66" s="246"/>
      <c r="G66" s="247"/>
      <c r="H66" s="248"/>
      <c r="I66" s="249" t="s">
        <v>316</v>
      </c>
      <c r="J66" s="250" t="str">
        <f t="shared" si="1"/>
        <v/>
      </c>
      <c r="K66" s="251"/>
      <c r="L66" s="247"/>
      <c r="M66" s="250" t="str">
        <f t="shared" si="2"/>
        <v/>
      </c>
      <c r="N66" s="248"/>
      <c r="O66" s="247"/>
      <c r="P66" s="250" t="str">
        <f t="shared" si="3"/>
        <v/>
      </c>
      <c r="Q66" s="251"/>
      <c r="R66" s="247"/>
      <c r="S66" s="249" t="s">
        <v>317</v>
      </c>
      <c r="T66" s="252">
        <f t="shared" si="4"/>
        <v>0</v>
      </c>
      <c r="U66" s="253" t="s">
        <v>316</v>
      </c>
      <c r="X66" t="str">
        <f t="shared" si="5"/>
        <v>柱　　円</v>
      </c>
    </row>
    <row r="67" spans="2:24">
      <c r="B67">
        <f>+COUNTIF($D$4:D67,D67)</f>
        <v>0</v>
      </c>
      <c r="C67" t="str">
        <f t="shared" si="0"/>
        <v>0</v>
      </c>
      <c r="D67" s="244"/>
      <c r="E67" s="245" t="s">
        <v>315</v>
      </c>
      <c r="F67" s="246"/>
      <c r="G67" s="247"/>
      <c r="H67" s="248"/>
      <c r="I67" s="249" t="s">
        <v>316</v>
      </c>
      <c r="J67" s="250" t="str">
        <f t="shared" si="1"/>
        <v/>
      </c>
      <c r="K67" s="251"/>
      <c r="L67" s="247"/>
      <c r="M67" s="250" t="str">
        <f t="shared" si="2"/>
        <v/>
      </c>
      <c r="N67" s="248"/>
      <c r="O67" s="247"/>
      <c r="P67" s="250" t="str">
        <f t="shared" si="3"/>
        <v/>
      </c>
      <c r="Q67" s="251"/>
      <c r="R67" s="247"/>
      <c r="S67" s="249" t="s">
        <v>317</v>
      </c>
      <c r="T67" s="252">
        <f t="shared" si="4"/>
        <v>0</v>
      </c>
      <c r="U67" s="253" t="s">
        <v>316</v>
      </c>
      <c r="X67" t="str">
        <f t="shared" si="5"/>
        <v>柱　　円</v>
      </c>
    </row>
    <row r="68" spans="2:24">
      <c r="B68">
        <f>+COUNTIF($D$4:D68,D68)</f>
        <v>0</v>
      </c>
      <c r="C68" t="str">
        <f t="shared" si="0"/>
        <v>0</v>
      </c>
      <c r="D68" s="244"/>
      <c r="E68" s="245" t="s">
        <v>315</v>
      </c>
      <c r="F68" s="246"/>
      <c r="G68" s="247"/>
      <c r="H68" s="248"/>
      <c r="I68" s="249" t="s">
        <v>316</v>
      </c>
      <c r="J68" s="250" t="str">
        <f t="shared" si="1"/>
        <v/>
      </c>
      <c r="K68" s="251"/>
      <c r="L68" s="247"/>
      <c r="M68" s="250" t="str">
        <f t="shared" si="2"/>
        <v/>
      </c>
      <c r="N68" s="248"/>
      <c r="O68" s="247"/>
      <c r="P68" s="250" t="str">
        <f t="shared" si="3"/>
        <v/>
      </c>
      <c r="Q68" s="251"/>
      <c r="R68" s="247"/>
      <c r="S68" s="249" t="s">
        <v>317</v>
      </c>
      <c r="T68" s="252">
        <f t="shared" si="4"/>
        <v>0</v>
      </c>
      <c r="U68" s="253" t="s">
        <v>316</v>
      </c>
      <c r="X68" t="str">
        <f t="shared" si="5"/>
        <v>柱　　円</v>
      </c>
    </row>
    <row r="69" spans="2:24">
      <c r="B69">
        <f>+COUNTIF($D$4:D69,D69)</f>
        <v>0</v>
      </c>
      <c r="C69" t="str">
        <f t="shared" ref="C69:C97" si="6">+D69&amp;B69</f>
        <v>0</v>
      </c>
      <c r="D69" s="244"/>
      <c r="E69" s="245" t="s">
        <v>315</v>
      </c>
      <c r="F69" s="246"/>
      <c r="G69" s="247"/>
      <c r="H69" s="248"/>
      <c r="I69" s="249" t="s">
        <v>316</v>
      </c>
      <c r="J69" s="250" t="str">
        <f t="shared" ref="J69:J97" si="7">IF(K69&gt;=1,"×","")</f>
        <v/>
      </c>
      <c r="K69" s="251"/>
      <c r="L69" s="247"/>
      <c r="M69" s="250" t="str">
        <f t="shared" ref="M69:M97" si="8">IF(N69&gt;=1,"×","")</f>
        <v/>
      </c>
      <c r="N69" s="248"/>
      <c r="O69" s="247"/>
      <c r="P69" s="250" t="str">
        <f t="shared" ref="P69:P97" si="9">IF(Q69&gt;=1,"×","")</f>
        <v/>
      </c>
      <c r="Q69" s="251"/>
      <c r="R69" s="247"/>
      <c r="S69" s="249" t="s">
        <v>317</v>
      </c>
      <c r="T69" s="252">
        <f t="shared" ref="T69:T97" si="10">IF(AND(K69&gt;0,N69&gt;0,Q69&gt;0),H69*K69*N69*Q69,IF(AND(K69&gt;0,N69&gt;0),H69*K69*N69,IF(K69&gt;0,H69*K69,H69)))</f>
        <v>0</v>
      </c>
      <c r="U69" s="253" t="s">
        <v>316</v>
      </c>
      <c r="X69" t="str">
        <f t="shared" ref="X69:X97" si="11">IF(K69&gt;0,CONCATENATE(E69,F69,"　",G69,"　",TEXT(H69,"#,###"),I69,J69,K69,L69,M69,N69,O69,P69,Q69,R69,S69,T69,U69),CONCATENATE(E69,F69,"　",G69,"　",TEXT(H69,"#,###"),I69))</f>
        <v>柱　　円</v>
      </c>
    </row>
    <row r="70" spans="2:24">
      <c r="B70">
        <f>+COUNTIF($D$4:D70,D70)</f>
        <v>0</v>
      </c>
      <c r="C70" t="str">
        <f t="shared" si="6"/>
        <v>0</v>
      </c>
      <c r="D70" s="244"/>
      <c r="E70" s="245" t="s">
        <v>315</v>
      </c>
      <c r="F70" s="246"/>
      <c r="G70" s="247"/>
      <c r="H70" s="248"/>
      <c r="I70" s="249" t="s">
        <v>316</v>
      </c>
      <c r="J70" s="250" t="str">
        <f t="shared" si="7"/>
        <v/>
      </c>
      <c r="K70" s="251"/>
      <c r="L70" s="247"/>
      <c r="M70" s="250" t="str">
        <f t="shared" si="8"/>
        <v/>
      </c>
      <c r="N70" s="248"/>
      <c r="O70" s="247"/>
      <c r="P70" s="250" t="str">
        <f t="shared" si="9"/>
        <v/>
      </c>
      <c r="Q70" s="251"/>
      <c r="R70" s="247"/>
      <c r="S70" s="249" t="s">
        <v>317</v>
      </c>
      <c r="T70" s="252">
        <f t="shared" si="10"/>
        <v>0</v>
      </c>
      <c r="U70" s="253" t="s">
        <v>316</v>
      </c>
      <c r="X70" t="str">
        <f t="shared" si="11"/>
        <v>柱　　円</v>
      </c>
    </row>
    <row r="71" spans="2:24">
      <c r="B71">
        <f>+COUNTIF($D$4:D71,D71)</f>
        <v>0</v>
      </c>
      <c r="C71" t="str">
        <f t="shared" si="6"/>
        <v>0</v>
      </c>
      <c r="D71" s="244"/>
      <c r="E71" s="245" t="s">
        <v>315</v>
      </c>
      <c r="F71" s="246"/>
      <c r="G71" s="247"/>
      <c r="H71" s="248"/>
      <c r="I71" s="249" t="s">
        <v>316</v>
      </c>
      <c r="J71" s="250" t="str">
        <f t="shared" si="7"/>
        <v/>
      </c>
      <c r="K71" s="251"/>
      <c r="L71" s="247"/>
      <c r="M71" s="250" t="str">
        <f t="shared" si="8"/>
        <v/>
      </c>
      <c r="N71" s="248"/>
      <c r="O71" s="247"/>
      <c r="P71" s="250" t="str">
        <f t="shared" si="9"/>
        <v/>
      </c>
      <c r="Q71" s="251"/>
      <c r="R71" s="247"/>
      <c r="S71" s="249" t="s">
        <v>317</v>
      </c>
      <c r="T71" s="252">
        <f t="shared" si="10"/>
        <v>0</v>
      </c>
      <c r="U71" s="253" t="s">
        <v>316</v>
      </c>
      <c r="X71" t="str">
        <f t="shared" si="11"/>
        <v>柱　　円</v>
      </c>
    </row>
    <row r="72" spans="2:24">
      <c r="B72">
        <f>+COUNTIF($D$4:D72,D72)</f>
        <v>0</v>
      </c>
      <c r="C72" t="str">
        <f t="shared" si="6"/>
        <v>0</v>
      </c>
      <c r="D72" s="244"/>
      <c r="E72" s="245" t="s">
        <v>315</v>
      </c>
      <c r="F72" s="246"/>
      <c r="G72" s="247"/>
      <c r="H72" s="248"/>
      <c r="I72" s="249" t="s">
        <v>316</v>
      </c>
      <c r="J72" s="250" t="str">
        <f t="shared" si="7"/>
        <v/>
      </c>
      <c r="K72" s="251"/>
      <c r="L72" s="247"/>
      <c r="M72" s="250" t="str">
        <f t="shared" si="8"/>
        <v/>
      </c>
      <c r="N72" s="248"/>
      <c r="O72" s="247"/>
      <c r="P72" s="250" t="str">
        <f t="shared" si="9"/>
        <v/>
      </c>
      <c r="Q72" s="251"/>
      <c r="R72" s="247"/>
      <c r="S72" s="249" t="s">
        <v>317</v>
      </c>
      <c r="T72" s="252">
        <f t="shared" si="10"/>
        <v>0</v>
      </c>
      <c r="U72" s="253" t="s">
        <v>316</v>
      </c>
      <c r="X72" t="str">
        <f t="shared" si="11"/>
        <v>柱　　円</v>
      </c>
    </row>
    <row r="73" spans="2:24">
      <c r="B73">
        <f>+COUNTIF($D$4:D73,D73)</f>
        <v>0</v>
      </c>
      <c r="C73" t="str">
        <f t="shared" si="6"/>
        <v>0</v>
      </c>
      <c r="D73" s="244"/>
      <c r="E73" s="245" t="s">
        <v>315</v>
      </c>
      <c r="F73" s="246"/>
      <c r="G73" s="247"/>
      <c r="H73" s="248"/>
      <c r="I73" s="249" t="s">
        <v>316</v>
      </c>
      <c r="J73" s="250" t="str">
        <f t="shared" si="7"/>
        <v/>
      </c>
      <c r="K73" s="251"/>
      <c r="L73" s="247"/>
      <c r="M73" s="250" t="str">
        <f t="shared" si="8"/>
        <v/>
      </c>
      <c r="N73" s="248"/>
      <c r="O73" s="247"/>
      <c r="P73" s="250" t="str">
        <f t="shared" si="9"/>
        <v/>
      </c>
      <c r="Q73" s="251"/>
      <c r="R73" s="247"/>
      <c r="S73" s="249" t="s">
        <v>317</v>
      </c>
      <c r="T73" s="252">
        <f t="shared" si="10"/>
        <v>0</v>
      </c>
      <c r="U73" s="253" t="s">
        <v>316</v>
      </c>
      <c r="X73" t="str">
        <f t="shared" si="11"/>
        <v>柱　　円</v>
      </c>
    </row>
    <row r="74" spans="2:24">
      <c r="B74">
        <f>+COUNTIF($D$4:D74,D74)</f>
        <v>0</v>
      </c>
      <c r="C74" t="str">
        <f t="shared" si="6"/>
        <v>0</v>
      </c>
      <c r="D74" s="244"/>
      <c r="E74" s="245" t="s">
        <v>315</v>
      </c>
      <c r="F74" s="246"/>
      <c r="G74" s="247"/>
      <c r="H74" s="248"/>
      <c r="I74" s="249" t="s">
        <v>316</v>
      </c>
      <c r="J74" s="250" t="str">
        <f t="shared" si="7"/>
        <v/>
      </c>
      <c r="K74" s="251"/>
      <c r="L74" s="247"/>
      <c r="M74" s="250" t="str">
        <f t="shared" si="8"/>
        <v/>
      </c>
      <c r="N74" s="248"/>
      <c r="O74" s="247"/>
      <c r="P74" s="250" t="str">
        <f t="shared" si="9"/>
        <v/>
      </c>
      <c r="Q74" s="251"/>
      <c r="R74" s="247"/>
      <c r="S74" s="249" t="s">
        <v>317</v>
      </c>
      <c r="T74" s="252">
        <f t="shared" si="10"/>
        <v>0</v>
      </c>
      <c r="U74" s="253" t="s">
        <v>316</v>
      </c>
      <c r="X74" t="str">
        <f t="shared" si="11"/>
        <v>柱　　円</v>
      </c>
    </row>
    <row r="75" spans="2:24">
      <c r="B75">
        <f>+COUNTIF($D$4:D75,D75)</f>
        <v>0</v>
      </c>
      <c r="C75" t="str">
        <f t="shared" si="6"/>
        <v>0</v>
      </c>
      <c r="D75" s="244"/>
      <c r="E75" s="245" t="s">
        <v>315</v>
      </c>
      <c r="F75" s="246"/>
      <c r="G75" s="247"/>
      <c r="H75" s="248"/>
      <c r="I75" s="249" t="s">
        <v>316</v>
      </c>
      <c r="J75" s="250" t="str">
        <f t="shared" si="7"/>
        <v/>
      </c>
      <c r="K75" s="251"/>
      <c r="L75" s="247"/>
      <c r="M75" s="250" t="str">
        <f t="shared" si="8"/>
        <v/>
      </c>
      <c r="N75" s="248"/>
      <c r="O75" s="247"/>
      <c r="P75" s="250" t="str">
        <f t="shared" si="9"/>
        <v/>
      </c>
      <c r="Q75" s="251"/>
      <c r="R75" s="247"/>
      <c r="S75" s="249" t="s">
        <v>317</v>
      </c>
      <c r="T75" s="252">
        <f t="shared" si="10"/>
        <v>0</v>
      </c>
      <c r="U75" s="253" t="s">
        <v>316</v>
      </c>
      <c r="X75" t="str">
        <f t="shared" si="11"/>
        <v>柱　　円</v>
      </c>
    </row>
    <row r="76" spans="2:24">
      <c r="B76">
        <f>+COUNTIF($D$4:D76,D76)</f>
        <v>0</v>
      </c>
      <c r="C76" t="str">
        <f t="shared" si="6"/>
        <v>0</v>
      </c>
      <c r="D76" s="244"/>
      <c r="E76" s="245" t="s">
        <v>315</v>
      </c>
      <c r="F76" s="246"/>
      <c r="G76" s="247"/>
      <c r="H76" s="248"/>
      <c r="I76" s="249" t="s">
        <v>316</v>
      </c>
      <c r="J76" s="250" t="str">
        <f t="shared" si="7"/>
        <v/>
      </c>
      <c r="K76" s="251"/>
      <c r="L76" s="247"/>
      <c r="M76" s="250" t="str">
        <f t="shared" si="8"/>
        <v/>
      </c>
      <c r="N76" s="248"/>
      <c r="O76" s="247"/>
      <c r="P76" s="250" t="str">
        <f t="shared" si="9"/>
        <v/>
      </c>
      <c r="Q76" s="251"/>
      <c r="R76" s="247"/>
      <c r="S76" s="249" t="s">
        <v>317</v>
      </c>
      <c r="T76" s="252">
        <f t="shared" si="10"/>
        <v>0</v>
      </c>
      <c r="U76" s="253" t="s">
        <v>316</v>
      </c>
      <c r="X76" t="str">
        <f t="shared" si="11"/>
        <v>柱　　円</v>
      </c>
    </row>
    <row r="77" spans="2:24">
      <c r="B77">
        <f>+COUNTIF($D$4:D77,D77)</f>
        <v>0</v>
      </c>
      <c r="C77" t="str">
        <f t="shared" si="6"/>
        <v>0</v>
      </c>
      <c r="D77" s="244"/>
      <c r="E77" s="245" t="s">
        <v>315</v>
      </c>
      <c r="F77" s="246"/>
      <c r="G77" s="247"/>
      <c r="H77" s="248"/>
      <c r="I77" s="249" t="s">
        <v>316</v>
      </c>
      <c r="J77" s="250" t="str">
        <f t="shared" si="7"/>
        <v/>
      </c>
      <c r="K77" s="251"/>
      <c r="L77" s="247"/>
      <c r="M77" s="250" t="str">
        <f t="shared" si="8"/>
        <v/>
      </c>
      <c r="N77" s="248"/>
      <c r="O77" s="247"/>
      <c r="P77" s="250" t="str">
        <f t="shared" si="9"/>
        <v/>
      </c>
      <c r="Q77" s="251"/>
      <c r="R77" s="247"/>
      <c r="S77" s="249" t="s">
        <v>317</v>
      </c>
      <c r="T77" s="252">
        <f t="shared" si="10"/>
        <v>0</v>
      </c>
      <c r="U77" s="253" t="s">
        <v>316</v>
      </c>
      <c r="X77" t="str">
        <f t="shared" si="11"/>
        <v>柱　　円</v>
      </c>
    </row>
    <row r="78" spans="2:24">
      <c r="B78">
        <f>+COUNTIF($D$4:D78,D78)</f>
        <v>0</v>
      </c>
      <c r="C78" t="str">
        <f t="shared" si="6"/>
        <v>0</v>
      </c>
      <c r="D78" s="244"/>
      <c r="E78" s="245" t="s">
        <v>315</v>
      </c>
      <c r="F78" s="246"/>
      <c r="G78" s="247"/>
      <c r="H78" s="248"/>
      <c r="I78" s="249" t="s">
        <v>316</v>
      </c>
      <c r="J78" s="250" t="str">
        <f t="shared" si="7"/>
        <v/>
      </c>
      <c r="K78" s="251"/>
      <c r="L78" s="247"/>
      <c r="M78" s="250" t="str">
        <f t="shared" si="8"/>
        <v/>
      </c>
      <c r="N78" s="248"/>
      <c r="O78" s="247"/>
      <c r="P78" s="250" t="str">
        <f t="shared" si="9"/>
        <v/>
      </c>
      <c r="Q78" s="251"/>
      <c r="R78" s="247"/>
      <c r="S78" s="249" t="s">
        <v>317</v>
      </c>
      <c r="T78" s="252">
        <f t="shared" si="10"/>
        <v>0</v>
      </c>
      <c r="U78" s="253" t="s">
        <v>316</v>
      </c>
      <c r="X78" t="str">
        <f t="shared" si="11"/>
        <v>柱　　円</v>
      </c>
    </row>
    <row r="79" spans="2:24">
      <c r="B79">
        <f>+COUNTIF($D$4:D79,D79)</f>
        <v>0</v>
      </c>
      <c r="C79" t="str">
        <f t="shared" si="6"/>
        <v>0</v>
      </c>
      <c r="D79" s="244"/>
      <c r="E79" s="245" t="s">
        <v>315</v>
      </c>
      <c r="F79" s="246"/>
      <c r="G79" s="247"/>
      <c r="H79" s="248"/>
      <c r="I79" s="249" t="s">
        <v>316</v>
      </c>
      <c r="J79" s="250" t="str">
        <f t="shared" si="7"/>
        <v/>
      </c>
      <c r="K79" s="251"/>
      <c r="L79" s="247"/>
      <c r="M79" s="250" t="str">
        <f t="shared" si="8"/>
        <v/>
      </c>
      <c r="N79" s="248"/>
      <c r="O79" s="247"/>
      <c r="P79" s="250" t="str">
        <f t="shared" si="9"/>
        <v/>
      </c>
      <c r="Q79" s="251"/>
      <c r="R79" s="247"/>
      <c r="S79" s="249" t="s">
        <v>317</v>
      </c>
      <c r="T79" s="252">
        <f t="shared" si="10"/>
        <v>0</v>
      </c>
      <c r="U79" s="253" t="s">
        <v>316</v>
      </c>
      <c r="X79" t="str">
        <f t="shared" si="11"/>
        <v>柱　　円</v>
      </c>
    </row>
    <row r="80" spans="2:24">
      <c r="B80">
        <f>+COUNTIF($D$4:D80,D80)</f>
        <v>0</v>
      </c>
      <c r="C80" t="str">
        <f t="shared" si="6"/>
        <v>0</v>
      </c>
      <c r="D80" s="244"/>
      <c r="E80" s="245" t="s">
        <v>315</v>
      </c>
      <c r="F80" s="246"/>
      <c r="G80" s="247"/>
      <c r="H80" s="248"/>
      <c r="I80" s="249" t="s">
        <v>316</v>
      </c>
      <c r="J80" s="250" t="str">
        <f t="shared" si="7"/>
        <v/>
      </c>
      <c r="K80" s="251"/>
      <c r="L80" s="247"/>
      <c r="M80" s="250" t="str">
        <f t="shared" si="8"/>
        <v/>
      </c>
      <c r="N80" s="248"/>
      <c r="O80" s="247"/>
      <c r="P80" s="250" t="str">
        <f t="shared" si="9"/>
        <v/>
      </c>
      <c r="Q80" s="251"/>
      <c r="R80" s="247"/>
      <c r="S80" s="249" t="s">
        <v>317</v>
      </c>
      <c r="T80" s="252">
        <f t="shared" si="10"/>
        <v>0</v>
      </c>
      <c r="U80" s="253" t="s">
        <v>316</v>
      </c>
      <c r="X80" t="str">
        <f t="shared" si="11"/>
        <v>柱　　円</v>
      </c>
    </row>
    <row r="81" spans="2:24">
      <c r="B81">
        <f>+COUNTIF($D$4:D81,D81)</f>
        <v>0</v>
      </c>
      <c r="C81" t="str">
        <f t="shared" si="6"/>
        <v>0</v>
      </c>
      <c r="D81" s="244"/>
      <c r="E81" s="245" t="s">
        <v>315</v>
      </c>
      <c r="F81" s="246"/>
      <c r="G81" s="247"/>
      <c r="H81" s="248"/>
      <c r="I81" s="249" t="s">
        <v>316</v>
      </c>
      <c r="J81" s="250" t="str">
        <f t="shared" si="7"/>
        <v/>
      </c>
      <c r="K81" s="251"/>
      <c r="L81" s="247"/>
      <c r="M81" s="250" t="str">
        <f t="shared" si="8"/>
        <v/>
      </c>
      <c r="N81" s="248"/>
      <c r="O81" s="247"/>
      <c r="P81" s="250" t="str">
        <f t="shared" si="9"/>
        <v/>
      </c>
      <c r="Q81" s="251"/>
      <c r="R81" s="247"/>
      <c r="S81" s="249" t="s">
        <v>317</v>
      </c>
      <c r="T81" s="252">
        <f t="shared" si="10"/>
        <v>0</v>
      </c>
      <c r="U81" s="253" t="s">
        <v>316</v>
      </c>
      <c r="X81" t="str">
        <f t="shared" si="11"/>
        <v>柱　　円</v>
      </c>
    </row>
    <row r="82" spans="2:24">
      <c r="B82">
        <f>+COUNTIF($D$4:D82,D82)</f>
        <v>0</v>
      </c>
      <c r="C82" t="str">
        <f t="shared" si="6"/>
        <v>0</v>
      </c>
      <c r="D82" s="244"/>
      <c r="E82" s="245" t="s">
        <v>315</v>
      </c>
      <c r="F82" s="246"/>
      <c r="G82" s="247"/>
      <c r="H82" s="248"/>
      <c r="I82" s="249" t="s">
        <v>316</v>
      </c>
      <c r="J82" s="250" t="str">
        <f t="shared" si="7"/>
        <v/>
      </c>
      <c r="K82" s="251"/>
      <c r="L82" s="247"/>
      <c r="M82" s="250" t="str">
        <f t="shared" si="8"/>
        <v/>
      </c>
      <c r="N82" s="248"/>
      <c r="O82" s="247"/>
      <c r="P82" s="250" t="str">
        <f t="shared" si="9"/>
        <v/>
      </c>
      <c r="Q82" s="251"/>
      <c r="R82" s="247"/>
      <c r="S82" s="249" t="s">
        <v>317</v>
      </c>
      <c r="T82" s="252">
        <f t="shared" si="10"/>
        <v>0</v>
      </c>
      <c r="U82" s="253" t="s">
        <v>316</v>
      </c>
      <c r="X82" t="str">
        <f t="shared" si="11"/>
        <v>柱　　円</v>
      </c>
    </row>
    <row r="83" spans="2:24">
      <c r="B83">
        <f>+COUNTIF($D$4:D83,D83)</f>
        <v>0</v>
      </c>
      <c r="C83" t="str">
        <f t="shared" si="6"/>
        <v>0</v>
      </c>
      <c r="D83" s="244"/>
      <c r="E83" s="245" t="s">
        <v>315</v>
      </c>
      <c r="F83" s="246"/>
      <c r="G83" s="247"/>
      <c r="H83" s="248"/>
      <c r="I83" s="249" t="s">
        <v>316</v>
      </c>
      <c r="J83" s="250" t="str">
        <f t="shared" si="7"/>
        <v/>
      </c>
      <c r="K83" s="251"/>
      <c r="L83" s="247"/>
      <c r="M83" s="250" t="str">
        <f t="shared" si="8"/>
        <v/>
      </c>
      <c r="N83" s="248"/>
      <c r="O83" s="247"/>
      <c r="P83" s="250" t="str">
        <f t="shared" si="9"/>
        <v/>
      </c>
      <c r="Q83" s="251"/>
      <c r="R83" s="247"/>
      <c r="S83" s="249" t="s">
        <v>317</v>
      </c>
      <c r="T83" s="252">
        <f t="shared" si="10"/>
        <v>0</v>
      </c>
      <c r="U83" s="253" t="s">
        <v>316</v>
      </c>
      <c r="X83" t="str">
        <f t="shared" si="11"/>
        <v>柱　　円</v>
      </c>
    </row>
    <row r="84" spans="2:24">
      <c r="B84">
        <f>+COUNTIF($D$4:D84,D84)</f>
        <v>0</v>
      </c>
      <c r="C84" t="str">
        <f t="shared" si="6"/>
        <v>0</v>
      </c>
      <c r="D84" s="244"/>
      <c r="E84" s="245" t="s">
        <v>315</v>
      </c>
      <c r="F84" s="246"/>
      <c r="G84" s="247"/>
      <c r="H84" s="248"/>
      <c r="I84" s="249" t="s">
        <v>316</v>
      </c>
      <c r="J84" s="250" t="str">
        <f t="shared" si="7"/>
        <v/>
      </c>
      <c r="K84" s="251"/>
      <c r="L84" s="247"/>
      <c r="M84" s="250" t="str">
        <f t="shared" si="8"/>
        <v/>
      </c>
      <c r="N84" s="248"/>
      <c r="O84" s="247"/>
      <c r="P84" s="250" t="str">
        <f t="shared" si="9"/>
        <v/>
      </c>
      <c r="Q84" s="251"/>
      <c r="R84" s="247"/>
      <c r="S84" s="249" t="s">
        <v>317</v>
      </c>
      <c r="T84" s="252">
        <f t="shared" si="10"/>
        <v>0</v>
      </c>
      <c r="U84" s="253" t="s">
        <v>316</v>
      </c>
      <c r="X84" t="str">
        <f t="shared" si="11"/>
        <v>柱　　円</v>
      </c>
    </row>
    <row r="85" spans="2:24">
      <c r="B85">
        <f>+COUNTIF($D$4:D85,D85)</f>
        <v>0</v>
      </c>
      <c r="C85" t="str">
        <f t="shared" si="6"/>
        <v>0</v>
      </c>
      <c r="D85" s="244"/>
      <c r="E85" s="245" t="s">
        <v>315</v>
      </c>
      <c r="F85" s="246"/>
      <c r="G85" s="247"/>
      <c r="H85" s="248"/>
      <c r="I85" s="249" t="s">
        <v>316</v>
      </c>
      <c r="J85" s="250" t="str">
        <f t="shared" si="7"/>
        <v/>
      </c>
      <c r="K85" s="251"/>
      <c r="L85" s="247"/>
      <c r="M85" s="250" t="str">
        <f t="shared" si="8"/>
        <v/>
      </c>
      <c r="N85" s="248"/>
      <c r="O85" s="247"/>
      <c r="P85" s="250" t="str">
        <f t="shared" si="9"/>
        <v/>
      </c>
      <c r="Q85" s="251"/>
      <c r="R85" s="247"/>
      <c r="S85" s="249" t="s">
        <v>317</v>
      </c>
      <c r="T85" s="252">
        <f t="shared" si="10"/>
        <v>0</v>
      </c>
      <c r="U85" s="253" t="s">
        <v>316</v>
      </c>
      <c r="X85" t="str">
        <f t="shared" si="11"/>
        <v>柱　　円</v>
      </c>
    </row>
    <row r="86" spans="2:24">
      <c r="B86">
        <f>+COUNTIF($D$4:D86,D86)</f>
        <v>0</v>
      </c>
      <c r="C86" t="str">
        <f t="shared" si="6"/>
        <v>0</v>
      </c>
      <c r="D86" s="244"/>
      <c r="E86" s="245" t="s">
        <v>315</v>
      </c>
      <c r="F86" s="246"/>
      <c r="G86" s="247"/>
      <c r="H86" s="248"/>
      <c r="I86" s="249" t="s">
        <v>316</v>
      </c>
      <c r="J86" s="250" t="str">
        <f t="shared" si="7"/>
        <v/>
      </c>
      <c r="K86" s="251"/>
      <c r="L86" s="247"/>
      <c r="M86" s="250" t="str">
        <f t="shared" si="8"/>
        <v/>
      </c>
      <c r="N86" s="248"/>
      <c r="O86" s="247"/>
      <c r="P86" s="250" t="str">
        <f t="shared" si="9"/>
        <v/>
      </c>
      <c r="Q86" s="251"/>
      <c r="R86" s="247"/>
      <c r="S86" s="249" t="s">
        <v>317</v>
      </c>
      <c r="T86" s="252">
        <f t="shared" si="10"/>
        <v>0</v>
      </c>
      <c r="U86" s="253" t="s">
        <v>316</v>
      </c>
      <c r="X86" t="str">
        <f t="shared" si="11"/>
        <v>柱　　円</v>
      </c>
    </row>
    <row r="87" spans="2:24">
      <c r="B87">
        <f>+COUNTIF($D$4:D87,D87)</f>
        <v>0</v>
      </c>
      <c r="C87" t="str">
        <f t="shared" si="6"/>
        <v>0</v>
      </c>
      <c r="D87" s="244"/>
      <c r="E87" s="245" t="s">
        <v>315</v>
      </c>
      <c r="F87" s="246"/>
      <c r="G87" s="247"/>
      <c r="H87" s="248"/>
      <c r="I87" s="249" t="s">
        <v>316</v>
      </c>
      <c r="J87" s="250" t="str">
        <f t="shared" si="7"/>
        <v/>
      </c>
      <c r="K87" s="251"/>
      <c r="L87" s="247"/>
      <c r="M87" s="250" t="str">
        <f t="shared" si="8"/>
        <v/>
      </c>
      <c r="N87" s="248"/>
      <c r="O87" s="247"/>
      <c r="P87" s="250" t="str">
        <f t="shared" si="9"/>
        <v/>
      </c>
      <c r="Q87" s="251"/>
      <c r="R87" s="247"/>
      <c r="S87" s="249" t="s">
        <v>317</v>
      </c>
      <c r="T87" s="252">
        <f t="shared" si="10"/>
        <v>0</v>
      </c>
      <c r="U87" s="253" t="s">
        <v>316</v>
      </c>
      <c r="X87" t="str">
        <f t="shared" si="11"/>
        <v>柱　　円</v>
      </c>
    </row>
    <row r="88" spans="2:24">
      <c r="B88">
        <f>+COUNTIF($D$4:D88,D88)</f>
        <v>0</v>
      </c>
      <c r="C88" t="str">
        <f t="shared" si="6"/>
        <v>0</v>
      </c>
      <c r="D88" s="244"/>
      <c r="E88" s="245" t="s">
        <v>315</v>
      </c>
      <c r="F88" s="246"/>
      <c r="G88" s="247"/>
      <c r="H88" s="248"/>
      <c r="I88" s="249" t="s">
        <v>316</v>
      </c>
      <c r="J88" s="250" t="str">
        <f t="shared" si="7"/>
        <v/>
      </c>
      <c r="K88" s="251"/>
      <c r="L88" s="247"/>
      <c r="M88" s="250" t="str">
        <f t="shared" si="8"/>
        <v/>
      </c>
      <c r="N88" s="248"/>
      <c r="O88" s="247"/>
      <c r="P88" s="250" t="str">
        <f t="shared" si="9"/>
        <v/>
      </c>
      <c r="Q88" s="251"/>
      <c r="R88" s="247"/>
      <c r="S88" s="249" t="s">
        <v>317</v>
      </c>
      <c r="T88" s="252">
        <f t="shared" si="10"/>
        <v>0</v>
      </c>
      <c r="U88" s="253" t="s">
        <v>316</v>
      </c>
      <c r="X88" t="str">
        <f t="shared" si="11"/>
        <v>柱　　円</v>
      </c>
    </row>
    <row r="89" spans="2:24">
      <c r="B89">
        <f>+COUNTIF($D$4:D89,D89)</f>
        <v>0</v>
      </c>
      <c r="C89" t="str">
        <f t="shared" si="6"/>
        <v>0</v>
      </c>
      <c r="D89" s="244"/>
      <c r="E89" s="245" t="s">
        <v>315</v>
      </c>
      <c r="F89" s="246"/>
      <c r="G89" s="247"/>
      <c r="H89" s="248"/>
      <c r="I89" s="249" t="s">
        <v>316</v>
      </c>
      <c r="J89" s="250" t="str">
        <f t="shared" si="7"/>
        <v/>
      </c>
      <c r="K89" s="251"/>
      <c r="L89" s="247"/>
      <c r="M89" s="250" t="str">
        <f t="shared" si="8"/>
        <v/>
      </c>
      <c r="N89" s="248"/>
      <c r="O89" s="247"/>
      <c r="P89" s="250" t="str">
        <f t="shared" si="9"/>
        <v/>
      </c>
      <c r="Q89" s="251"/>
      <c r="R89" s="247"/>
      <c r="S89" s="249" t="s">
        <v>317</v>
      </c>
      <c r="T89" s="252">
        <f t="shared" si="10"/>
        <v>0</v>
      </c>
      <c r="U89" s="253" t="s">
        <v>316</v>
      </c>
      <c r="X89" t="str">
        <f t="shared" si="11"/>
        <v>柱　　円</v>
      </c>
    </row>
    <row r="90" spans="2:24">
      <c r="B90">
        <f>+COUNTIF($D$4:D90,D90)</f>
        <v>0</v>
      </c>
      <c r="C90" t="str">
        <f t="shared" si="6"/>
        <v>0</v>
      </c>
      <c r="D90" s="244"/>
      <c r="E90" s="245" t="s">
        <v>315</v>
      </c>
      <c r="F90" s="246"/>
      <c r="G90" s="247"/>
      <c r="H90" s="248"/>
      <c r="I90" s="249" t="s">
        <v>316</v>
      </c>
      <c r="J90" s="250" t="str">
        <f t="shared" si="7"/>
        <v/>
      </c>
      <c r="K90" s="251"/>
      <c r="L90" s="247"/>
      <c r="M90" s="250" t="str">
        <f t="shared" si="8"/>
        <v/>
      </c>
      <c r="N90" s="248"/>
      <c r="O90" s="247"/>
      <c r="P90" s="250" t="str">
        <f t="shared" si="9"/>
        <v/>
      </c>
      <c r="Q90" s="251"/>
      <c r="R90" s="247"/>
      <c r="S90" s="249" t="s">
        <v>317</v>
      </c>
      <c r="T90" s="252">
        <f t="shared" si="10"/>
        <v>0</v>
      </c>
      <c r="U90" s="253" t="s">
        <v>316</v>
      </c>
      <c r="X90" t="str">
        <f t="shared" si="11"/>
        <v>柱　　円</v>
      </c>
    </row>
    <row r="91" spans="2:24">
      <c r="B91">
        <f>+COUNTIF($D$4:D91,D91)</f>
        <v>0</v>
      </c>
      <c r="C91" t="str">
        <f t="shared" si="6"/>
        <v>0</v>
      </c>
      <c r="D91" s="244"/>
      <c r="E91" s="245" t="s">
        <v>315</v>
      </c>
      <c r="F91" s="246"/>
      <c r="G91" s="247"/>
      <c r="H91" s="248"/>
      <c r="I91" s="249" t="s">
        <v>316</v>
      </c>
      <c r="J91" s="250" t="str">
        <f t="shared" si="7"/>
        <v/>
      </c>
      <c r="K91" s="251"/>
      <c r="L91" s="247"/>
      <c r="M91" s="250" t="str">
        <f t="shared" si="8"/>
        <v/>
      </c>
      <c r="N91" s="248"/>
      <c r="O91" s="247"/>
      <c r="P91" s="250" t="str">
        <f t="shared" si="9"/>
        <v/>
      </c>
      <c r="Q91" s="251"/>
      <c r="R91" s="247"/>
      <c r="S91" s="249" t="s">
        <v>317</v>
      </c>
      <c r="T91" s="252">
        <f t="shared" si="10"/>
        <v>0</v>
      </c>
      <c r="U91" s="253" t="s">
        <v>316</v>
      </c>
      <c r="X91" t="str">
        <f t="shared" si="11"/>
        <v>柱　　円</v>
      </c>
    </row>
    <row r="92" spans="2:24">
      <c r="B92">
        <f>+COUNTIF($D$4:D92,D92)</f>
        <v>0</v>
      </c>
      <c r="C92" t="str">
        <f t="shared" si="6"/>
        <v>0</v>
      </c>
      <c r="D92" s="244"/>
      <c r="E92" s="245" t="s">
        <v>315</v>
      </c>
      <c r="F92" s="246"/>
      <c r="G92" s="247"/>
      <c r="H92" s="248"/>
      <c r="I92" s="249" t="s">
        <v>316</v>
      </c>
      <c r="J92" s="250" t="str">
        <f t="shared" si="7"/>
        <v/>
      </c>
      <c r="K92" s="251"/>
      <c r="L92" s="247"/>
      <c r="M92" s="250" t="str">
        <f t="shared" si="8"/>
        <v/>
      </c>
      <c r="N92" s="248"/>
      <c r="O92" s="247"/>
      <c r="P92" s="250" t="str">
        <f t="shared" si="9"/>
        <v/>
      </c>
      <c r="Q92" s="251"/>
      <c r="R92" s="247"/>
      <c r="S92" s="249" t="s">
        <v>317</v>
      </c>
      <c r="T92" s="252">
        <f t="shared" si="10"/>
        <v>0</v>
      </c>
      <c r="U92" s="253" t="s">
        <v>316</v>
      </c>
      <c r="X92" t="str">
        <f t="shared" si="11"/>
        <v>柱　　円</v>
      </c>
    </row>
    <row r="93" spans="2:24">
      <c r="B93">
        <f>+COUNTIF($D$4:D93,D93)</f>
        <v>0</v>
      </c>
      <c r="C93" t="str">
        <f t="shared" si="6"/>
        <v>0</v>
      </c>
      <c r="D93" s="244"/>
      <c r="E93" s="245" t="s">
        <v>315</v>
      </c>
      <c r="F93" s="246"/>
      <c r="G93" s="247"/>
      <c r="H93" s="248"/>
      <c r="I93" s="249" t="s">
        <v>316</v>
      </c>
      <c r="J93" s="250" t="str">
        <f t="shared" si="7"/>
        <v/>
      </c>
      <c r="K93" s="251"/>
      <c r="L93" s="247"/>
      <c r="M93" s="250" t="str">
        <f t="shared" si="8"/>
        <v/>
      </c>
      <c r="N93" s="248"/>
      <c r="O93" s="247"/>
      <c r="P93" s="250" t="str">
        <f t="shared" si="9"/>
        <v/>
      </c>
      <c r="Q93" s="251"/>
      <c r="R93" s="247"/>
      <c r="S93" s="249" t="s">
        <v>317</v>
      </c>
      <c r="T93" s="252">
        <f t="shared" si="10"/>
        <v>0</v>
      </c>
      <c r="U93" s="253" t="s">
        <v>316</v>
      </c>
      <c r="X93" t="str">
        <f t="shared" si="11"/>
        <v>柱　　円</v>
      </c>
    </row>
    <row r="94" spans="2:24">
      <c r="B94">
        <f>+COUNTIF($D$4:D94,D94)</f>
        <v>0</v>
      </c>
      <c r="C94" t="str">
        <f t="shared" si="6"/>
        <v>0</v>
      </c>
      <c r="D94" s="244"/>
      <c r="E94" s="245" t="s">
        <v>315</v>
      </c>
      <c r="F94" s="246"/>
      <c r="G94" s="247"/>
      <c r="H94" s="248"/>
      <c r="I94" s="249" t="s">
        <v>316</v>
      </c>
      <c r="J94" s="250" t="str">
        <f t="shared" si="7"/>
        <v/>
      </c>
      <c r="K94" s="251"/>
      <c r="L94" s="247"/>
      <c r="M94" s="250" t="str">
        <f t="shared" si="8"/>
        <v/>
      </c>
      <c r="N94" s="248"/>
      <c r="O94" s="247"/>
      <c r="P94" s="250" t="str">
        <f t="shared" si="9"/>
        <v/>
      </c>
      <c r="Q94" s="251"/>
      <c r="R94" s="247"/>
      <c r="S94" s="249" t="s">
        <v>317</v>
      </c>
      <c r="T94" s="252">
        <f t="shared" si="10"/>
        <v>0</v>
      </c>
      <c r="U94" s="253" t="s">
        <v>316</v>
      </c>
      <c r="X94" t="str">
        <f t="shared" si="11"/>
        <v>柱　　円</v>
      </c>
    </row>
    <row r="95" spans="2:24">
      <c r="B95">
        <f>+COUNTIF($D$4:D95,D95)</f>
        <v>0</v>
      </c>
      <c r="C95" t="str">
        <f t="shared" si="6"/>
        <v>0</v>
      </c>
      <c r="D95" s="244"/>
      <c r="E95" s="245" t="s">
        <v>315</v>
      </c>
      <c r="F95" s="246"/>
      <c r="G95" s="247"/>
      <c r="H95" s="248"/>
      <c r="I95" s="249" t="s">
        <v>316</v>
      </c>
      <c r="J95" s="250" t="str">
        <f t="shared" si="7"/>
        <v/>
      </c>
      <c r="K95" s="251"/>
      <c r="L95" s="247"/>
      <c r="M95" s="250" t="str">
        <f t="shared" si="8"/>
        <v/>
      </c>
      <c r="N95" s="248"/>
      <c r="O95" s="247"/>
      <c r="P95" s="250" t="str">
        <f t="shared" si="9"/>
        <v/>
      </c>
      <c r="Q95" s="251"/>
      <c r="R95" s="247"/>
      <c r="S95" s="249" t="s">
        <v>317</v>
      </c>
      <c r="T95" s="252">
        <f t="shared" si="10"/>
        <v>0</v>
      </c>
      <c r="U95" s="253" t="s">
        <v>316</v>
      </c>
      <c r="X95" t="str">
        <f t="shared" si="11"/>
        <v>柱　　円</v>
      </c>
    </row>
    <row r="96" spans="2:24">
      <c r="B96">
        <f>+COUNTIF($D$4:D96,D96)</f>
        <v>0</v>
      </c>
      <c r="C96" t="str">
        <f t="shared" si="6"/>
        <v>0</v>
      </c>
      <c r="D96" s="244"/>
      <c r="E96" s="245" t="s">
        <v>315</v>
      </c>
      <c r="F96" s="246"/>
      <c r="G96" s="247"/>
      <c r="H96" s="248"/>
      <c r="I96" s="249" t="s">
        <v>316</v>
      </c>
      <c r="J96" s="250" t="str">
        <f t="shared" si="7"/>
        <v/>
      </c>
      <c r="K96" s="251"/>
      <c r="L96" s="247"/>
      <c r="M96" s="250" t="str">
        <f t="shared" si="8"/>
        <v/>
      </c>
      <c r="N96" s="248"/>
      <c r="O96" s="247"/>
      <c r="P96" s="250" t="str">
        <f t="shared" si="9"/>
        <v/>
      </c>
      <c r="Q96" s="251"/>
      <c r="R96" s="247"/>
      <c r="S96" s="249" t="s">
        <v>317</v>
      </c>
      <c r="T96" s="252">
        <f t="shared" si="10"/>
        <v>0</v>
      </c>
      <c r="U96" s="253" t="s">
        <v>316</v>
      </c>
      <c r="X96" t="str">
        <f t="shared" si="11"/>
        <v>柱　　円</v>
      </c>
    </row>
    <row r="97" spans="2:24" ht="14.25" thickBot="1">
      <c r="B97">
        <f>+COUNTIF($D$4:D97,D97)</f>
        <v>0</v>
      </c>
      <c r="C97" t="str">
        <f t="shared" si="6"/>
        <v>0</v>
      </c>
      <c r="D97" s="244"/>
      <c r="E97" s="254" t="s">
        <v>315</v>
      </c>
      <c r="F97" s="255"/>
      <c r="G97" s="256"/>
      <c r="H97" s="257"/>
      <c r="I97" s="258" t="s">
        <v>316</v>
      </c>
      <c r="J97" s="259" t="str">
        <f t="shared" si="7"/>
        <v/>
      </c>
      <c r="K97" s="260"/>
      <c r="L97" s="256"/>
      <c r="M97" s="259" t="str">
        <f t="shared" si="8"/>
        <v/>
      </c>
      <c r="N97" s="257"/>
      <c r="O97" s="256"/>
      <c r="P97" s="259" t="str">
        <f t="shared" si="9"/>
        <v/>
      </c>
      <c r="Q97" s="260"/>
      <c r="R97" s="256"/>
      <c r="S97" s="258" t="s">
        <v>317</v>
      </c>
      <c r="T97" s="261">
        <f t="shared" si="10"/>
        <v>0</v>
      </c>
      <c r="U97" s="262" t="s">
        <v>316</v>
      </c>
      <c r="X97" t="str">
        <f t="shared" si="11"/>
        <v>柱　　円</v>
      </c>
    </row>
    <row r="200" spans="5:5" ht="14.25" thickBot="1"/>
    <row r="201" spans="5:5">
      <c r="E201" s="263"/>
    </row>
    <row r="202" spans="5:5">
      <c r="E202" s="245" t="s">
        <v>318</v>
      </c>
    </row>
    <row r="203" spans="5:5">
      <c r="E203" s="245" t="s">
        <v>318</v>
      </c>
    </row>
    <row r="204" spans="5:5">
      <c r="E204" s="245" t="s">
        <v>318</v>
      </c>
    </row>
    <row r="205" spans="5:5">
      <c r="E205" s="245" t="s">
        <v>318</v>
      </c>
    </row>
    <row r="206" spans="5:5">
      <c r="E206" s="245" t="s">
        <v>318</v>
      </c>
    </row>
    <row r="207" spans="5:5">
      <c r="E207" s="245" t="s">
        <v>318</v>
      </c>
    </row>
    <row r="208" spans="5:5">
      <c r="E208" s="245" t="s">
        <v>318</v>
      </c>
    </row>
    <row r="209" spans="5:5">
      <c r="E209" s="245" t="s">
        <v>318</v>
      </c>
    </row>
    <row r="210" spans="5:5">
      <c r="E210" s="245" t="s">
        <v>318</v>
      </c>
    </row>
    <row r="211" spans="5:5">
      <c r="E211" s="245" t="s">
        <v>318</v>
      </c>
    </row>
    <row r="212" spans="5:5">
      <c r="E212" s="245" t="s">
        <v>318</v>
      </c>
    </row>
    <row r="213" spans="5:5">
      <c r="E213" s="245" t="s">
        <v>318</v>
      </c>
    </row>
    <row r="214" spans="5:5">
      <c r="E214" s="245" t="s">
        <v>318</v>
      </c>
    </row>
    <row r="215" spans="5:5">
      <c r="E215" s="245" t="s">
        <v>319</v>
      </c>
    </row>
    <row r="216" spans="5:5">
      <c r="E216" s="245" t="s">
        <v>319</v>
      </c>
    </row>
    <row r="217" spans="5:5">
      <c r="E217" s="245" t="s">
        <v>319</v>
      </c>
    </row>
    <row r="218" spans="5:5">
      <c r="E218" s="245" t="s">
        <v>319</v>
      </c>
    </row>
    <row r="219" spans="5:5">
      <c r="E219" s="245" t="s">
        <v>318</v>
      </c>
    </row>
    <row r="220" spans="5:5">
      <c r="E220" s="245" t="s">
        <v>318</v>
      </c>
    </row>
    <row r="221" spans="5:5">
      <c r="E221" s="245" t="s">
        <v>318</v>
      </c>
    </row>
    <row r="222" spans="5:5">
      <c r="E222" s="245" t="s">
        <v>318</v>
      </c>
    </row>
    <row r="223" spans="5:5">
      <c r="E223" s="245" t="s">
        <v>318</v>
      </c>
    </row>
    <row r="224" spans="5:5">
      <c r="E224" s="245" t="s">
        <v>318</v>
      </c>
    </row>
    <row r="225" spans="5:5">
      <c r="E225" s="245" t="s">
        <v>318</v>
      </c>
    </row>
    <row r="226" spans="5:5">
      <c r="E226" s="245" t="s">
        <v>318</v>
      </c>
    </row>
    <row r="227" spans="5:5">
      <c r="E227" s="245" t="s">
        <v>318</v>
      </c>
    </row>
    <row r="228" spans="5:5">
      <c r="E228" s="245" t="s">
        <v>318</v>
      </c>
    </row>
    <row r="229" spans="5:5">
      <c r="E229" s="245" t="s">
        <v>318</v>
      </c>
    </row>
    <row r="230" spans="5:5">
      <c r="E230" s="245" t="s">
        <v>318</v>
      </c>
    </row>
    <row r="231" spans="5:5">
      <c r="E231" s="245" t="s">
        <v>318</v>
      </c>
    </row>
    <row r="232" spans="5:5">
      <c r="E232" s="245" t="s">
        <v>318</v>
      </c>
    </row>
    <row r="233" spans="5:5">
      <c r="E233" s="245" t="s">
        <v>318</v>
      </c>
    </row>
    <row r="234" spans="5:5">
      <c r="E234" s="245" t="s">
        <v>318</v>
      </c>
    </row>
    <row r="235" spans="5:5">
      <c r="E235" s="245" t="s">
        <v>318</v>
      </c>
    </row>
    <row r="236" spans="5:5">
      <c r="E236" s="245" t="s">
        <v>319</v>
      </c>
    </row>
    <row r="299" spans="9:9" ht="14.25" thickBot="1"/>
    <row r="300" spans="9:9">
      <c r="I300" s="264"/>
    </row>
    <row r="301" spans="9:9">
      <c r="I301" s="249" t="s">
        <v>316</v>
      </c>
    </row>
    <row r="302" spans="9:9">
      <c r="I302" s="249" t="s">
        <v>316</v>
      </c>
    </row>
    <row r="303" spans="9:9">
      <c r="I303" s="249" t="s">
        <v>316</v>
      </c>
    </row>
    <row r="304" spans="9:9">
      <c r="I304" s="249" t="s">
        <v>316</v>
      </c>
    </row>
    <row r="305" spans="9:9">
      <c r="I305" s="249" t="s">
        <v>316</v>
      </c>
    </row>
    <row r="306" spans="9:9">
      <c r="I306" s="249" t="s">
        <v>316</v>
      </c>
    </row>
    <row r="307" spans="9:9">
      <c r="I307" s="249" t="s">
        <v>316</v>
      </c>
    </row>
    <row r="308" spans="9:9">
      <c r="I308" s="249" t="s">
        <v>316</v>
      </c>
    </row>
    <row r="309" spans="9:9">
      <c r="I309" s="249" t="s">
        <v>316</v>
      </c>
    </row>
    <row r="310" spans="9:9">
      <c r="I310" s="249" t="s">
        <v>316</v>
      </c>
    </row>
    <row r="311" spans="9:9">
      <c r="I311" s="249" t="s">
        <v>316</v>
      </c>
    </row>
    <row r="312" spans="9:9">
      <c r="I312" s="249" t="s">
        <v>316</v>
      </c>
    </row>
    <row r="313" spans="9:9">
      <c r="I313" s="249" t="s">
        <v>316</v>
      </c>
    </row>
    <row r="314" spans="9:9">
      <c r="I314" s="249" t="s">
        <v>316</v>
      </c>
    </row>
    <row r="315" spans="9:9">
      <c r="I315" s="249" t="s">
        <v>316</v>
      </c>
    </row>
    <row r="316" spans="9:9">
      <c r="I316" s="249" t="s">
        <v>316</v>
      </c>
    </row>
    <row r="317" spans="9:9">
      <c r="I317" s="249" t="s">
        <v>316</v>
      </c>
    </row>
    <row r="318" spans="9:9">
      <c r="I318" s="249" t="s">
        <v>316</v>
      </c>
    </row>
    <row r="319" spans="9:9">
      <c r="I319" s="249" t="s">
        <v>316</v>
      </c>
    </row>
    <row r="320" spans="9:9">
      <c r="I320" s="249" t="s">
        <v>316</v>
      </c>
    </row>
    <row r="321" spans="9:9">
      <c r="I321" s="249" t="s">
        <v>316</v>
      </c>
    </row>
    <row r="322" spans="9:9">
      <c r="I322" s="249" t="s">
        <v>316</v>
      </c>
    </row>
    <row r="323" spans="9:9">
      <c r="I323" s="249" t="s">
        <v>316</v>
      </c>
    </row>
    <row r="324" spans="9:9">
      <c r="I324" s="249" t="s">
        <v>316</v>
      </c>
    </row>
    <row r="325" spans="9:9">
      <c r="I325" s="249" t="s">
        <v>316</v>
      </c>
    </row>
    <row r="326" spans="9:9">
      <c r="I326" s="249" t="s">
        <v>316</v>
      </c>
    </row>
    <row r="327" spans="9:9">
      <c r="I327" s="249" t="s">
        <v>316</v>
      </c>
    </row>
    <row r="328" spans="9:9">
      <c r="I328" s="249" t="s">
        <v>316</v>
      </c>
    </row>
    <row r="329" spans="9:9">
      <c r="I329" s="249" t="s">
        <v>316</v>
      </c>
    </row>
    <row r="330" spans="9:9">
      <c r="I330" s="249" t="s">
        <v>316</v>
      </c>
    </row>
    <row r="331" spans="9:9">
      <c r="I331" s="249" t="s">
        <v>316</v>
      </c>
    </row>
    <row r="332" spans="9:9">
      <c r="I332" s="249" t="s">
        <v>316</v>
      </c>
    </row>
    <row r="333" spans="9:9">
      <c r="I333" s="249" t="s">
        <v>316</v>
      </c>
    </row>
    <row r="334" spans="9:9">
      <c r="I334" s="249" t="s">
        <v>316</v>
      </c>
    </row>
    <row r="335" spans="9:9">
      <c r="I335" s="249" t="s">
        <v>316</v>
      </c>
    </row>
    <row r="398" spans="13:13" ht="14.25" thickBot="1"/>
    <row r="399" spans="13:13">
      <c r="M399" s="264"/>
    </row>
    <row r="400" spans="13:13">
      <c r="M400" s="250" t="s">
        <v>320</v>
      </c>
    </row>
    <row r="401" spans="13:13">
      <c r="M401" s="250" t="s">
        <v>320</v>
      </c>
    </row>
    <row r="402" spans="13:13">
      <c r="M402" s="250" t="s">
        <v>320</v>
      </c>
    </row>
    <row r="403" spans="13:13">
      <c r="M403" s="250" t="s">
        <v>319</v>
      </c>
    </row>
    <row r="404" spans="13:13">
      <c r="M404" s="250" t="s">
        <v>319</v>
      </c>
    </row>
    <row r="405" spans="13:13">
      <c r="M405" s="250" t="s">
        <v>319</v>
      </c>
    </row>
    <row r="406" spans="13:13">
      <c r="M406" s="250" t="s">
        <v>319</v>
      </c>
    </row>
    <row r="407" spans="13:13">
      <c r="M407" s="250" t="s">
        <v>319</v>
      </c>
    </row>
    <row r="408" spans="13:13">
      <c r="M408" s="250" t="s">
        <v>319</v>
      </c>
    </row>
    <row r="409" spans="13:13">
      <c r="M409" s="250" t="s">
        <v>319</v>
      </c>
    </row>
    <row r="410" spans="13:13">
      <c r="M410" s="250" t="s">
        <v>319</v>
      </c>
    </row>
    <row r="411" spans="13:13">
      <c r="M411" s="250" t="s">
        <v>319</v>
      </c>
    </row>
    <row r="497" spans="17:17" ht="14.25" thickBot="1"/>
    <row r="498" spans="17:17">
      <c r="Q498" s="264"/>
    </row>
    <row r="499" spans="17:17">
      <c r="Q499" s="265">
        <v>150</v>
      </c>
    </row>
    <row r="598" spans="21:21">
      <c r="U598" s="253" t="s">
        <v>316</v>
      </c>
    </row>
    <row r="599" spans="21:21">
      <c r="U599" s="253" t="s">
        <v>316</v>
      </c>
    </row>
    <row r="600" spans="21:21">
      <c r="U600" s="253" t="s">
        <v>316</v>
      </c>
    </row>
    <row r="601" spans="21:21">
      <c r="U601" s="253" t="s">
        <v>316</v>
      </c>
    </row>
    <row r="602" spans="21:21">
      <c r="U602" s="253" t="s">
        <v>316</v>
      </c>
    </row>
    <row r="603" spans="21:21">
      <c r="U603" s="253" t="s">
        <v>316</v>
      </c>
    </row>
    <row r="604" spans="21:21">
      <c r="U604" s="253" t="s">
        <v>316</v>
      </c>
    </row>
    <row r="605" spans="21:21">
      <c r="U605" s="253" t="s">
        <v>316</v>
      </c>
    </row>
    <row r="606" spans="21:21">
      <c r="U606" s="253" t="s">
        <v>316</v>
      </c>
    </row>
    <row r="607" spans="21:21">
      <c r="U607" s="253" t="s">
        <v>316</v>
      </c>
    </row>
    <row r="608" spans="21:21">
      <c r="U608" s="253" t="s">
        <v>316</v>
      </c>
    </row>
    <row r="609" spans="21:21">
      <c r="U609" s="253" t="s">
        <v>316</v>
      </c>
    </row>
    <row r="610" spans="21:21">
      <c r="U610" s="253" t="s">
        <v>316</v>
      </c>
    </row>
    <row r="611" spans="21:21">
      <c r="U611" s="253" t="s">
        <v>316</v>
      </c>
    </row>
    <row r="612" spans="21:21">
      <c r="U612" s="253" t="s">
        <v>316</v>
      </c>
    </row>
    <row r="613" spans="21:21">
      <c r="U613" s="253" t="s">
        <v>316</v>
      </c>
    </row>
    <row r="614" spans="21:21">
      <c r="U614" s="253" t="s">
        <v>316</v>
      </c>
    </row>
    <row r="615" spans="21:21">
      <c r="U615" s="253" t="s">
        <v>316</v>
      </c>
    </row>
    <row r="616" spans="21:21">
      <c r="U616" s="253" t="s">
        <v>316</v>
      </c>
    </row>
    <row r="617" spans="21:21">
      <c r="U617" s="253" t="s">
        <v>316</v>
      </c>
    </row>
    <row r="618" spans="21:21">
      <c r="U618" s="253" t="s">
        <v>316</v>
      </c>
    </row>
    <row r="619" spans="21:21">
      <c r="U619" s="253" t="s">
        <v>316</v>
      </c>
    </row>
    <row r="620" spans="21:21">
      <c r="U620" s="253" t="s">
        <v>316</v>
      </c>
    </row>
    <row r="621" spans="21:21">
      <c r="U621" s="253" t="s">
        <v>316</v>
      </c>
    </row>
    <row r="622" spans="21:21">
      <c r="U622" s="253" t="s">
        <v>316</v>
      </c>
    </row>
    <row r="623" spans="21:21">
      <c r="U623" s="253" t="s">
        <v>316</v>
      </c>
    </row>
    <row r="624" spans="21:21">
      <c r="U624" s="253" t="s">
        <v>316</v>
      </c>
    </row>
    <row r="625" spans="21:21">
      <c r="U625" s="253" t="s">
        <v>316</v>
      </c>
    </row>
    <row r="626" spans="21:21">
      <c r="U626" s="253" t="s">
        <v>316</v>
      </c>
    </row>
    <row r="627" spans="21:21">
      <c r="U627" s="253" t="s">
        <v>316</v>
      </c>
    </row>
    <row r="628" spans="21:21">
      <c r="U628" s="253" t="s">
        <v>316</v>
      </c>
    </row>
    <row r="629" spans="21:21">
      <c r="U629" s="253" t="s">
        <v>316</v>
      </c>
    </row>
    <row r="630" spans="21:21">
      <c r="U630" s="253" t="s">
        <v>316</v>
      </c>
    </row>
    <row r="631" spans="21:21">
      <c r="U631" s="253" t="s">
        <v>316</v>
      </c>
    </row>
    <row r="632" spans="21:21">
      <c r="U632" s="253" t="s">
        <v>316</v>
      </c>
    </row>
    <row r="633" spans="21:21">
      <c r="U633" s="253" t="s">
        <v>316</v>
      </c>
    </row>
    <row r="634" spans="21:21">
      <c r="U634" s="253" t="s">
        <v>316</v>
      </c>
    </row>
    <row r="635" spans="21:21">
      <c r="U635" s="253" t="s">
        <v>316</v>
      </c>
    </row>
    <row r="636" spans="21:21">
      <c r="U636" s="253" t="s">
        <v>316</v>
      </c>
    </row>
    <row r="637" spans="21:21">
      <c r="U637" s="253" t="s">
        <v>316</v>
      </c>
    </row>
    <row r="638" spans="21:21">
      <c r="U638" s="253" t="s">
        <v>316</v>
      </c>
    </row>
    <row r="639" spans="21:21">
      <c r="U639" s="253" t="s">
        <v>316</v>
      </c>
    </row>
    <row r="640" spans="21:21">
      <c r="U640" s="253" t="s">
        <v>316</v>
      </c>
    </row>
    <row r="641" spans="21:21">
      <c r="U641" s="253" t="s">
        <v>316</v>
      </c>
    </row>
    <row r="642" spans="21:21">
      <c r="U642" s="253" t="s">
        <v>316</v>
      </c>
    </row>
    <row r="643" spans="21:21">
      <c r="U643" s="253" t="s">
        <v>316</v>
      </c>
    </row>
    <row r="644" spans="21:21">
      <c r="U644" s="253" t="s">
        <v>316</v>
      </c>
    </row>
    <row r="645" spans="21:21">
      <c r="U645" s="253" t="s">
        <v>316</v>
      </c>
    </row>
    <row r="646" spans="21:21">
      <c r="U646" s="253" t="s">
        <v>316</v>
      </c>
    </row>
    <row r="647" spans="21:21">
      <c r="U647" s="253" t="s">
        <v>316</v>
      </c>
    </row>
    <row r="648" spans="21:21">
      <c r="U648" s="253" t="s">
        <v>316</v>
      </c>
    </row>
    <row r="649" spans="21:21">
      <c r="U649" s="253" t="s">
        <v>316</v>
      </c>
    </row>
    <row r="650" spans="21:21">
      <c r="U650" s="253" t="s">
        <v>316</v>
      </c>
    </row>
    <row r="651" spans="21:21">
      <c r="U651" s="253" t="s">
        <v>316</v>
      </c>
    </row>
    <row r="652" spans="21:21">
      <c r="U652" s="253" t="s">
        <v>316</v>
      </c>
    </row>
    <row r="653" spans="21:21">
      <c r="U653" s="253" t="s">
        <v>316</v>
      </c>
    </row>
    <row r="654" spans="21:21">
      <c r="U654" s="253" t="s">
        <v>316</v>
      </c>
    </row>
    <row r="655" spans="21:21">
      <c r="U655" s="253" t="s">
        <v>316</v>
      </c>
    </row>
    <row r="656" spans="21:21">
      <c r="U656" s="253" t="s">
        <v>316</v>
      </c>
    </row>
    <row r="657" spans="21:21">
      <c r="U657" s="253" t="s">
        <v>316</v>
      </c>
    </row>
    <row r="658" spans="21:21">
      <c r="U658" s="253" t="s">
        <v>316</v>
      </c>
    </row>
    <row r="659" spans="21:21">
      <c r="U659" s="253" t="s">
        <v>316</v>
      </c>
    </row>
    <row r="660" spans="21:21">
      <c r="U660" s="253" t="s">
        <v>316</v>
      </c>
    </row>
    <row r="661" spans="21:21">
      <c r="U661" s="253" t="s">
        <v>316</v>
      </c>
    </row>
    <row r="662" spans="21:21">
      <c r="U662" s="253" t="s">
        <v>316</v>
      </c>
    </row>
    <row r="663" spans="21:21">
      <c r="U663" s="253" t="s">
        <v>316</v>
      </c>
    </row>
    <row r="664" spans="21:21">
      <c r="U664" s="253" t="s">
        <v>316</v>
      </c>
    </row>
    <row r="665" spans="21:21">
      <c r="U665" s="253" t="s">
        <v>316</v>
      </c>
    </row>
    <row r="666" spans="21:21">
      <c r="U666" s="253" t="s">
        <v>316</v>
      </c>
    </row>
    <row r="667" spans="21:21">
      <c r="U667" s="253" t="s">
        <v>316</v>
      </c>
    </row>
    <row r="668" spans="21:21">
      <c r="U668" s="253" t="s">
        <v>316</v>
      </c>
    </row>
    <row r="669" spans="21:21">
      <c r="U669" s="253" t="s">
        <v>316</v>
      </c>
    </row>
    <row r="670" spans="21:21">
      <c r="U670" s="253" t="s">
        <v>316</v>
      </c>
    </row>
    <row r="671" spans="21:21">
      <c r="U671" s="253" t="s">
        <v>316</v>
      </c>
    </row>
    <row r="672" spans="21:21">
      <c r="U672" s="253" t="s">
        <v>316</v>
      </c>
    </row>
    <row r="673" spans="21:21">
      <c r="U673" s="253" t="s">
        <v>316</v>
      </c>
    </row>
    <row r="674" spans="21:21">
      <c r="U674" s="253" t="s">
        <v>316</v>
      </c>
    </row>
    <row r="675" spans="21:21">
      <c r="U675" s="253" t="s">
        <v>316</v>
      </c>
    </row>
    <row r="676" spans="21:21">
      <c r="U676" s="253" t="s">
        <v>316</v>
      </c>
    </row>
    <row r="677" spans="21:21">
      <c r="U677" s="253" t="s">
        <v>316</v>
      </c>
    </row>
    <row r="678" spans="21:21">
      <c r="U678" s="253" t="s">
        <v>316</v>
      </c>
    </row>
    <row r="679" spans="21:21">
      <c r="U679" s="253" t="s">
        <v>316</v>
      </c>
    </row>
    <row r="680" spans="21:21">
      <c r="U680" s="253" t="s">
        <v>316</v>
      </c>
    </row>
    <row r="681" spans="21:21">
      <c r="U681" s="253" t="s">
        <v>316</v>
      </c>
    </row>
    <row r="682" spans="21:21">
      <c r="U682" s="253" t="s">
        <v>316</v>
      </c>
    </row>
    <row r="683" spans="21:21">
      <c r="U683" s="253" t="s">
        <v>316</v>
      </c>
    </row>
    <row r="684" spans="21:21">
      <c r="U684" s="253" t="s">
        <v>316</v>
      </c>
    </row>
    <row r="685" spans="21:21">
      <c r="U685" s="253" t="s">
        <v>316</v>
      </c>
    </row>
    <row r="686" spans="21:21">
      <c r="U686" s="253" t="s">
        <v>316</v>
      </c>
    </row>
    <row r="687" spans="21:21">
      <c r="U687" s="253" t="s">
        <v>316</v>
      </c>
    </row>
    <row r="688" spans="21:21">
      <c r="U688" s="253" t="s">
        <v>316</v>
      </c>
    </row>
    <row r="689" spans="21:21">
      <c r="U689" s="253" t="s">
        <v>316</v>
      </c>
    </row>
    <row r="690" spans="21:21">
      <c r="U690" s="253" t="s">
        <v>316</v>
      </c>
    </row>
    <row r="691" spans="21:21">
      <c r="U691" s="253" t="s">
        <v>316</v>
      </c>
    </row>
  </sheetData>
  <sheetProtection algorithmName="SHA-512" hashValue="fo4UpYyD50mdIThIiFuSCSNLJDscXCcagAIzKy5qnRV/NFxi4e4yYWivyg7kZhlVhz1ST41bmepYE++ltWXDcQ==" saltValue="XlfUpf6jYf2FnUEchJHsfg==" spinCount="100000" sheet="1" selectLockedCells="1"/>
  <phoneticPr fontId="26"/>
  <dataValidations count="6">
    <dataValidation type="custom" errorStyle="information" allowBlank="1" showInputMessage="1" showErrorMessage="1" error="謝金の上限は1人1回（日）あたり15,700円までとなります。超過部分については自己資金での対応となります。" sqref="H4:H97" xr:uid="{C78FF850-7436-461C-AA46-C3772F9BE4B8}">
      <formula1>NOT(AND(D4="謝金",H4&gt;15700))</formula1>
    </dataValidation>
    <dataValidation type="list" allowBlank="1" showInputMessage="1" sqref="R4:R97 O4:O97 L4:L97" xr:uid="{DD6178CF-A3D5-4983-9A3B-D7FBD7ED9E0B}">
      <formula1>"人,個,枚,カ月,時間,日,キロ"</formula1>
    </dataValidation>
    <dataValidation type="decimal" allowBlank="1" showInputMessage="1" showErrorMessage="1" sqref="K4:K97" xr:uid="{AD267D66-FA17-44F2-9E06-EFD96DFF91C5}">
      <formula1>0</formula1>
      <formula2>9999999999999990000</formula2>
    </dataValidation>
    <dataValidation type="custom" showInputMessage="1" showErrorMessage="1" error="N列を入力してから入力してください_x000a__x000a_" sqref="Q499 Q4:Q97" xr:uid="{63C6A227-2D87-445F-B708-E5CF435ABE60}">
      <formula1>N4&gt;0</formula1>
    </dataValidation>
    <dataValidation type="custom" showInputMessage="1" showErrorMessage="1" error="K列を入力後に入力してください。_x000a__x000a_" sqref="N4:N97" xr:uid="{0F58F858-40E8-4C0C-A4F1-0A998CD2E897}">
      <formula1>K4&gt;=1</formula1>
    </dataValidation>
    <dataValidation type="list" allowBlank="1" showInputMessage="1" showErrorMessage="1" sqref="D4:D97" xr:uid="{6A88299E-4B6C-45C5-BD50-487E64841C94}">
      <formula1>"謝金,旅費,賃金,家賃,光熱水費,備品購入費,消耗品費,借料損料,印刷製本費,通信運搬費,委託費,雑役務費,保険料,上記以外の対象経費,対象外経費,参加費収入,寄付金・協賛金収入,補助金・民間助成金収入,一般会計繰入金"</formula1>
    </dataValidation>
  </dataValidations>
  <pageMargins left="0.70866141732283472" right="0.70866141732283472" top="0.74803149606299213" bottom="0.74803149606299213" header="0.31496062992125984" footer="0.31496062992125984"/>
  <pageSetup paperSize="9" scale="99" fitToHeight="3" orientation="landscape" verticalDpi="1200" r:id="rId1"/>
  <rowBreaks count="2" manualBreakCount="2">
    <brk id="40" min="3" max="20" man="1"/>
    <brk id="79" min="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6EA7-9039-42AB-BA05-CA2A9945D496}">
  <dimension ref="B1:BX1850"/>
  <sheetViews>
    <sheetView topLeftCell="BI1" workbookViewId="0">
      <selection activeCell="BR17" sqref="BR17"/>
    </sheetView>
  </sheetViews>
  <sheetFormatPr defaultRowHeight="13.5"/>
  <cols>
    <col min="1" max="1" width="10.75" customWidth="1"/>
    <col min="3" max="3" width="34.875" customWidth="1"/>
    <col min="6" max="6" width="8.875" customWidth="1"/>
    <col min="54" max="54" width="16.5" customWidth="1"/>
  </cols>
  <sheetData>
    <row r="1" spans="2:76">
      <c r="B1" t="s">
        <v>321</v>
      </c>
      <c r="F1" t="s">
        <v>322</v>
      </c>
      <c r="J1" t="s">
        <v>323</v>
      </c>
      <c r="N1" t="s">
        <v>324</v>
      </c>
      <c r="R1" t="s">
        <v>325</v>
      </c>
      <c r="V1" t="s">
        <v>326</v>
      </c>
      <c r="Z1" t="s">
        <v>327</v>
      </c>
      <c r="AD1" t="s">
        <v>328</v>
      </c>
      <c r="AH1" t="s">
        <v>329</v>
      </c>
      <c r="AL1" t="s">
        <v>330</v>
      </c>
      <c r="AP1" t="s">
        <v>331</v>
      </c>
      <c r="AT1" t="s">
        <v>332</v>
      </c>
      <c r="AX1" t="s">
        <v>333</v>
      </c>
      <c r="BB1" t="s">
        <v>146</v>
      </c>
      <c r="BF1" t="s">
        <v>334</v>
      </c>
      <c r="BJ1" t="s">
        <v>1017</v>
      </c>
      <c r="BN1" t="s">
        <v>1048</v>
      </c>
      <c r="BR1" t="s">
        <v>335</v>
      </c>
      <c r="BV1" t="s">
        <v>336</v>
      </c>
    </row>
    <row r="2" spans="2:76">
      <c r="B2" s="110" t="s">
        <v>337</v>
      </c>
      <c r="C2" s="110" t="s">
        <v>310</v>
      </c>
      <c r="D2" s="110" t="s">
        <v>338</v>
      </c>
      <c r="F2" s="110" t="s">
        <v>337</v>
      </c>
      <c r="G2" s="110" t="s">
        <v>310</v>
      </c>
      <c r="H2" s="110" t="s">
        <v>338</v>
      </c>
      <c r="J2" s="110" t="s">
        <v>337</v>
      </c>
      <c r="K2" s="110" t="s">
        <v>310</v>
      </c>
      <c r="L2" s="110" t="s">
        <v>338</v>
      </c>
      <c r="N2" s="110" t="s">
        <v>337</v>
      </c>
      <c r="O2" s="110" t="s">
        <v>310</v>
      </c>
      <c r="P2" s="110" t="s">
        <v>338</v>
      </c>
      <c r="R2" s="110" t="s">
        <v>337</v>
      </c>
      <c r="S2" s="110" t="s">
        <v>310</v>
      </c>
      <c r="T2" s="110" t="s">
        <v>338</v>
      </c>
      <c r="V2" s="110" t="s">
        <v>337</v>
      </c>
      <c r="W2" s="110" t="s">
        <v>310</v>
      </c>
      <c r="X2" s="110" t="s">
        <v>338</v>
      </c>
      <c r="Z2" s="110" t="s">
        <v>337</v>
      </c>
      <c r="AA2" s="110" t="s">
        <v>310</v>
      </c>
      <c r="AB2" s="110" t="s">
        <v>338</v>
      </c>
      <c r="AD2" s="110" t="s">
        <v>337</v>
      </c>
      <c r="AE2" s="110" t="s">
        <v>310</v>
      </c>
      <c r="AF2" s="110" t="s">
        <v>338</v>
      </c>
      <c r="AH2" s="110" t="s">
        <v>337</v>
      </c>
      <c r="AI2" s="110" t="s">
        <v>310</v>
      </c>
      <c r="AJ2" s="110" t="s">
        <v>338</v>
      </c>
      <c r="AL2" s="110" t="s">
        <v>337</v>
      </c>
      <c r="AM2" s="110" t="s">
        <v>310</v>
      </c>
      <c r="AN2" s="110" t="s">
        <v>338</v>
      </c>
      <c r="AP2" s="110" t="s">
        <v>337</v>
      </c>
      <c r="AQ2" s="110" t="s">
        <v>310</v>
      </c>
      <c r="AR2" s="110" t="s">
        <v>338</v>
      </c>
      <c r="AT2" s="110" t="s">
        <v>337</v>
      </c>
      <c r="AU2" s="110" t="s">
        <v>310</v>
      </c>
      <c r="AV2" s="110" t="s">
        <v>338</v>
      </c>
      <c r="AX2" s="110" t="s">
        <v>337</v>
      </c>
      <c r="AY2" s="110" t="s">
        <v>310</v>
      </c>
      <c r="AZ2" s="110" t="s">
        <v>338</v>
      </c>
      <c r="BB2" s="110" t="s">
        <v>337</v>
      </c>
      <c r="BC2" s="110" t="s">
        <v>310</v>
      </c>
      <c r="BD2" s="110" t="s">
        <v>338</v>
      </c>
      <c r="BF2" s="110" t="s">
        <v>337</v>
      </c>
      <c r="BG2" s="110" t="s">
        <v>310</v>
      </c>
      <c r="BH2" s="110" t="s">
        <v>338</v>
      </c>
      <c r="BJ2" s="110" t="s">
        <v>337</v>
      </c>
      <c r="BK2" s="110" t="s">
        <v>310</v>
      </c>
      <c r="BL2" s="110" t="s">
        <v>338</v>
      </c>
      <c r="BN2" s="110" t="s">
        <v>337</v>
      </c>
      <c r="BO2" s="110" t="s">
        <v>310</v>
      </c>
      <c r="BP2" s="110" t="s">
        <v>338</v>
      </c>
      <c r="BR2" s="110" t="s">
        <v>337</v>
      </c>
      <c r="BS2" s="110" t="s">
        <v>310</v>
      </c>
      <c r="BT2" s="110" t="s">
        <v>338</v>
      </c>
      <c r="BV2" s="110" t="s">
        <v>337</v>
      </c>
      <c r="BW2" s="110" t="s">
        <v>310</v>
      </c>
      <c r="BX2" s="110" t="s">
        <v>338</v>
      </c>
    </row>
    <row r="3" spans="2:76">
      <c r="B3" s="110" t="s">
        <v>339</v>
      </c>
      <c r="C3" s="110" t="str">
        <f>IFERROR(+VLOOKUP(B3,インプットシート!$C:$X,22,0),"")</f>
        <v/>
      </c>
      <c r="D3" s="266" t="str">
        <f>IFERROR(+VLOOKUP(B3,インプットシート!$C:$X,18,0),"")</f>
        <v/>
      </c>
      <c r="F3" s="110" t="s">
        <v>340</v>
      </c>
      <c r="G3" s="110" t="str">
        <f>IFERROR(+VLOOKUP(F3,インプットシート!$C:$X,22,0),"")</f>
        <v/>
      </c>
      <c r="H3" s="266" t="str">
        <f>IFERROR(+VLOOKUP(F3,インプットシート!$C:$X,18,0),"")</f>
        <v/>
      </c>
      <c r="J3" s="110" t="s">
        <v>341</v>
      </c>
      <c r="K3" s="110" t="str">
        <f>IFERROR(+VLOOKUP(J3,インプットシート!$C:$X,22,0),"")</f>
        <v/>
      </c>
      <c r="L3" s="266" t="str">
        <f>IFERROR(+VLOOKUP(J3,インプットシート!$C:$X,18,0),"")</f>
        <v/>
      </c>
      <c r="N3" s="110" t="s">
        <v>342</v>
      </c>
      <c r="O3" s="110" t="str">
        <f>IFERROR(+VLOOKUP(N3,インプットシート!$C:$X,22,0),"")</f>
        <v/>
      </c>
      <c r="P3" s="266" t="str">
        <f>IFERROR(+VLOOKUP(N3,インプットシート!$C:$X,18,0),"")</f>
        <v/>
      </c>
      <c r="R3" s="110" t="s">
        <v>343</v>
      </c>
      <c r="S3" s="110" t="str">
        <f>IFERROR(+VLOOKUP(R3,インプットシート!$C:$X,22,0),"")</f>
        <v/>
      </c>
      <c r="T3" s="266" t="str">
        <f>IFERROR(+VLOOKUP(R3,インプットシート!$C:$X,18,0),"")</f>
        <v/>
      </c>
      <c r="V3" s="110" t="s">
        <v>344</v>
      </c>
      <c r="W3" s="110" t="str">
        <f>IFERROR(+VLOOKUP(V3,インプットシート!$C:$X,22,0),"")</f>
        <v/>
      </c>
      <c r="X3" s="266" t="str">
        <f>IFERROR(+VLOOKUP(V3,インプットシート!$C:$X,18,0),"")</f>
        <v/>
      </c>
      <c r="Z3" s="110" t="s">
        <v>345</v>
      </c>
      <c r="AA3" s="110" t="str">
        <f>IFERROR(+VLOOKUP(Z3,インプットシート!$C:$X,22,0),"")</f>
        <v/>
      </c>
      <c r="AB3" s="266" t="str">
        <f>IFERROR(+VLOOKUP(Z3,インプットシート!$C:$X,18,0),"")</f>
        <v/>
      </c>
      <c r="AD3" s="110" t="s">
        <v>346</v>
      </c>
      <c r="AE3" s="110" t="str">
        <f>IFERROR(+VLOOKUP(AD3,インプットシート!$C:$X,22,0),"")</f>
        <v/>
      </c>
      <c r="AF3" s="266" t="str">
        <f>IFERROR(+VLOOKUP(AD3,インプットシート!$C:$X,18,0),"")</f>
        <v/>
      </c>
      <c r="AH3" s="110" t="s">
        <v>347</v>
      </c>
      <c r="AI3" s="110" t="str">
        <f>IFERROR(+VLOOKUP(AH3,インプットシート!$C:$X,22,0),"")</f>
        <v/>
      </c>
      <c r="AJ3" s="266" t="str">
        <f>IFERROR(+VLOOKUP(AH3,インプットシート!$C:$X,18,0),"")</f>
        <v/>
      </c>
      <c r="AL3" s="110" t="s">
        <v>348</v>
      </c>
      <c r="AM3" s="110" t="str">
        <f>IFERROR(+VLOOKUP(AL3,インプットシート!$C:$X,22,0),"")</f>
        <v/>
      </c>
      <c r="AN3" s="266" t="str">
        <f>IFERROR(+VLOOKUP(AL3,インプットシート!$C:$X,18,0),"")</f>
        <v/>
      </c>
      <c r="AP3" s="110" t="s">
        <v>349</v>
      </c>
      <c r="AQ3" s="110" t="str">
        <f>IFERROR(+VLOOKUP(AP3,インプットシート!$C:$X,22,0),"")</f>
        <v/>
      </c>
      <c r="AR3" s="266" t="str">
        <f>IFERROR(+VLOOKUP(AP3,インプットシート!$C:$X,18,0),"")</f>
        <v/>
      </c>
      <c r="AT3" s="110" t="s">
        <v>350</v>
      </c>
      <c r="AU3" s="110" t="str">
        <f>IFERROR(+VLOOKUP(AT3,インプットシート!$C:$X,22,0),"")</f>
        <v/>
      </c>
      <c r="AV3" s="266" t="str">
        <f>IFERROR(+VLOOKUP(AT3,インプットシート!$C:$X,18,0),"")</f>
        <v/>
      </c>
      <c r="AX3" s="110" t="s">
        <v>351</v>
      </c>
      <c r="AY3" s="110" t="str">
        <f>IFERROR(+VLOOKUP(AX3,インプットシート!$C:$X,22,0),"")</f>
        <v/>
      </c>
      <c r="AZ3" s="266" t="str">
        <f>IFERROR(+VLOOKUP(AX3,インプットシート!$C:$X,18,0),"")</f>
        <v/>
      </c>
      <c r="BB3" t="s">
        <v>352</v>
      </c>
      <c r="BC3" s="110" t="str">
        <f>IFERROR(+VLOOKUP(BB3,インプットシート!$C:$X,22,0),"")</f>
        <v/>
      </c>
      <c r="BD3" s="266" t="str">
        <f>IFERROR(+VLOOKUP(BB3,インプットシート!$C:$X,18,0),"")</f>
        <v/>
      </c>
      <c r="BF3" s="110" t="s">
        <v>353</v>
      </c>
      <c r="BG3" s="110" t="str">
        <f>IFERROR(+VLOOKUP(BF3,インプットシート!$C:$X,22,0),"")</f>
        <v/>
      </c>
      <c r="BH3" s="266" t="str">
        <f>IFERROR(+VLOOKUP(BF3,インプットシート!$C:$X,18,0),"")</f>
        <v/>
      </c>
      <c r="BJ3" s="110" t="s">
        <v>1018</v>
      </c>
      <c r="BK3" s="110" t="str">
        <f>IFERROR(+VLOOKUP(BJ3,インプットシート!$C:$X,22,0),"")</f>
        <v/>
      </c>
      <c r="BL3" s="266" t="str">
        <f>IFERROR(+VLOOKUP(BJ3,インプットシート!$C:$X,18,0),"")</f>
        <v/>
      </c>
      <c r="BN3" s="110" t="s">
        <v>1050</v>
      </c>
      <c r="BO3" s="110" t="str">
        <f>IFERROR(+VLOOKUP(BN3,インプットシート!$C:$X,22,0),"")</f>
        <v/>
      </c>
      <c r="BP3" s="266" t="str">
        <f>IFERROR(+VLOOKUP(BN3,インプットシート!$C:$X,18,0),"")</f>
        <v/>
      </c>
      <c r="BR3" s="110" t="s">
        <v>354</v>
      </c>
      <c r="BS3" s="110" t="str">
        <f>IFERROR(+VLOOKUP(BR3,インプットシート!$C:$X,22,0),"")</f>
        <v/>
      </c>
      <c r="BT3" s="266" t="str">
        <f>IFERROR(+VLOOKUP(BR3,インプットシート!$C:$X,18,0),"")</f>
        <v/>
      </c>
      <c r="BV3" s="110" t="s">
        <v>355</v>
      </c>
      <c r="BW3" s="110" t="str">
        <f>IFERROR(+VLOOKUP(BV3,インプットシート!$C:$X,22,0),"")</f>
        <v/>
      </c>
      <c r="BX3" s="266" t="str">
        <f>IFERROR(+VLOOKUP(BV3,インプットシート!$C:$X,18,0),"")</f>
        <v/>
      </c>
    </row>
    <row r="4" spans="2:76">
      <c r="B4" s="110" t="s">
        <v>356</v>
      </c>
      <c r="C4" s="110" t="str">
        <f>IFERROR(+VLOOKUP(B4,インプットシート!$C:$X,22,0),"")</f>
        <v/>
      </c>
      <c r="D4" s="266" t="str">
        <f>IFERROR(+VLOOKUP(B4,インプットシート!$C:$X,18,0),"")</f>
        <v/>
      </c>
      <c r="F4" s="110" t="s">
        <v>357</v>
      </c>
      <c r="G4" s="110" t="str">
        <f>IFERROR(+VLOOKUP(F4,インプットシート!$C:$X,22,0),"")</f>
        <v/>
      </c>
      <c r="H4" s="266" t="str">
        <f>IFERROR(+VLOOKUP(F4,インプットシート!$C:$X,18,0),"")</f>
        <v/>
      </c>
      <c r="J4" s="110" t="s">
        <v>358</v>
      </c>
      <c r="K4" s="110" t="str">
        <f>IFERROR(+VLOOKUP(J4,インプットシート!$C:$X,22,0),"")</f>
        <v/>
      </c>
      <c r="L4" s="266" t="str">
        <f>IFERROR(+VLOOKUP(J4,インプットシート!$C:$X,18,0),"")</f>
        <v/>
      </c>
      <c r="N4" s="110" t="s">
        <v>359</v>
      </c>
      <c r="O4" s="110" t="str">
        <f>IFERROR(+VLOOKUP(N4,インプットシート!$C:$X,22,0),"")</f>
        <v/>
      </c>
      <c r="P4" s="266" t="str">
        <f>IFERROR(+VLOOKUP(N4,インプットシート!$C:$X,18,0),"")</f>
        <v/>
      </c>
      <c r="R4" s="110" t="s">
        <v>360</v>
      </c>
      <c r="S4" s="110" t="str">
        <f>IFERROR(+VLOOKUP(R4,インプットシート!$C:$X,22,0),"")</f>
        <v/>
      </c>
      <c r="T4" s="266" t="str">
        <f>IFERROR(+VLOOKUP(R4,インプットシート!$C:$X,18,0),"")</f>
        <v/>
      </c>
      <c r="V4" s="110" t="s">
        <v>361</v>
      </c>
      <c r="W4" s="110" t="str">
        <f>IFERROR(+VLOOKUP(V4,インプットシート!$C:$X,22,0),"")</f>
        <v/>
      </c>
      <c r="X4" s="266" t="str">
        <f>IFERROR(+VLOOKUP(V4,インプットシート!$C:$X,18,0),"")</f>
        <v/>
      </c>
      <c r="Z4" s="110" t="s">
        <v>362</v>
      </c>
      <c r="AA4" s="110" t="str">
        <f>IFERROR(+VLOOKUP(Z4,インプットシート!$C:$X,22,0),"")</f>
        <v/>
      </c>
      <c r="AB4" s="266" t="str">
        <f>IFERROR(+VLOOKUP(Z4,インプットシート!$C:$X,18,0),"")</f>
        <v/>
      </c>
      <c r="AD4" s="110" t="s">
        <v>363</v>
      </c>
      <c r="AE4" s="110" t="str">
        <f>IFERROR(+VLOOKUP(AD4,インプットシート!$C:$X,22,0),"")</f>
        <v/>
      </c>
      <c r="AF4" s="266" t="str">
        <f>IFERROR(+VLOOKUP(AD4,インプットシート!$C:$X,18,0),"")</f>
        <v/>
      </c>
      <c r="AH4" s="110" t="s">
        <v>364</v>
      </c>
      <c r="AI4" s="110" t="str">
        <f>IFERROR(+VLOOKUP(AH4,インプットシート!$C:$X,22,0),"")</f>
        <v/>
      </c>
      <c r="AJ4" s="266" t="str">
        <f>IFERROR(+VLOOKUP(AH4,インプットシート!$C:$X,18,0),"")</f>
        <v/>
      </c>
      <c r="AL4" s="110" t="s">
        <v>365</v>
      </c>
      <c r="AM4" s="110" t="str">
        <f>IFERROR(+VLOOKUP(AL4,インプットシート!$C:$X,22,0),"")</f>
        <v/>
      </c>
      <c r="AN4" s="266" t="str">
        <f>IFERROR(+VLOOKUP(AL4,インプットシート!$C:$X,18,0),"")</f>
        <v/>
      </c>
      <c r="AP4" s="110" t="s">
        <v>366</v>
      </c>
      <c r="AQ4" s="110" t="str">
        <f>IFERROR(+VLOOKUP(AP4,インプットシート!$C:$X,22,0),"")</f>
        <v/>
      </c>
      <c r="AR4" s="266" t="str">
        <f>IFERROR(+VLOOKUP(AP4,インプットシート!$C:$X,18,0),"")</f>
        <v/>
      </c>
      <c r="AT4" s="110" t="s">
        <v>367</v>
      </c>
      <c r="AU4" s="110" t="str">
        <f>IFERROR(+VLOOKUP(AT4,インプットシート!$C:$X,22,0),"")</f>
        <v/>
      </c>
      <c r="AV4" s="266" t="str">
        <f>IFERROR(+VLOOKUP(AT4,インプットシート!$C:$X,18,0),"")</f>
        <v/>
      </c>
      <c r="AX4" s="110" t="s">
        <v>368</v>
      </c>
      <c r="AY4" s="110" t="str">
        <f>IFERROR(+VLOOKUP(AX4,インプットシート!$C:$X,22,0),"")</f>
        <v/>
      </c>
      <c r="AZ4" s="266" t="str">
        <f>IFERROR(+VLOOKUP(AX4,インプットシート!$C:$X,18,0),"")</f>
        <v/>
      </c>
      <c r="BB4" t="s">
        <v>369</v>
      </c>
      <c r="BC4" s="110" t="str">
        <f>IFERROR(+VLOOKUP(BB4,インプットシート!$C:$X,22,0),"")</f>
        <v/>
      </c>
      <c r="BD4" s="266" t="str">
        <f>IFERROR(+VLOOKUP(BB4,インプットシート!$C:$X,18,0),"")</f>
        <v/>
      </c>
      <c r="BF4" s="110" t="s">
        <v>370</v>
      </c>
      <c r="BG4" s="110" t="str">
        <f>IFERROR(+VLOOKUP(BF4,インプットシート!$C:$X,22,0),"")</f>
        <v/>
      </c>
      <c r="BH4" s="266" t="str">
        <f>IFERROR(+VLOOKUP(BF4,インプットシート!$C:$X,18,0),"")</f>
        <v/>
      </c>
      <c r="BJ4" s="110" t="s">
        <v>1019</v>
      </c>
      <c r="BK4" s="110" t="str">
        <f>IFERROR(+VLOOKUP(BJ4,インプットシート!$C:$X,22,0),"")</f>
        <v/>
      </c>
      <c r="BL4" s="266" t="str">
        <f>IFERROR(+VLOOKUP(BJ4,インプットシート!$C:$X,18,0),"")</f>
        <v/>
      </c>
      <c r="BN4" s="110" t="s">
        <v>1049</v>
      </c>
      <c r="BO4" s="110" t="str">
        <f>IFERROR(+VLOOKUP(BN4,インプットシート!$C:$X,22,0),"")</f>
        <v/>
      </c>
      <c r="BP4" s="266" t="str">
        <f>IFERROR(+VLOOKUP(BN4,インプットシート!$C:$X,18,0),"")</f>
        <v/>
      </c>
      <c r="BR4" s="110" t="s">
        <v>371</v>
      </c>
      <c r="BS4" s="110" t="str">
        <f>IFERROR(+VLOOKUP(BR4,インプットシート!$C:$X,22,0),"")</f>
        <v/>
      </c>
      <c r="BT4" s="266" t="str">
        <f>IFERROR(+VLOOKUP(BR4,インプットシート!$C:$X,18,0),"")</f>
        <v/>
      </c>
      <c r="BV4" s="110" t="s">
        <v>372</v>
      </c>
      <c r="BW4" s="110" t="str">
        <f>IFERROR(+VLOOKUP(BV4,インプットシート!$C:$X,22,0),"")</f>
        <v/>
      </c>
      <c r="BX4" s="266" t="str">
        <f>IFERROR(+VLOOKUP(BV4,インプットシート!$C:$X,18,0),"")</f>
        <v/>
      </c>
    </row>
    <row r="5" spans="2:76">
      <c r="B5" s="110" t="s">
        <v>373</v>
      </c>
      <c r="C5" s="110" t="str">
        <f>IFERROR(+VLOOKUP(B5,インプットシート!$C:$X,22,0),"")</f>
        <v/>
      </c>
      <c r="D5" s="266" t="str">
        <f>IFERROR(+VLOOKUP(B5,インプットシート!$C:$X,18,0),"")</f>
        <v/>
      </c>
      <c r="F5" s="110" t="s">
        <v>374</v>
      </c>
      <c r="G5" s="110" t="str">
        <f>IFERROR(+VLOOKUP(F5,インプットシート!$C:$X,22,0),"")</f>
        <v/>
      </c>
      <c r="H5" s="266" t="str">
        <f>IFERROR(+VLOOKUP(F5,インプットシート!$C:$X,18,0),"")</f>
        <v/>
      </c>
      <c r="J5" s="110" t="s">
        <v>375</v>
      </c>
      <c r="K5" s="110" t="str">
        <f>IFERROR(+VLOOKUP(J5,インプットシート!$C:$X,22,0),"")</f>
        <v/>
      </c>
      <c r="L5" s="266" t="str">
        <f>IFERROR(+VLOOKUP(J5,インプットシート!$C:$X,18,0),"")</f>
        <v/>
      </c>
      <c r="N5" s="110" t="s">
        <v>376</v>
      </c>
      <c r="O5" s="110" t="str">
        <f>IFERROR(+VLOOKUP(N5,インプットシート!$C:$X,22,0),"")</f>
        <v/>
      </c>
      <c r="P5" s="266" t="str">
        <f>IFERROR(+VLOOKUP(N5,インプットシート!$C:$X,18,0),"")</f>
        <v/>
      </c>
      <c r="R5" s="110" t="s">
        <v>377</v>
      </c>
      <c r="S5" s="110" t="str">
        <f>IFERROR(+VLOOKUP(R5,インプットシート!$C:$X,22,0),"")</f>
        <v/>
      </c>
      <c r="T5" s="266" t="str">
        <f>IFERROR(+VLOOKUP(R5,インプットシート!$C:$X,18,0),"")</f>
        <v/>
      </c>
      <c r="V5" s="110" t="s">
        <v>378</v>
      </c>
      <c r="W5" s="110" t="str">
        <f>IFERROR(+VLOOKUP(V5,インプットシート!$C:$X,22,0),"")</f>
        <v/>
      </c>
      <c r="X5" s="266" t="str">
        <f>IFERROR(+VLOOKUP(V5,インプットシート!$C:$X,18,0),"")</f>
        <v/>
      </c>
      <c r="Z5" s="110" t="s">
        <v>379</v>
      </c>
      <c r="AA5" s="110" t="str">
        <f>IFERROR(+VLOOKUP(Z5,インプットシート!$C:$X,22,0),"")</f>
        <v/>
      </c>
      <c r="AB5" s="266" t="str">
        <f>IFERROR(+VLOOKUP(Z5,インプットシート!$C:$X,18,0),"")</f>
        <v/>
      </c>
      <c r="AD5" s="110" t="s">
        <v>380</v>
      </c>
      <c r="AE5" s="110" t="str">
        <f>IFERROR(+VLOOKUP(AD5,インプットシート!$C:$X,22,0),"")</f>
        <v/>
      </c>
      <c r="AF5" s="266" t="str">
        <f>IFERROR(+VLOOKUP(AD5,インプットシート!$C:$X,18,0),"")</f>
        <v/>
      </c>
      <c r="AH5" s="110" t="s">
        <v>381</v>
      </c>
      <c r="AI5" s="110" t="str">
        <f>IFERROR(+VLOOKUP(AH5,インプットシート!$C:$X,22,0),"")</f>
        <v/>
      </c>
      <c r="AJ5" s="266" t="str">
        <f>IFERROR(+VLOOKUP(AH5,インプットシート!$C:$X,18,0),"")</f>
        <v/>
      </c>
      <c r="AL5" s="110" t="s">
        <v>382</v>
      </c>
      <c r="AM5" s="110" t="str">
        <f>IFERROR(+VLOOKUP(AL5,インプットシート!$C:$X,22,0),"")</f>
        <v/>
      </c>
      <c r="AN5" s="266" t="str">
        <f>IFERROR(+VLOOKUP(AL5,インプットシート!$C:$X,18,0),"")</f>
        <v/>
      </c>
      <c r="AP5" s="110" t="s">
        <v>383</v>
      </c>
      <c r="AQ5" s="110" t="str">
        <f>IFERROR(+VLOOKUP(AP5,インプットシート!$C:$X,22,0),"")</f>
        <v/>
      </c>
      <c r="AR5" s="266" t="str">
        <f>IFERROR(+VLOOKUP(AP5,インプットシート!$C:$X,18,0),"")</f>
        <v/>
      </c>
      <c r="AT5" s="110" t="s">
        <v>384</v>
      </c>
      <c r="AU5" s="110" t="str">
        <f>IFERROR(+VLOOKUP(AT5,インプットシート!$C:$X,22,0),"")</f>
        <v/>
      </c>
      <c r="AV5" s="266" t="str">
        <f>IFERROR(+VLOOKUP(AT5,インプットシート!$C:$X,18,0),"")</f>
        <v/>
      </c>
      <c r="AX5" s="110" t="s">
        <v>385</v>
      </c>
      <c r="AY5" s="110" t="str">
        <f>IFERROR(+VLOOKUP(AX5,インプットシート!$C:$X,22,0),"")</f>
        <v/>
      </c>
      <c r="AZ5" s="266" t="str">
        <f>IFERROR(+VLOOKUP(AX5,インプットシート!$C:$X,18,0),"")</f>
        <v/>
      </c>
      <c r="BB5" t="s">
        <v>386</v>
      </c>
      <c r="BC5" s="110" t="str">
        <f>IFERROR(+VLOOKUP(BB5,インプットシート!$C:$X,22,0),"")</f>
        <v/>
      </c>
      <c r="BD5" s="266" t="str">
        <f>IFERROR(+VLOOKUP(BB5,インプットシート!$C:$X,18,0),"")</f>
        <v/>
      </c>
      <c r="BF5" s="110" t="s">
        <v>387</v>
      </c>
      <c r="BG5" s="110" t="str">
        <f>IFERROR(+VLOOKUP(BF5,インプットシート!$C:$X,22,0),"")</f>
        <v/>
      </c>
      <c r="BH5" s="266" t="str">
        <f>IFERROR(+VLOOKUP(BF5,インプットシート!$C:$X,18,0),"")</f>
        <v/>
      </c>
      <c r="BJ5" s="110" t="s">
        <v>1020</v>
      </c>
      <c r="BK5" s="110" t="str">
        <f>IFERROR(+VLOOKUP(BJ5,インプットシート!$C:$X,22,0),"")</f>
        <v/>
      </c>
      <c r="BL5" s="266" t="str">
        <f>IFERROR(+VLOOKUP(BJ5,インプットシート!$C:$X,18,0),"")</f>
        <v/>
      </c>
      <c r="BN5" s="110" t="s">
        <v>1051</v>
      </c>
      <c r="BO5" s="110" t="str">
        <f>IFERROR(+VLOOKUP(BN5,インプットシート!$C:$X,22,0),"")</f>
        <v/>
      </c>
      <c r="BP5" s="266" t="str">
        <f>IFERROR(+VLOOKUP(BN5,インプットシート!$C:$X,18,0),"")</f>
        <v/>
      </c>
      <c r="BR5" s="110" t="s">
        <v>388</v>
      </c>
      <c r="BS5" s="110" t="str">
        <f>IFERROR(+VLOOKUP(BR5,インプットシート!$C:$X,22,0),"")</f>
        <v/>
      </c>
      <c r="BT5" s="266" t="str">
        <f>IFERROR(+VLOOKUP(BR5,インプットシート!$C:$X,18,0),"")</f>
        <v/>
      </c>
      <c r="BV5" s="110" t="s">
        <v>389</v>
      </c>
      <c r="BW5" s="110" t="str">
        <f>IFERROR(+VLOOKUP(BV5,インプットシート!$C:$X,22,0),"")</f>
        <v/>
      </c>
      <c r="BX5" s="266" t="str">
        <f>IFERROR(+VLOOKUP(BV5,インプットシート!$C:$X,18,0),"")</f>
        <v/>
      </c>
    </row>
    <row r="6" spans="2:76">
      <c r="B6" s="110" t="s">
        <v>390</v>
      </c>
      <c r="C6" s="110" t="str">
        <f>IFERROR(+VLOOKUP(B6,インプットシート!$C:$X,22,0),"")</f>
        <v/>
      </c>
      <c r="D6" s="266" t="str">
        <f>IFERROR(+VLOOKUP(B6,インプットシート!$C:$X,18,0),"")</f>
        <v/>
      </c>
      <c r="F6" s="110" t="s">
        <v>391</v>
      </c>
      <c r="G6" s="110" t="str">
        <f>IFERROR(+VLOOKUP(F6,インプットシート!$C:$X,22,0),"")</f>
        <v/>
      </c>
      <c r="H6" s="266" t="str">
        <f>IFERROR(+VLOOKUP(F6,インプットシート!$C:$X,18,0),"")</f>
        <v/>
      </c>
      <c r="J6" s="110" t="s">
        <v>392</v>
      </c>
      <c r="K6" s="110" t="str">
        <f>IFERROR(+VLOOKUP(J6,インプットシート!$C:$X,22,0),"")</f>
        <v/>
      </c>
      <c r="L6" s="266" t="str">
        <f>IFERROR(+VLOOKUP(J6,インプットシート!$C:$X,18,0),"")</f>
        <v/>
      </c>
      <c r="N6" s="110" t="s">
        <v>393</v>
      </c>
      <c r="O6" s="110" t="str">
        <f>IFERROR(+VLOOKUP(N6,インプットシート!$C:$X,22,0),"")</f>
        <v/>
      </c>
      <c r="P6" s="266" t="str">
        <f>IFERROR(+VLOOKUP(N6,インプットシート!$C:$X,18,0),"")</f>
        <v/>
      </c>
      <c r="R6" s="110" t="s">
        <v>394</v>
      </c>
      <c r="S6" s="110" t="str">
        <f>IFERROR(+VLOOKUP(R6,インプットシート!$C:$X,22,0),"")</f>
        <v/>
      </c>
      <c r="T6" s="266" t="str">
        <f>IFERROR(+VLOOKUP(R6,インプットシート!$C:$X,18,0),"")</f>
        <v/>
      </c>
      <c r="V6" s="110" t="s">
        <v>395</v>
      </c>
      <c r="W6" s="110" t="str">
        <f>IFERROR(+VLOOKUP(V6,インプットシート!$C:$X,22,0),"")</f>
        <v/>
      </c>
      <c r="X6" s="266" t="str">
        <f>IFERROR(+VLOOKUP(V6,インプットシート!$C:$X,18,0),"")</f>
        <v/>
      </c>
      <c r="Z6" s="110" t="s">
        <v>396</v>
      </c>
      <c r="AA6" s="110" t="str">
        <f>IFERROR(+VLOOKUP(Z6,インプットシート!$C:$X,22,0),"")</f>
        <v/>
      </c>
      <c r="AB6" s="266" t="str">
        <f>IFERROR(+VLOOKUP(Z6,インプットシート!$C:$X,18,0),"")</f>
        <v/>
      </c>
      <c r="AD6" s="110" t="s">
        <v>397</v>
      </c>
      <c r="AE6" s="110" t="str">
        <f>IFERROR(+VLOOKUP(AD6,インプットシート!$C:$X,22,0),"")</f>
        <v/>
      </c>
      <c r="AF6" s="266" t="str">
        <f>IFERROR(+VLOOKUP(AD6,インプットシート!$C:$X,18,0),"")</f>
        <v/>
      </c>
      <c r="AH6" s="110" t="s">
        <v>398</v>
      </c>
      <c r="AI6" s="110" t="str">
        <f>IFERROR(+VLOOKUP(AH6,インプットシート!$C:$X,22,0),"")</f>
        <v/>
      </c>
      <c r="AJ6" s="266" t="str">
        <f>IFERROR(+VLOOKUP(AH6,インプットシート!$C:$X,18,0),"")</f>
        <v/>
      </c>
      <c r="AL6" s="110" t="s">
        <v>399</v>
      </c>
      <c r="AM6" s="110" t="str">
        <f>IFERROR(+VLOOKUP(AL6,インプットシート!$C:$X,22,0),"")</f>
        <v/>
      </c>
      <c r="AN6" s="266" t="str">
        <f>IFERROR(+VLOOKUP(AL6,インプットシート!$C:$X,18,0),"")</f>
        <v/>
      </c>
      <c r="AP6" s="110" t="s">
        <v>400</v>
      </c>
      <c r="AQ6" s="110" t="str">
        <f>IFERROR(+VLOOKUP(AP6,インプットシート!$C:$X,22,0),"")</f>
        <v/>
      </c>
      <c r="AR6" s="266" t="str">
        <f>IFERROR(+VLOOKUP(AP6,インプットシート!$C:$X,18,0),"")</f>
        <v/>
      </c>
      <c r="AT6" s="110" t="s">
        <v>401</v>
      </c>
      <c r="AU6" s="110" t="str">
        <f>IFERROR(+VLOOKUP(AT6,インプットシート!$C:$X,22,0),"")</f>
        <v/>
      </c>
      <c r="AV6" s="266" t="str">
        <f>IFERROR(+VLOOKUP(AT6,インプットシート!$C:$X,18,0),"")</f>
        <v/>
      </c>
      <c r="AX6" s="110" t="s">
        <v>402</v>
      </c>
      <c r="AY6" s="110" t="str">
        <f>IFERROR(+VLOOKUP(AX6,インプットシート!$C:$X,22,0),"")</f>
        <v/>
      </c>
      <c r="AZ6" s="266" t="str">
        <f>IFERROR(+VLOOKUP(AX6,インプットシート!$C:$X,18,0),"")</f>
        <v/>
      </c>
      <c r="BB6" t="s">
        <v>403</v>
      </c>
      <c r="BC6" s="110" t="str">
        <f>IFERROR(+VLOOKUP(BB6,インプットシート!$C:$X,22,0),"")</f>
        <v/>
      </c>
      <c r="BD6" s="266" t="str">
        <f>IFERROR(+VLOOKUP(BB6,インプットシート!$C:$X,18,0),"")</f>
        <v/>
      </c>
      <c r="BF6" s="110" t="s">
        <v>404</v>
      </c>
      <c r="BG6" s="110" t="str">
        <f>IFERROR(+VLOOKUP(BF6,インプットシート!$C:$X,22,0),"")</f>
        <v/>
      </c>
      <c r="BH6" s="266" t="str">
        <f>IFERROR(+VLOOKUP(BF6,インプットシート!$C:$X,18,0),"")</f>
        <v/>
      </c>
      <c r="BJ6" s="110" t="s">
        <v>1021</v>
      </c>
      <c r="BK6" s="110" t="str">
        <f>IFERROR(+VLOOKUP(BJ6,インプットシート!$C:$X,22,0),"")</f>
        <v/>
      </c>
      <c r="BL6" s="266" t="str">
        <f>IFERROR(+VLOOKUP(BJ6,インプットシート!$C:$X,18,0),"")</f>
        <v/>
      </c>
      <c r="BN6" s="110" t="s">
        <v>1052</v>
      </c>
      <c r="BO6" s="110" t="str">
        <f>IFERROR(+VLOOKUP(BN6,インプットシート!$C:$X,22,0),"")</f>
        <v/>
      </c>
      <c r="BP6" s="266" t="str">
        <f>IFERROR(+VLOOKUP(BN6,インプットシート!$C:$X,18,0),"")</f>
        <v/>
      </c>
      <c r="BR6" s="110" t="s">
        <v>405</v>
      </c>
      <c r="BS6" s="110" t="str">
        <f>IFERROR(+VLOOKUP(BR6,インプットシート!$C:$X,22,0),"")</f>
        <v/>
      </c>
      <c r="BT6" s="266" t="str">
        <f>IFERROR(+VLOOKUP(BR6,インプットシート!$C:$X,18,0),"")</f>
        <v/>
      </c>
      <c r="BV6" s="110" t="s">
        <v>406</v>
      </c>
      <c r="BW6" s="110" t="str">
        <f>IFERROR(+VLOOKUP(BV6,インプットシート!$C:$X,22,0),"")</f>
        <v/>
      </c>
      <c r="BX6" s="266" t="str">
        <f>IFERROR(+VLOOKUP(BV6,インプットシート!$C:$X,18,0),"")</f>
        <v/>
      </c>
    </row>
    <row r="7" spans="2:76">
      <c r="B7" s="110" t="s">
        <v>407</v>
      </c>
      <c r="C7" s="110" t="str">
        <f>IFERROR(+VLOOKUP(B7,インプットシート!$C:$X,22,0),"")</f>
        <v/>
      </c>
      <c r="D7" s="266" t="str">
        <f>IFERROR(+VLOOKUP(B7,インプットシート!$C:$X,18,0),"")</f>
        <v/>
      </c>
      <c r="F7" s="110" t="s">
        <v>408</v>
      </c>
      <c r="G7" s="110" t="str">
        <f>IFERROR(+VLOOKUP(F7,インプットシート!$C:$X,22,0),"")</f>
        <v/>
      </c>
      <c r="H7" s="266" t="str">
        <f>IFERROR(+VLOOKUP(F7,インプットシート!$C:$X,18,0),"")</f>
        <v/>
      </c>
      <c r="J7" s="110" t="s">
        <v>409</v>
      </c>
      <c r="K7" s="110" t="str">
        <f>IFERROR(+VLOOKUP(J7,インプットシート!$C:$X,22,0),"")</f>
        <v/>
      </c>
      <c r="L7" s="266" t="str">
        <f>IFERROR(+VLOOKUP(J7,インプットシート!$C:$X,18,0),"")</f>
        <v/>
      </c>
      <c r="N7" s="110" t="s">
        <v>410</v>
      </c>
      <c r="O7" s="110" t="str">
        <f>IFERROR(+VLOOKUP(N7,インプットシート!$C:$X,22,0),"")</f>
        <v/>
      </c>
      <c r="P7" s="266" t="str">
        <f>IFERROR(+VLOOKUP(N7,インプットシート!$C:$X,18,0),"")</f>
        <v/>
      </c>
      <c r="R7" s="110" t="s">
        <v>411</v>
      </c>
      <c r="S7" s="110" t="str">
        <f>IFERROR(+VLOOKUP(R7,インプットシート!$C:$X,22,0),"")</f>
        <v/>
      </c>
      <c r="T7" s="266" t="str">
        <f>IFERROR(+VLOOKUP(R7,インプットシート!$C:$X,18,0),"")</f>
        <v/>
      </c>
      <c r="V7" s="110" t="s">
        <v>412</v>
      </c>
      <c r="W7" s="110" t="str">
        <f>IFERROR(+VLOOKUP(V7,インプットシート!$C:$X,22,0),"")</f>
        <v/>
      </c>
      <c r="X7" s="266" t="str">
        <f>IFERROR(+VLOOKUP(V7,インプットシート!$C:$X,18,0),"")</f>
        <v/>
      </c>
      <c r="Z7" s="110" t="s">
        <v>413</v>
      </c>
      <c r="AA7" s="110" t="str">
        <f>IFERROR(+VLOOKUP(Z7,インプットシート!$C:$X,22,0),"")</f>
        <v/>
      </c>
      <c r="AB7" s="266" t="str">
        <f>IFERROR(+VLOOKUP(Z7,インプットシート!$C:$X,18,0),"")</f>
        <v/>
      </c>
      <c r="AD7" s="110" t="s">
        <v>414</v>
      </c>
      <c r="AE7" s="110" t="str">
        <f>IFERROR(+VLOOKUP(AD7,インプットシート!$C:$X,22,0),"")</f>
        <v/>
      </c>
      <c r="AF7" s="266" t="str">
        <f>IFERROR(+VLOOKUP(AD7,インプットシート!$C:$X,18,0),"")</f>
        <v/>
      </c>
      <c r="AH7" s="110" t="s">
        <v>415</v>
      </c>
      <c r="AI7" s="110" t="str">
        <f>IFERROR(+VLOOKUP(AH7,インプットシート!$C:$X,22,0),"")</f>
        <v/>
      </c>
      <c r="AJ7" s="266" t="str">
        <f>IFERROR(+VLOOKUP(AH7,インプットシート!$C:$X,18,0),"")</f>
        <v/>
      </c>
      <c r="AL7" s="110" t="s">
        <v>416</v>
      </c>
      <c r="AM7" s="110" t="str">
        <f>IFERROR(+VLOOKUP(AL7,インプットシート!$C:$X,22,0),"")</f>
        <v/>
      </c>
      <c r="AN7" s="266" t="str">
        <f>IFERROR(+VLOOKUP(AL7,インプットシート!$C:$X,18,0),"")</f>
        <v/>
      </c>
      <c r="AP7" s="110" t="s">
        <v>417</v>
      </c>
      <c r="AQ7" s="110" t="str">
        <f>IFERROR(+VLOOKUP(AP7,インプットシート!$C:$X,22,0),"")</f>
        <v/>
      </c>
      <c r="AR7" s="266" t="str">
        <f>IFERROR(+VLOOKUP(AP7,インプットシート!$C:$X,18,0),"")</f>
        <v/>
      </c>
      <c r="AT7" s="110" t="s">
        <v>418</v>
      </c>
      <c r="AU7" s="110" t="str">
        <f>IFERROR(+VLOOKUP(AT7,インプットシート!$C:$X,22,0),"")</f>
        <v/>
      </c>
      <c r="AV7" s="266" t="str">
        <f>IFERROR(+VLOOKUP(AT7,インプットシート!$C:$X,18,0),"")</f>
        <v/>
      </c>
      <c r="AX7" s="110" t="s">
        <v>419</v>
      </c>
      <c r="AY7" s="110" t="str">
        <f>IFERROR(+VLOOKUP(AX7,インプットシート!$C:$X,22,0),"")</f>
        <v/>
      </c>
      <c r="AZ7" s="266" t="str">
        <f>IFERROR(+VLOOKUP(AX7,インプットシート!$C:$X,18,0),"")</f>
        <v/>
      </c>
      <c r="BB7" t="s">
        <v>420</v>
      </c>
      <c r="BC7" s="110" t="str">
        <f>IFERROR(+VLOOKUP(BB7,インプットシート!$C:$X,22,0),"")</f>
        <v/>
      </c>
      <c r="BD7" s="266" t="str">
        <f>IFERROR(+VLOOKUP(BB7,インプットシート!$C:$X,18,0),"")</f>
        <v/>
      </c>
      <c r="BF7" s="110" t="s">
        <v>421</v>
      </c>
      <c r="BG7" s="110" t="str">
        <f>IFERROR(+VLOOKUP(BF7,インプットシート!$C:$X,22,0),"")</f>
        <v/>
      </c>
      <c r="BH7" s="266" t="str">
        <f>IFERROR(+VLOOKUP(BF7,インプットシート!$C:$X,18,0),"")</f>
        <v/>
      </c>
      <c r="BJ7" s="110" t="s">
        <v>1022</v>
      </c>
      <c r="BK7" s="110" t="str">
        <f>IFERROR(+VLOOKUP(BJ7,インプットシート!$C:$X,22,0),"")</f>
        <v/>
      </c>
      <c r="BL7" s="266" t="str">
        <f>IFERROR(+VLOOKUP(BJ7,インプットシート!$C:$X,18,0),"")</f>
        <v/>
      </c>
      <c r="BN7" s="110" t="s">
        <v>1053</v>
      </c>
      <c r="BO7" s="110" t="str">
        <f>IFERROR(+VLOOKUP(BN7,インプットシート!$C:$X,22,0),"")</f>
        <v/>
      </c>
      <c r="BP7" s="266" t="str">
        <f>IFERROR(+VLOOKUP(BN7,インプットシート!$C:$X,18,0),"")</f>
        <v/>
      </c>
      <c r="BR7" s="110" t="s">
        <v>422</v>
      </c>
      <c r="BS7" s="110" t="str">
        <f>IFERROR(+VLOOKUP(BR7,インプットシート!$C:$X,22,0),"")</f>
        <v/>
      </c>
      <c r="BT7" s="266" t="str">
        <f>IFERROR(+VLOOKUP(BR7,インプットシート!$C:$X,18,0),"")</f>
        <v/>
      </c>
      <c r="BV7" s="110" t="s">
        <v>423</v>
      </c>
      <c r="BW7" s="110" t="str">
        <f>IFERROR(+VLOOKUP(BV7,インプットシート!$C:$X,22,0),"")</f>
        <v/>
      </c>
      <c r="BX7" s="266" t="str">
        <f>IFERROR(+VLOOKUP(BV7,インプットシート!$C:$X,18,0),"")</f>
        <v/>
      </c>
    </row>
    <row r="8" spans="2:76">
      <c r="B8" s="110" t="s">
        <v>424</v>
      </c>
      <c r="C8" s="110" t="str">
        <f>IFERROR(+VLOOKUP(B8,インプットシート!$C:$X,22,0),"")</f>
        <v/>
      </c>
      <c r="D8" s="266" t="str">
        <f>IFERROR(+VLOOKUP(B8,インプットシート!$C:$X,18,0),"")</f>
        <v/>
      </c>
      <c r="F8" s="110" t="s">
        <v>425</v>
      </c>
      <c r="G8" s="110" t="str">
        <f>IFERROR(+VLOOKUP(F8,インプットシート!$C:$X,22,0),"")</f>
        <v/>
      </c>
      <c r="H8" s="266" t="str">
        <f>IFERROR(+VLOOKUP(F8,インプットシート!$C:$X,18,0),"")</f>
        <v/>
      </c>
      <c r="J8" s="110" t="s">
        <v>426</v>
      </c>
      <c r="K8" s="110" t="str">
        <f>IFERROR(+VLOOKUP(J8,インプットシート!$C:$X,22,0),"")</f>
        <v/>
      </c>
      <c r="L8" s="266" t="str">
        <f>IFERROR(+VLOOKUP(J8,インプットシート!$C:$X,18,0),"")</f>
        <v/>
      </c>
      <c r="N8" s="110" t="s">
        <v>427</v>
      </c>
      <c r="O8" s="110" t="str">
        <f>IFERROR(+VLOOKUP(N8,インプットシート!$C:$X,22,0),"")</f>
        <v/>
      </c>
      <c r="P8" s="266" t="str">
        <f>IFERROR(+VLOOKUP(N8,インプットシート!$C:$X,18,0),"")</f>
        <v/>
      </c>
      <c r="R8" s="110" t="s">
        <v>428</v>
      </c>
      <c r="S8" s="110" t="str">
        <f>IFERROR(+VLOOKUP(R8,インプットシート!$C:$X,22,0),"")</f>
        <v/>
      </c>
      <c r="T8" s="266" t="str">
        <f>IFERROR(+VLOOKUP(R8,インプットシート!$C:$X,18,0),"")</f>
        <v/>
      </c>
      <c r="V8" s="110" t="s">
        <v>429</v>
      </c>
      <c r="W8" s="110" t="str">
        <f>IFERROR(+VLOOKUP(V8,インプットシート!$C:$X,22,0),"")</f>
        <v/>
      </c>
      <c r="X8" s="266" t="str">
        <f>IFERROR(+VLOOKUP(V8,インプットシート!$C:$X,18,0),"")</f>
        <v/>
      </c>
      <c r="Z8" s="110" t="s">
        <v>430</v>
      </c>
      <c r="AA8" s="110" t="str">
        <f>IFERROR(+VLOOKUP(Z8,インプットシート!$C:$X,22,0),"")</f>
        <v/>
      </c>
      <c r="AB8" s="266" t="str">
        <f>IFERROR(+VLOOKUP(Z8,インプットシート!$C:$X,18,0),"")</f>
        <v/>
      </c>
      <c r="AD8" s="110" t="s">
        <v>431</v>
      </c>
      <c r="AE8" s="110" t="str">
        <f>IFERROR(+VLOOKUP(AD8,インプットシート!$C:$X,22,0),"")</f>
        <v/>
      </c>
      <c r="AF8" s="266" t="str">
        <f>IFERROR(+VLOOKUP(AD8,インプットシート!$C:$X,18,0),"")</f>
        <v/>
      </c>
      <c r="AH8" s="110" t="s">
        <v>432</v>
      </c>
      <c r="AI8" s="110" t="str">
        <f>IFERROR(+VLOOKUP(AH8,インプットシート!$C:$X,22,0),"")</f>
        <v/>
      </c>
      <c r="AJ8" s="266" t="str">
        <f>IFERROR(+VLOOKUP(AH8,インプットシート!$C:$X,18,0),"")</f>
        <v/>
      </c>
      <c r="AL8" s="110" t="s">
        <v>433</v>
      </c>
      <c r="AM8" s="110" t="str">
        <f>IFERROR(+VLOOKUP(AL8,インプットシート!$C:$X,22,0),"")</f>
        <v/>
      </c>
      <c r="AN8" s="266" t="str">
        <f>IFERROR(+VLOOKUP(AL8,インプットシート!$C:$X,18,0),"")</f>
        <v/>
      </c>
      <c r="AP8" s="110" t="s">
        <v>434</v>
      </c>
      <c r="AQ8" s="110" t="str">
        <f>IFERROR(+VLOOKUP(AP8,インプットシート!$C:$X,22,0),"")</f>
        <v/>
      </c>
      <c r="AR8" s="266" t="str">
        <f>IFERROR(+VLOOKUP(AP8,インプットシート!$C:$X,18,0),"")</f>
        <v/>
      </c>
      <c r="AT8" s="110" t="s">
        <v>435</v>
      </c>
      <c r="AU8" s="110" t="str">
        <f>IFERROR(+VLOOKUP(AT8,インプットシート!$C:$X,22,0),"")</f>
        <v/>
      </c>
      <c r="AV8" s="266" t="str">
        <f>IFERROR(+VLOOKUP(AT8,インプットシート!$C:$X,18,0),"")</f>
        <v/>
      </c>
      <c r="AX8" s="110" t="s">
        <v>436</v>
      </c>
      <c r="AY8" s="110" t="str">
        <f>IFERROR(+VLOOKUP(AX8,インプットシート!$C:$X,22,0),"")</f>
        <v/>
      </c>
      <c r="AZ8" s="266" t="str">
        <f>IFERROR(+VLOOKUP(AX8,インプットシート!$C:$X,18,0),"")</f>
        <v/>
      </c>
      <c r="BB8" t="s">
        <v>437</v>
      </c>
      <c r="BC8" s="110" t="str">
        <f>IFERROR(+VLOOKUP(BB8,インプットシート!$C:$X,22,0),"")</f>
        <v/>
      </c>
      <c r="BD8" s="266" t="str">
        <f>IFERROR(+VLOOKUP(BB8,インプットシート!$C:$X,18,0),"")</f>
        <v/>
      </c>
      <c r="BF8" s="110" t="s">
        <v>438</v>
      </c>
      <c r="BG8" s="110" t="str">
        <f>IFERROR(+VLOOKUP(BF8,インプットシート!$C:$X,22,0),"")</f>
        <v/>
      </c>
      <c r="BH8" s="266" t="str">
        <f>IFERROR(+VLOOKUP(BF8,インプットシート!$C:$X,18,0),"")</f>
        <v/>
      </c>
      <c r="BJ8" s="110" t="s">
        <v>1023</v>
      </c>
      <c r="BK8" s="110" t="str">
        <f>IFERROR(+VLOOKUP(BJ8,インプットシート!$C:$X,22,0),"")</f>
        <v/>
      </c>
      <c r="BL8" s="266" t="str">
        <f>IFERROR(+VLOOKUP(BJ8,インプットシート!$C:$X,18,0),"")</f>
        <v/>
      </c>
      <c r="BN8" s="110" t="s">
        <v>1054</v>
      </c>
      <c r="BO8" s="110" t="str">
        <f>IFERROR(+VLOOKUP(BN8,インプットシート!$C:$X,22,0),"")</f>
        <v/>
      </c>
      <c r="BP8" s="266" t="str">
        <f>IFERROR(+VLOOKUP(BN8,インプットシート!$C:$X,18,0),"")</f>
        <v/>
      </c>
      <c r="BR8" s="110" t="s">
        <v>439</v>
      </c>
      <c r="BS8" s="110" t="str">
        <f>IFERROR(+VLOOKUP(BR8,インプットシート!$C:$X,22,0),"")</f>
        <v/>
      </c>
      <c r="BT8" s="266" t="str">
        <f>IFERROR(+VLOOKUP(BR8,インプットシート!$C:$X,18,0),"")</f>
        <v/>
      </c>
      <c r="BV8" s="110" t="s">
        <v>440</v>
      </c>
      <c r="BW8" s="110" t="str">
        <f>IFERROR(+VLOOKUP(BV8,インプットシート!$C:$X,22,0),"")</f>
        <v/>
      </c>
      <c r="BX8" s="266" t="str">
        <f>IFERROR(+VLOOKUP(BV8,インプットシート!$C:$X,18,0),"")</f>
        <v/>
      </c>
    </row>
    <row r="9" spans="2:76">
      <c r="B9" s="110" t="s">
        <v>441</v>
      </c>
      <c r="C9" s="110" t="str">
        <f>IFERROR(+VLOOKUP(B9,インプットシート!$C:$X,22,0),"")</f>
        <v/>
      </c>
      <c r="D9" s="266" t="str">
        <f>IFERROR(+VLOOKUP(B9,インプットシート!$C:$X,18,0),"")</f>
        <v/>
      </c>
      <c r="F9" s="110" t="s">
        <v>442</v>
      </c>
      <c r="G9" s="110" t="str">
        <f>IFERROR(+VLOOKUP(F9,インプットシート!$C:$X,22,0),"")</f>
        <v/>
      </c>
      <c r="H9" s="266" t="str">
        <f>IFERROR(+VLOOKUP(F9,インプットシート!$C:$X,18,0),"")</f>
        <v/>
      </c>
      <c r="J9" s="110" t="s">
        <v>443</v>
      </c>
      <c r="K9" s="110" t="str">
        <f>IFERROR(+VLOOKUP(J9,インプットシート!$C:$X,22,0),"")</f>
        <v/>
      </c>
      <c r="L9" s="266" t="str">
        <f>IFERROR(+VLOOKUP(J9,インプットシート!$C:$X,18,0),"")</f>
        <v/>
      </c>
      <c r="N9" s="110" t="s">
        <v>444</v>
      </c>
      <c r="O9" s="110" t="str">
        <f>IFERROR(+VLOOKUP(N9,インプットシート!$C:$X,22,0),"")</f>
        <v/>
      </c>
      <c r="P9" s="266" t="str">
        <f>IFERROR(+VLOOKUP(N9,インプットシート!$C:$X,18,0),"")</f>
        <v/>
      </c>
      <c r="R9" s="110" t="s">
        <v>445</v>
      </c>
      <c r="S9" s="110" t="str">
        <f>IFERROR(+VLOOKUP(R9,インプットシート!$C:$X,22,0),"")</f>
        <v/>
      </c>
      <c r="T9" s="266" t="str">
        <f>IFERROR(+VLOOKUP(R9,インプットシート!$C:$X,18,0),"")</f>
        <v/>
      </c>
      <c r="V9" s="110" t="s">
        <v>446</v>
      </c>
      <c r="W9" s="110" t="str">
        <f>IFERROR(+VLOOKUP(V9,インプットシート!$C:$X,22,0),"")</f>
        <v/>
      </c>
      <c r="X9" s="266" t="str">
        <f>IFERROR(+VLOOKUP(V9,インプットシート!$C:$X,18,0),"")</f>
        <v/>
      </c>
      <c r="Z9" s="110" t="s">
        <v>447</v>
      </c>
      <c r="AA9" s="110" t="str">
        <f>IFERROR(+VLOOKUP(Z9,インプットシート!$C:$X,22,0),"")</f>
        <v/>
      </c>
      <c r="AB9" s="266" t="str">
        <f>IFERROR(+VLOOKUP(Z9,インプットシート!$C:$X,18,0),"")</f>
        <v/>
      </c>
      <c r="AD9" s="110" t="s">
        <v>448</v>
      </c>
      <c r="AE9" s="110" t="str">
        <f>IFERROR(+VLOOKUP(AD9,インプットシート!$C:$X,22,0),"")</f>
        <v/>
      </c>
      <c r="AF9" s="266" t="str">
        <f>IFERROR(+VLOOKUP(AD9,インプットシート!$C:$X,18,0),"")</f>
        <v/>
      </c>
      <c r="AH9" s="110" t="s">
        <v>449</v>
      </c>
      <c r="AI9" s="110" t="str">
        <f>IFERROR(+VLOOKUP(AH9,インプットシート!$C:$X,22,0),"")</f>
        <v/>
      </c>
      <c r="AJ9" s="266" t="str">
        <f>IFERROR(+VLOOKUP(AH9,インプットシート!$C:$X,18,0),"")</f>
        <v/>
      </c>
      <c r="AL9" s="110" t="s">
        <v>450</v>
      </c>
      <c r="AM9" s="110" t="str">
        <f>IFERROR(+VLOOKUP(AL9,インプットシート!$C:$X,22,0),"")</f>
        <v/>
      </c>
      <c r="AN9" s="266" t="str">
        <f>IFERROR(+VLOOKUP(AL9,インプットシート!$C:$X,18,0),"")</f>
        <v/>
      </c>
      <c r="AP9" s="110" t="s">
        <v>451</v>
      </c>
      <c r="AQ9" s="110" t="str">
        <f>IFERROR(+VLOOKUP(AP9,インプットシート!$C:$X,22,0),"")</f>
        <v/>
      </c>
      <c r="AR9" s="266" t="str">
        <f>IFERROR(+VLOOKUP(AP9,インプットシート!$C:$X,18,0),"")</f>
        <v/>
      </c>
      <c r="AT9" s="110" t="s">
        <v>452</v>
      </c>
      <c r="AU9" s="110" t="str">
        <f>IFERROR(+VLOOKUP(AT9,インプットシート!$C:$X,22,0),"")</f>
        <v/>
      </c>
      <c r="AV9" s="266" t="str">
        <f>IFERROR(+VLOOKUP(AT9,インプットシート!$C:$X,18,0),"")</f>
        <v/>
      </c>
      <c r="AX9" s="110" t="s">
        <v>453</v>
      </c>
      <c r="AY9" s="110" t="str">
        <f>IFERROR(+VLOOKUP(AX9,インプットシート!$C:$X,22,0),"")</f>
        <v/>
      </c>
      <c r="AZ9" s="266" t="str">
        <f>IFERROR(+VLOOKUP(AX9,インプットシート!$C:$X,18,0),"")</f>
        <v/>
      </c>
      <c r="BB9" t="s">
        <v>454</v>
      </c>
      <c r="BC9" s="110" t="str">
        <f>IFERROR(+VLOOKUP(BB9,インプットシート!$C:$X,22,0),"")</f>
        <v/>
      </c>
      <c r="BD9" s="266" t="str">
        <f>IFERROR(+VLOOKUP(BB9,インプットシート!$C:$X,18,0),"")</f>
        <v/>
      </c>
      <c r="BF9" s="110" t="s">
        <v>455</v>
      </c>
      <c r="BG9" s="110" t="str">
        <f>IFERROR(+VLOOKUP(BF9,インプットシート!$C:$X,22,0),"")</f>
        <v/>
      </c>
      <c r="BH9" s="266" t="str">
        <f>IFERROR(+VLOOKUP(BF9,インプットシート!$C:$X,18,0),"")</f>
        <v/>
      </c>
      <c r="BJ9" s="110" t="s">
        <v>1024</v>
      </c>
      <c r="BK9" s="110" t="str">
        <f>IFERROR(+VLOOKUP(BJ9,インプットシート!$C:$X,22,0),"")</f>
        <v/>
      </c>
      <c r="BL9" s="266" t="str">
        <f>IFERROR(+VLOOKUP(BJ9,インプットシート!$C:$X,18,0),"")</f>
        <v/>
      </c>
      <c r="BN9" s="110" t="s">
        <v>1055</v>
      </c>
      <c r="BO9" s="110" t="str">
        <f>IFERROR(+VLOOKUP(BN9,インプットシート!$C:$X,22,0),"")</f>
        <v/>
      </c>
      <c r="BP9" s="266" t="str">
        <f>IFERROR(+VLOOKUP(BN9,インプットシート!$C:$X,18,0),"")</f>
        <v/>
      </c>
      <c r="BR9" s="110" t="s">
        <v>456</v>
      </c>
      <c r="BS9" s="110" t="str">
        <f>IFERROR(+VLOOKUP(BR9,インプットシート!$C:$X,22,0),"")</f>
        <v/>
      </c>
      <c r="BT9" s="266" t="str">
        <f>IFERROR(+VLOOKUP(BR9,インプットシート!$C:$X,18,0),"")</f>
        <v/>
      </c>
      <c r="BV9" s="110" t="s">
        <v>457</v>
      </c>
      <c r="BW9" s="110" t="str">
        <f>IFERROR(+VLOOKUP(BV9,インプットシート!$C:$X,22,0),"")</f>
        <v/>
      </c>
      <c r="BX9" s="266" t="str">
        <f>IFERROR(+VLOOKUP(BV9,インプットシート!$C:$X,18,0),"")</f>
        <v/>
      </c>
    </row>
    <row r="10" spans="2:76">
      <c r="B10" s="110" t="s">
        <v>458</v>
      </c>
      <c r="C10" s="110" t="str">
        <f>IFERROR(+VLOOKUP(B10,インプットシート!$C:$X,22,0),"")</f>
        <v/>
      </c>
      <c r="D10" s="266" t="str">
        <f>IFERROR(+VLOOKUP(B10,インプットシート!$C:$X,18,0),"")</f>
        <v/>
      </c>
      <c r="F10" s="110" t="s">
        <v>459</v>
      </c>
      <c r="G10" s="110" t="str">
        <f>IFERROR(+VLOOKUP(F10,インプットシート!$C:$X,22,0),"")</f>
        <v/>
      </c>
      <c r="H10" s="266" t="str">
        <f>IFERROR(+VLOOKUP(F10,インプットシート!$C:$X,18,0),"")</f>
        <v/>
      </c>
      <c r="J10" s="110" t="s">
        <v>460</v>
      </c>
      <c r="K10" s="110" t="str">
        <f>IFERROR(+VLOOKUP(J10,インプットシート!$C:$X,22,0),"")</f>
        <v/>
      </c>
      <c r="L10" s="266" t="str">
        <f>IFERROR(+VLOOKUP(J10,インプットシート!$C:$X,18,0),"")</f>
        <v/>
      </c>
      <c r="N10" s="110" t="s">
        <v>461</v>
      </c>
      <c r="O10" s="110" t="str">
        <f>IFERROR(+VLOOKUP(N10,インプットシート!$C:$X,22,0),"")</f>
        <v/>
      </c>
      <c r="P10" s="266" t="str">
        <f>IFERROR(+VLOOKUP(N10,インプットシート!$C:$X,18,0),"")</f>
        <v/>
      </c>
      <c r="R10" s="110" t="s">
        <v>462</v>
      </c>
      <c r="S10" s="110" t="str">
        <f>IFERROR(+VLOOKUP(R10,インプットシート!$C:$X,22,0),"")</f>
        <v/>
      </c>
      <c r="T10" s="266" t="str">
        <f>IFERROR(+VLOOKUP(R10,インプットシート!$C:$X,18,0),"")</f>
        <v/>
      </c>
      <c r="V10" s="110" t="s">
        <v>463</v>
      </c>
      <c r="W10" s="110" t="str">
        <f>IFERROR(+VLOOKUP(V10,インプットシート!$C:$X,22,0),"")</f>
        <v/>
      </c>
      <c r="X10" s="266" t="str">
        <f>IFERROR(+VLOOKUP(V10,インプットシート!$C:$X,18,0),"")</f>
        <v/>
      </c>
      <c r="Z10" s="110" t="s">
        <v>464</v>
      </c>
      <c r="AA10" s="110" t="str">
        <f>IFERROR(+VLOOKUP(Z10,インプットシート!$C:$X,22,0),"")</f>
        <v/>
      </c>
      <c r="AB10" s="266" t="str">
        <f>IFERROR(+VLOOKUP(Z10,インプットシート!$C:$X,18,0),"")</f>
        <v/>
      </c>
      <c r="AD10" s="110" t="s">
        <v>465</v>
      </c>
      <c r="AE10" s="110" t="str">
        <f>IFERROR(+VLOOKUP(AD10,インプットシート!$C:$X,22,0),"")</f>
        <v/>
      </c>
      <c r="AF10" s="266" t="str">
        <f>IFERROR(+VLOOKUP(AD10,インプットシート!$C:$X,18,0),"")</f>
        <v/>
      </c>
      <c r="AH10" s="110" t="s">
        <v>466</v>
      </c>
      <c r="AI10" s="110" t="str">
        <f>IFERROR(+VLOOKUP(AH10,インプットシート!$C:$X,22,0),"")</f>
        <v/>
      </c>
      <c r="AJ10" s="266" t="str">
        <f>IFERROR(+VLOOKUP(AH10,インプットシート!$C:$X,18,0),"")</f>
        <v/>
      </c>
      <c r="AL10" s="110" t="s">
        <v>467</v>
      </c>
      <c r="AM10" s="110" t="str">
        <f>IFERROR(+VLOOKUP(AL10,インプットシート!$C:$X,22,0),"")</f>
        <v/>
      </c>
      <c r="AN10" s="266" t="str">
        <f>IFERROR(+VLOOKUP(AL10,インプットシート!$C:$X,18,0),"")</f>
        <v/>
      </c>
      <c r="AP10" s="110" t="s">
        <v>468</v>
      </c>
      <c r="AQ10" s="110" t="str">
        <f>IFERROR(+VLOOKUP(AP10,インプットシート!$C:$X,22,0),"")</f>
        <v/>
      </c>
      <c r="AR10" s="266" t="str">
        <f>IFERROR(+VLOOKUP(AP10,インプットシート!$C:$X,18,0),"")</f>
        <v/>
      </c>
      <c r="AT10" s="110" t="s">
        <v>469</v>
      </c>
      <c r="AU10" s="110" t="str">
        <f>IFERROR(+VLOOKUP(AT10,インプットシート!$C:$X,22,0),"")</f>
        <v/>
      </c>
      <c r="AV10" s="266" t="str">
        <f>IFERROR(+VLOOKUP(AT10,インプットシート!$C:$X,18,0),"")</f>
        <v/>
      </c>
      <c r="AX10" s="110" t="s">
        <v>470</v>
      </c>
      <c r="AY10" s="110" t="str">
        <f>IFERROR(+VLOOKUP(AX10,インプットシート!$C:$X,22,0),"")</f>
        <v/>
      </c>
      <c r="AZ10" s="266" t="str">
        <f>IFERROR(+VLOOKUP(AX10,インプットシート!$C:$X,18,0),"")</f>
        <v/>
      </c>
      <c r="BB10" t="s">
        <v>471</v>
      </c>
      <c r="BC10" s="110" t="str">
        <f>IFERROR(+VLOOKUP(BB10,インプットシート!$C:$X,22,0),"")</f>
        <v/>
      </c>
      <c r="BD10" s="266" t="str">
        <f>IFERROR(+VLOOKUP(BB10,インプットシート!$C:$X,18,0),"")</f>
        <v/>
      </c>
      <c r="BF10" s="110" t="s">
        <v>472</v>
      </c>
      <c r="BG10" s="110" t="str">
        <f>IFERROR(+VLOOKUP(BF10,インプットシート!$C:$X,22,0),"")</f>
        <v/>
      </c>
      <c r="BH10" s="266" t="str">
        <f>IFERROR(+VLOOKUP(BF10,インプットシート!$C:$X,18,0),"")</f>
        <v/>
      </c>
      <c r="BJ10" s="110" t="s">
        <v>1025</v>
      </c>
      <c r="BK10" s="110" t="str">
        <f>IFERROR(+VLOOKUP(BJ10,インプットシート!$C:$X,22,0),"")</f>
        <v/>
      </c>
      <c r="BL10" s="266" t="str">
        <f>IFERROR(+VLOOKUP(BJ10,インプットシート!$C:$X,18,0),"")</f>
        <v/>
      </c>
      <c r="BN10" s="110" t="s">
        <v>1056</v>
      </c>
      <c r="BO10" s="110" t="str">
        <f>IFERROR(+VLOOKUP(BN10,インプットシート!$C:$X,22,0),"")</f>
        <v/>
      </c>
      <c r="BP10" s="266" t="str">
        <f>IFERROR(+VLOOKUP(BN10,インプットシート!$C:$X,18,0),"")</f>
        <v/>
      </c>
      <c r="BR10" s="110" t="s">
        <v>473</v>
      </c>
      <c r="BS10" s="110" t="str">
        <f>IFERROR(+VLOOKUP(BR10,インプットシート!$C:$X,22,0),"")</f>
        <v/>
      </c>
      <c r="BT10" s="266" t="str">
        <f>IFERROR(+VLOOKUP(BR10,インプットシート!$C:$X,18,0),"")</f>
        <v/>
      </c>
      <c r="BV10" s="110" t="s">
        <v>474</v>
      </c>
      <c r="BW10" s="110" t="str">
        <f>IFERROR(+VLOOKUP(BV10,インプットシート!$C:$X,22,0),"")</f>
        <v/>
      </c>
      <c r="BX10" s="266" t="str">
        <f>IFERROR(+VLOOKUP(BV10,インプットシート!$C:$X,18,0),"")</f>
        <v/>
      </c>
    </row>
    <row r="11" spans="2:76">
      <c r="B11" s="110" t="s">
        <v>475</v>
      </c>
      <c r="C11" s="110" t="str">
        <f>IFERROR(+VLOOKUP(B11,インプットシート!$C:$X,22,0),"")</f>
        <v/>
      </c>
      <c r="D11" s="266" t="str">
        <f>IFERROR(+VLOOKUP(B11,インプットシート!$C:$X,18,0),"")</f>
        <v/>
      </c>
      <c r="F11" s="110" t="s">
        <v>476</v>
      </c>
      <c r="G11" s="110" t="str">
        <f>IFERROR(+VLOOKUP(F11,インプットシート!$C:$X,22,0),"")</f>
        <v/>
      </c>
      <c r="H11" s="266" t="str">
        <f>IFERROR(+VLOOKUP(F11,インプットシート!$C:$X,18,0),"")</f>
        <v/>
      </c>
      <c r="J11" s="110" t="s">
        <v>477</v>
      </c>
      <c r="K11" s="110" t="str">
        <f>IFERROR(+VLOOKUP(J11,インプットシート!$C:$X,22,0),"")</f>
        <v/>
      </c>
      <c r="L11" s="266" t="str">
        <f>IFERROR(+VLOOKUP(J11,インプットシート!$C:$X,18,0),"")</f>
        <v/>
      </c>
      <c r="N11" s="110" t="s">
        <v>478</v>
      </c>
      <c r="O11" s="110" t="str">
        <f>IFERROR(+VLOOKUP(N11,インプットシート!$C:$X,22,0),"")</f>
        <v/>
      </c>
      <c r="P11" s="266" t="str">
        <f>IFERROR(+VLOOKUP(N11,インプットシート!$C:$X,18,0),"")</f>
        <v/>
      </c>
      <c r="R11" s="110" t="s">
        <v>479</v>
      </c>
      <c r="S11" s="110" t="str">
        <f>IFERROR(+VLOOKUP(R11,インプットシート!$C:$X,22,0),"")</f>
        <v/>
      </c>
      <c r="T11" s="266" t="str">
        <f>IFERROR(+VLOOKUP(R11,インプットシート!$C:$X,18,0),"")</f>
        <v/>
      </c>
      <c r="V11" s="110" t="s">
        <v>480</v>
      </c>
      <c r="W11" s="110" t="str">
        <f>IFERROR(+VLOOKUP(V11,インプットシート!$C:$X,22,0),"")</f>
        <v/>
      </c>
      <c r="X11" s="266" t="str">
        <f>IFERROR(+VLOOKUP(V11,インプットシート!$C:$X,18,0),"")</f>
        <v/>
      </c>
      <c r="Z11" s="110" t="s">
        <v>481</v>
      </c>
      <c r="AA11" s="110" t="str">
        <f>IFERROR(+VLOOKUP(Z11,インプットシート!$C:$X,22,0),"")</f>
        <v/>
      </c>
      <c r="AB11" s="266" t="str">
        <f>IFERROR(+VLOOKUP(Z11,インプットシート!$C:$X,18,0),"")</f>
        <v/>
      </c>
      <c r="AD11" s="110" t="s">
        <v>482</v>
      </c>
      <c r="AE11" s="110" t="str">
        <f>IFERROR(+VLOOKUP(AD11,インプットシート!$C:$X,22,0),"")</f>
        <v/>
      </c>
      <c r="AF11" s="266" t="str">
        <f>IFERROR(+VLOOKUP(AD11,インプットシート!$C:$X,18,0),"")</f>
        <v/>
      </c>
      <c r="AH11" s="110" t="s">
        <v>483</v>
      </c>
      <c r="AI11" s="110" t="str">
        <f>IFERROR(+VLOOKUP(AH11,インプットシート!$C:$X,22,0),"")</f>
        <v/>
      </c>
      <c r="AJ11" s="266" t="str">
        <f>IFERROR(+VLOOKUP(AH11,インプットシート!$C:$X,18,0),"")</f>
        <v/>
      </c>
      <c r="AL11" s="110" t="s">
        <v>484</v>
      </c>
      <c r="AM11" s="110" t="str">
        <f>IFERROR(+VLOOKUP(AL11,インプットシート!$C:$X,22,0),"")</f>
        <v/>
      </c>
      <c r="AN11" s="266" t="str">
        <f>IFERROR(+VLOOKUP(AL11,インプットシート!$C:$X,18,0),"")</f>
        <v/>
      </c>
      <c r="AP11" s="110" t="s">
        <v>485</v>
      </c>
      <c r="AQ11" s="110" t="str">
        <f>IFERROR(+VLOOKUP(AP11,インプットシート!$C:$X,22,0),"")</f>
        <v/>
      </c>
      <c r="AR11" s="266" t="str">
        <f>IFERROR(+VLOOKUP(AP11,インプットシート!$C:$X,18,0),"")</f>
        <v/>
      </c>
      <c r="AT11" s="110" t="s">
        <v>486</v>
      </c>
      <c r="AU11" s="110" t="str">
        <f>IFERROR(+VLOOKUP(AT11,インプットシート!$C:$X,22,0),"")</f>
        <v/>
      </c>
      <c r="AV11" s="266" t="str">
        <f>IFERROR(+VLOOKUP(AT11,インプットシート!$C:$X,18,0),"")</f>
        <v/>
      </c>
      <c r="AX11" s="110" t="s">
        <v>487</v>
      </c>
      <c r="AY11" s="110" t="str">
        <f>IFERROR(+VLOOKUP(AX11,インプットシート!$C:$X,22,0),"")</f>
        <v/>
      </c>
      <c r="AZ11" s="266" t="str">
        <f>IFERROR(+VLOOKUP(AX11,インプットシート!$C:$X,18,0),"")</f>
        <v/>
      </c>
      <c r="BB11" t="s">
        <v>488</v>
      </c>
      <c r="BC11" s="110" t="str">
        <f>IFERROR(+VLOOKUP(BB11,インプットシート!$C:$X,22,0),"")</f>
        <v/>
      </c>
      <c r="BD11" s="266" t="str">
        <f>IFERROR(+VLOOKUP(BB11,インプットシート!$C:$X,18,0),"")</f>
        <v/>
      </c>
      <c r="BF11" s="110" t="s">
        <v>489</v>
      </c>
      <c r="BG11" s="110" t="str">
        <f>IFERROR(+VLOOKUP(BF11,インプットシート!$C:$X,22,0),"")</f>
        <v/>
      </c>
      <c r="BH11" s="266" t="str">
        <f>IFERROR(+VLOOKUP(BF11,インプットシート!$C:$X,18,0),"")</f>
        <v/>
      </c>
      <c r="BJ11" s="110" t="s">
        <v>1026</v>
      </c>
      <c r="BK11" s="110" t="str">
        <f>IFERROR(+VLOOKUP(BJ11,インプットシート!$C:$X,22,0),"")</f>
        <v/>
      </c>
      <c r="BL11" s="266" t="str">
        <f>IFERROR(+VLOOKUP(BJ11,インプットシート!$C:$X,18,0),"")</f>
        <v/>
      </c>
      <c r="BN11" s="110" t="s">
        <v>1057</v>
      </c>
      <c r="BO11" s="110" t="str">
        <f>IFERROR(+VLOOKUP(BN11,インプットシート!$C:$X,22,0),"")</f>
        <v/>
      </c>
      <c r="BP11" s="266" t="str">
        <f>IFERROR(+VLOOKUP(BN11,インプットシート!$C:$X,18,0),"")</f>
        <v/>
      </c>
      <c r="BR11" s="110" t="s">
        <v>490</v>
      </c>
      <c r="BS11" s="110" t="str">
        <f>IFERROR(+VLOOKUP(BR11,インプットシート!$C:$X,22,0),"")</f>
        <v/>
      </c>
      <c r="BT11" s="266" t="str">
        <f>IFERROR(+VLOOKUP(BR11,インプットシート!$C:$X,18,0),"")</f>
        <v/>
      </c>
      <c r="BV11" s="110" t="s">
        <v>491</v>
      </c>
      <c r="BW11" s="110" t="str">
        <f>IFERROR(+VLOOKUP(BV11,インプットシート!$C:$X,22,0),"")</f>
        <v/>
      </c>
      <c r="BX11" s="266" t="str">
        <f>IFERROR(+VLOOKUP(BV11,インプットシート!$C:$X,18,0),"")</f>
        <v/>
      </c>
    </row>
    <row r="12" spans="2:76">
      <c r="B12" s="110" t="s">
        <v>492</v>
      </c>
      <c r="C12" s="110" t="str">
        <f>IFERROR(+VLOOKUP(B12,インプットシート!$C:$X,22,0),"")</f>
        <v/>
      </c>
      <c r="D12" s="266" t="str">
        <f>IFERROR(+VLOOKUP(B12,インプットシート!$C:$X,18,0),"")</f>
        <v/>
      </c>
      <c r="F12" s="110" t="s">
        <v>493</v>
      </c>
      <c r="G12" s="110" t="str">
        <f>IFERROR(+VLOOKUP(F12,インプットシート!$C:$X,22,0),"")</f>
        <v/>
      </c>
      <c r="H12" s="266" t="str">
        <f>IFERROR(+VLOOKUP(F12,インプットシート!$C:$X,18,0),"")</f>
        <v/>
      </c>
      <c r="J12" s="110" t="s">
        <v>494</v>
      </c>
      <c r="K12" s="110" t="str">
        <f>IFERROR(+VLOOKUP(J12,インプットシート!$C:$X,22,0),"")</f>
        <v/>
      </c>
      <c r="L12" s="266" t="str">
        <f>IFERROR(+VLOOKUP(J12,インプットシート!$C:$X,18,0),"")</f>
        <v/>
      </c>
      <c r="N12" s="110" t="s">
        <v>495</v>
      </c>
      <c r="O12" s="110" t="str">
        <f>IFERROR(+VLOOKUP(N12,インプットシート!$C:$X,22,0),"")</f>
        <v/>
      </c>
      <c r="P12" s="266" t="str">
        <f>IFERROR(+VLOOKUP(N12,インプットシート!$C:$X,18,0),"")</f>
        <v/>
      </c>
      <c r="R12" s="110" t="s">
        <v>496</v>
      </c>
      <c r="S12" s="110" t="str">
        <f>IFERROR(+VLOOKUP(R12,インプットシート!$C:$X,22,0),"")</f>
        <v/>
      </c>
      <c r="T12" s="266" t="str">
        <f>IFERROR(+VLOOKUP(R12,インプットシート!$C:$X,18,0),"")</f>
        <v/>
      </c>
      <c r="V12" s="110" t="s">
        <v>497</v>
      </c>
      <c r="W12" s="110" t="str">
        <f>IFERROR(+VLOOKUP(V12,インプットシート!$C:$X,22,0),"")</f>
        <v/>
      </c>
      <c r="X12" s="266" t="str">
        <f>IFERROR(+VLOOKUP(V12,インプットシート!$C:$X,18,0),"")</f>
        <v/>
      </c>
      <c r="Z12" s="110" t="s">
        <v>498</v>
      </c>
      <c r="AA12" s="110" t="str">
        <f>IFERROR(+VLOOKUP(Z12,インプットシート!$C:$X,22,0),"")</f>
        <v/>
      </c>
      <c r="AB12" s="266" t="str">
        <f>IFERROR(+VLOOKUP(Z12,インプットシート!$C:$X,18,0),"")</f>
        <v/>
      </c>
      <c r="AD12" s="110" t="s">
        <v>499</v>
      </c>
      <c r="AE12" s="110" t="str">
        <f>IFERROR(+VLOOKUP(AD12,インプットシート!$C:$X,22,0),"")</f>
        <v/>
      </c>
      <c r="AF12" s="266" t="str">
        <f>IFERROR(+VLOOKUP(AD12,インプットシート!$C:$X,18,0),"")</f>
        <v/>
      </c>
      <c r="AH12" s="110" t="s">
        <v>500</v>
      </c>
      <c r="AI12" s="110" t="str">
        <f>IFERROR(+VLOOKUP(AH12,インプットシート!$C:$X,22,0),"")</f>
        <v/>
      </c>
      <c r="AJ12" s="266" t="str">
        <f>IFERROR(+VLOOKUP(AH12,インプットシート!$C:$X,18,0),"")</f>
        <v/>
      </c>
      <c r="AL12" s="110" t="s">
        <v>501</v>
      </c>
      <c r="AM12" s="110" t="str">
        <f>IFERROR(+VLOOKUP(AL12,インプットシート!$C:$X,22,0),"")</f>
        <v/>
      </c>
      <c r="AN12" s="266" t="str">
        <f>IFERROR(+VLOOKUP(AL12,インプットシート!$C:$X,18,0),"")</f>
        <v/>
      </c>
      <c r="AP12" s="110" t="s">
        <v>502</v>
      </c>
      <c r="AQ12" s="110" t="str">
        <f>IFERROR(+VLOOKUP(AP12,インプットシート!$C:$X,22,0),"")</f>
        <v/>
      </c>
      <c r="AR12" s="266" t="str">
        <f>IFERROR(+VLOOKUP(AP12,インプットシート!$C:$X,18,0),"")</f>
        <v/>
      </c>
      <c r="AT12" s="110" t="s">
        <v>503</v>
      </c>
      <c r="AU12" s="110" t="str">
        <f>IFERROR(+VLOOKUP(AT12,インプットシート!$C:$X,22,0),"")</f>
        <v/>
      </c>
      <c r="AV12" s="266" t="str">
        <f>IFERROR(+VLOOKUP(AT12,インプットシート!$C:$X,18,0),"")</f>
        <v/>
      </c>
      <c r="AX12" s="110" t="s">
        <v>504</v>
      </c>
      <c r="AY12" s="110" t="str">
        <f>IFERROR(+VLOOKUP(AX12,インプットシート!$C:$X,22,0),"")</f>
        <v/>
      </c>
      <c r="AZ12" s="266" t="str">
        <f>IFERROR(+VLOOKUP(AX12,インプットシート!$C:$X,18,0),"")</f>
        <v/>
      </c>
      <c r="BB12" t="s">
        <v>505</v>
      </c>
      <c r="BC12" s="110" t="str">
        <f>IFERROR(+VLOOKUP(BB12,インプットシート!$C:$X,22,0),"")</f>
        <v/>
      </c>
      <c r="BD12" s="266" t="str">
        <f>IFERROR(+VLOOKUP(BB12,インプットシート!$C:$X,18,0),"")</f>
        <v/>
      </c>
      <c r="BF12" s="110" t="s">
        <v>506</v>
      </c>
      <c r="BG12" s="110" t="str">
        <f>IFERROR(+VLOOKUP(BF12,インプットシート!$C:$X,22,0),"")</f>
        <v/>
      </c>
      <c r="BH12" s="266" t="str">
        <f>IFERROR(+VLOOKUP(BF12,インプットシート!$C:$X,18,0),"")</f>
        <v/>
      </c>
      <c r="BJ12" s="110" t="s">
        <v>1027</v>
      </c>
      <c r="BK12" s="110" t="str">
        <f>IFERROR(+VLOOKUP(BJ12,インプットシート!$C:$X,22,0),"")</f>
        <v/>
      </c>
      <c r="BL12" s="266" t="str">
        <f>IFERROR(+VLOOKUP(BJ12,インプットシート!$C:$X,18,0),"")</f>
        <v/>
      </c>
      <c r="BN12" s="110"/>
      <c r="BO12" s="110" t="str">
        <f>IFERROR(+VLOOKUP(BN12,インプットシート!$C:$X,22,0),"")</f>
        <v/>
      </c>
      <c r="BP12" s="266" t="str">
        <f>IFERROR(+VLOOKUP(BN12,インプットシート!$C:$X,18,0),"")</f>
        <v/>
      </c>
      <c r="BR12" s="110"/>
      <c r="BS12" s="110" t="str">
        <f>IFERROR(+VLOOKUP(BR12,インプットシート!$C:$X,22,0),"")</f>
        <v/>
      </c>
      <c r="BT12" s="266" t="str">
        <f>IFERROR(+VLOOKUP(BR12,インプットシート!$C:$X,18,0),"")</f>
        <v/>
      </c>
      <c r="BV12" s="110" t="s">
        <v>507</v>
      </c>
      <c r="BW12" s="110" t="str">
        <f>IFERROR(+VLOOKUP(BV12,インプットシート!$C:$X,22,0),"")</f>
        <v/>
      </c>
      <c r="BX12" s="266" t="str">
        <f>IFERROR(+VLOOKUP(BV12,インプットシート!$C:$X,18,0),"")</f>
        <v/>
      </c>
    </row>
    <row r="13" spans="2:76">
      <c r="B13" s="110" t="s">
        <v>508</v>
      </c>
      <c r="C13" s="110" t="str">
        <f>IFERROR(+VLOOKUP(B13,インプットシート!$C:$X,22,0),"")</f>
        <v/>
      </c>
      <c r="D13" s="266" t="str">
        <f>IFERROR(+VLOOKUP(B13,インプットシート!$C:$X,18,0),"")</f>
        <v/>
      </c>
      <c r="F13" s="110" t="s">
        <v>509</v>
      </c>
      <c r="G13" s="110" t="str">
        <f>IFERROR(+VLOOKUP(F13,インプットシート!$C:$X,22,0),"")</f>
        <v/>
      </c>
      <c r="H13" s="266" t="str">
        <f>IFERROR(+VLOOKUP(F13,インプットシート!$C:$X,18,0),"")</f>
        <v/>
      </c>
      <c r="J13" s="110" t="s">
        <v>510</v>
      </c>
      <c r="K13" s="110" t="str">
        <f>IFERROR(+VLOOKUP(J13,インプットシート!$C:$X,22,0),"")</f>
        <v/>
      </c>
      <c r="L13" s="266" t="str">
        <f>IFERROR(+VLOOKUP(J13,インプットシート!$C:$X,18,0),"")</f>
        <v/>
      </c>
      <c r="N13" s="110" t="s">
        <v>511</v>
      </c>
      <c r="O13" s="110" t="str">
        <f>IFERROR(+VLOOKUP(N13,インプットシート!$C:$X,22,0),"")</f>
        <v/>
      </c>
      <c r="P13" s="266" t="str">
        <f>IFERROR(+VLOOKUP(N13,インプットシート!$C:$X,18,0),"")</f>
        <v/>
      </c>
      <c r="R13" s="110" t="s">
        <v>512</v>
      </c>
      <c r="S13" s="110" t="str">
        <f>IFERROR(+VLOOKUP(R13,インプットシート!$C:$X,22,0),"")</f>
        <v/>
      </c>
      <c r="T13" s="266" t="str">
        <f>IFERROR(+VLOOKUP(R13,インプットシート!$C:$X,18,0),"")</f>
        <v/>
      </c>
      <c r="V13" s="110" t="s">
        <v>513</v>
      </c>
      <c r="W13" s="110" t="str">
        <f>IFERROR(+VLOOKUP(V13,インプットシート!$C:$X,22,0),"")</f>
        <v/>
      </c>
      <c r="X13" s="266" t="str">
        <f>IFERROR(+VLOOKUP(V13,インプットシート!$C:$X,18,0),"")</f>
        <v/>
      </c>
      <c r="Z13" s="110" t="s">
        <v>514</v>
      </c>
      <c r="AA13" s="110" t="str">
        <f>IFERROR(+VLOOKUP(Z13,インプットシート!$C:$X,22,0),"")</f>
        <v/>
      </c>
      <c r="AB13" s="266" t="str">
        <f>IFERROR(+VLOOKUP(Z13,インプットシート!$C:$X,18,0),"")</f>
        <v/>
      </c>
      <c r="AD13" s="110" t="s">
        <v>515</v>
      </c>
      <c r="AE13" s="110" t="str">
        <f>IFERROR(+VLOOKUP(AD13,インプットシート!$C:$X,22,0),"")</f>
        <v/>
      </c>
      <c r="AF13" s="266" t="str">
        <f>IFERROR(+VLOOKUP(AD13,インプットシート!$C:$X,18,0),"")</f>
        <v/>
      </c>
      <c r="AH13" s="110" t="s">
        <v>516</v>
      </c>
      <c r="AI13" s="110" t="str">
        <f>IFERROR(+VLOOKUP(AH13,インプットシート!$C:$X,22,0),"")</f>
        <v/>
      </c>
      <c r="AJ13" s="266" t="str">
        <f>IFERROR(+VLOOKUP(AH13,インプットシート!$C:$X,18,0),"")</f>
        <v/>
      </c>
      <c r="AL13" s="110" t="s">
        <v>517</v>
      </c>
      <c r="AM13" s="110" t="str">
        <f>IFERROR(+VLOOKUP(AL13,インプットシート!$C:$X,22,0),"")</f>
        <v/>
      </c>
      <c r="AN13" s="266" t="str">
        <f>IFERROR(+VLOOKUP(AL13,インプットシート!$C:$X,18,0),"")</f>
        <v/>
      </c>
      <c r="AP13" s="110" t="s">
        <v>518</v>
      </c>
      <c r="AQ13" s="110" t="str">
        <f>IFERROR(+VLOOKUP(AP13,インプットシート!$C:$X,22,0),"")</f>
        <v/>
      </c>
      <c r="AR13" s="266" t="str">
        <f>IFERROR(+VLOOKUP(AP13,インプットシート!$C:$X,18,0),"")</f>
        <v/>
      </c>
      <c r="AT13" s="110" t="s">
        <v>519</v>
      </c>
      <c r="AU13" s="110" t="str">
        <f>IFERROR(+VLOOKUP(AT13,インプットシート!$C:$X,22,0),"")</f>
        <v/>
      </c>
      <c r="AV13" s="266" t="str">
        <f>IFERROR(+VLOOKUP(AT13,インプットシート!$C:$X,18,0),"")</f>
        <v/>
      </c>
      <c r="AX13" s="110" t="s">
        <v>520</v>
      </c>
      <c r="AY13" s="110" t="str">
        <f>IFERROR(+VLOOKUP(AX13,インプットシート!$C:$X,22,0),"")</f>
        <v/>
      </c>
      <c r="AZ13" s="266" t="str">
        <f>IFERROR(+VLOOKUP(AX13,インプットシート!$C:$X,18,0),"")</f>
        <v/>
      </c>
      <c r="BB13" t="s">
        <v>521</v>
      </c>
      <c r="BC13" s="110" t="str">
        <f>IFERROR(+VLOOKUP(BB13,インプットシート!$C:$X,22,0),"")</f>
        <v/>
      </c>
      <c r="BD13" s="266" t="str">
        <f>IFERROR(+VLOOKUP(BB13,インプットシート!$C:$X,18,0),"")</f>
        <v/>
      </c>
      <c r="BF13" s="110" t="s">
        <v>522</v>
      </c>
      <c r="BG13" s="110" t="str">
        <f>IFERROR(+VLOOKUP(BF13,インプットシート!$C:$X,22,0),"")</f>
        <v/>
      </c>
      <c r="BH13" s="266" t="str">
        <f>IFERROR(+VLOOKUP(BF13,インプットシート!$C:$X,18,0),"")</f>
        <v/>
      </c>
      <c r="BJ13" s="110" t="s">
        <v>1028</v>
      </c>
      <c r="BK13" s="110" t="str">
        <f>IFERROR(+VLOOKUP(BJ13,インプットシート!$C:$X,22,0),"")</f>
        <v/>
      </c>
      <c r="BL13" s="266" t="str">
        <f>IFERROR(+VLOOKUP(BJ13,インプットシート!$C:$X,18,0),"")</f>
        <v/>
      </c>
      <c r="BN13" s="110"/>
      <c r="BO13" s="110" t="str">
        <f>IFERROR(+VLOOKUP(BN13,インプットシート!$C:$X,22,0),"")</f>
        <v/>
      </c>
      <c r="BP13" s="266" t="str">
        <f>IFERROR(+VLOOKUP(BN13,インプットシート!$C:$X,18,0),"")</f>
        <v/>
      </c>
      <c r="BR13" s="110"/>
      <c r="BS13" s="110" t="str">
        <f>IFERROR(+VLOOKUP(BR13,インプットシート!$C:$X,22,0),"")</f>
        <v/>
      </c>
      <c r="BT13" s="266" t="str">
        <f>IFERROR(+VLOOKUP(BR13,インプットシート!$C:$X,18,0),"")</f>
        <v/>
      </c>
      <c r="BV13" s="110" t="s">
        <v>523</v>
      </c>
      <c r="BW13" s="110" t="str">
        <f>IFERROR(+VLOOKUP(BV13,インプットシート!$C:$X,22,0),"")</f>
        <v/>
      </c>
      <c r="BX13" s="266" t="str">
        <f>IFERROR(+VLOOKUP(BV13,インプットシート!$C:$X,18,0),"")</f>
        <v/>
      </c>
    </row>
    <row r="14" spans="2:76">
      <c r="B14" s="110" t="s">
        <v>524</v>
      </c>
      <c r="C14" s="110" t="str">
        <f>IFERROR(+VLOOKUP(B14,インプットシート!$C:$X,22,0),"")</f>
        <v/>
      </c>
      <c r="D14" s="266" t="str">
        <f>IFERROR(+VLOOKUP(B14,インプットシート!$C:$X,18,0),"")</f>
        <v/>
      </c>
      <c r="F14" s="110" t="s">
        <v>525</v>
      </c>
      <c r="G14" s="110" t="str">
        <f>IFERROR(+VLOOKUP(F14,インプットシート!$C:$X,22,0),"")</f>
        <v/>
      </c>
      <c r="H14" s="266" t="str">
        <f>IFERROR(+VLOOKUP(F14,インプットシート!$C:$X,18,0),"")</f>
        <v/>
      </c>
      <c r="J14" s="110" t="s">
        <v>526</v>
      </c>
      <c r="K14" s="110" t="str">
        <f>IFERROR(+VLOOKUP(J14,インプットシート!$C:$X,22,0),"")</f>
        <v/>
      </c>
      <c r="L14" s="266" t="str">
        <f>IFERROR(+VLOOKUP(J14,インプットシート!$C:$X,18,0),"")</f>
        <v/>
      </c>
      <c r="N14" s="110" t="s">
        <v>527</v>
      </c>
      <c r="O14" s="110" t="str">
        <f>IFERROR(+VLOOKUP(N14,インプットシート!$C:$X,22,0),"")</f>
        <v/>
      </c>
      <c r="P14" s="266" t="str">
        <f>IFERROR(+VLOOKUP(N14,インプットシート!$C:$X,18,0),"")</f>
        <v/>
      </c>
      <c r="R14" s="110" t="s">
        <v>528</v>
      </c>
      <c r="S14" s="110" t="str">
        <f>IFERROR(+VLOOKUP(R14,インプットシート!$C:$X,22,0),"")</f>
        <v/>
      </c>
      <c r="T14" s="266" t="str">
        <f>IFERROR(+VLOOKUP(R14,インプットシート!$C:$X,18,0),"")</f>
        <v/>
      </c>
      <c r="V14" s="110" t="s">
        <v>529</v>
      </c>
      <c r="W14" s="110" t="str">
        <f>IFERROR(+VLOOKUP(V14,インプットシート!$C:$X,22,0),"")</f>
        <v/>
      </c>
      <c r="X14" s="266" t="str">
        <f>IFERROR(+VLOOKUP(V14,インプットシート!$C:$X,18,0),"")</f>
        <v/>
      </c>
      <c r="Z14" s="110" t="s">
        <v>530</v>
      </c>
      <c r="AA14" s="110" t="str">
        <f>IFERROR(+VLOOKUP(Z14,インプットシート!$C:$X,22,0),"")</f>
        <v/>
      </c>
      <c r="AB14" s="266" t="str">
        <f>IFERROR(+VLOOKUP(Z14,インプットシート!$C:$X,18,0),"")</f>
        <v/>
      </c>
      <c r="AD14" s="110" t="s">
        <v>531</v>
      </c>
      <c r="AE14" s="110" t="str">
        <f>IFERROR(+VLOOKUP(AD14,インプットシート!$C:$X,22,0),"")</f>
        <v/>
      </c>
      <c r="AF14" s="266" t="str">
        <f>IFERROR(+VLOOKUP(AD14,インプットシート!$C:$X,18,0),"")</f>
        <v/>
      </c>
      <c r="AH14" s="110" t="s">
        <v>532</v>
      </c>
      <c r="AI14" s="110" t="str">
        <f>IFERROR(+VLOOKUP(AH14,インプットシート!$C:$X,22,0),"")</f>
        <v/>
      </c>
      <c r="AJ14" s="266" t="str">
        <f>IFERROR(+VLOOKUP(AH14,インプットシート!$C:$X,18,0),"")</f>
        <v/>
      </c>
      <c r="AL14" s="110" t="s">
        <v>533</v>
      </c>
      <c r="AM14" s="110" t="str">
        <f>IFERROR(+VLOOKUP(AL14,インプットシート!$C:$X,22,0),"")</f>
        <v/>
      </c>
      <c r="AN14" s="266" t="str">
        <f>IFERROR(+VLOOKUP(AL14,インプットシート!$C:$X,18,0),"")</f>
        <v/>
      </c>
      <c r="AP14" s="110" t="s">
        <v>534</v>
      </c>
      <c r="AQ14" s="110" t="str">
        <f>IFERROR(+VLOOKUP(AP14,インプットシート!$C:$X,22,0),"")</f>
        <v/>
      </c>
      <c r="AR14" s="266" t="str">
        <f>IFERROR(+VLOOKUP(AP14,インプットシート!$C:$X,18,0),"")</f>
        <v/>
      </c>
      <c r="AT14" s="110" t="s">
        <v>535</v>
      </c>
      <c r="AU14" s="110" t="str">
        <f>IFERROR(+VLOOKUP(AT14,インプットシート!$C:$X,22,0),"")</f>
        <v/>
      </c>
      <c r="AV14" s="266" t="str">
        <f>IFERROR(+VLOOKUP(AT14,インプットシート!$C:$X,18,0),"")</f>
        <v/>
      </c>
      <c r="AX14" s="110" t="s">
        <v>536</v>
      </c>
      <c r="AY14" s="110" t="str">
        <f>IFERROR(+VLOOKUP(AX14,インプットシート!$C:$X,22,0),"")</f>
        <v/>
      </c>
      <c r="AZ14" s="266" t="str">
        <f>IFERROR(+VLOOKUP(AX14,インプットシート!$C:$X,18,0),"")</f>
        <v/>
      </c>
      <c r="BB14" t="s">
        <v>537</v>
      </c>
      <c r="BC14" s="110" t="str">
        <f>IFERROR(+VLOOKUP(BB14,インプットシート!$C:$X,22,0),"")</f>
        <v/>
      </c>
      <c r="BD14" s="266" t="str">
        <f>IFERROR(+VLOOKUP(BB14,インプットシート!$C:$X,18,0),"")</f>
        <v/>
      </c>
      <c r="BF14" s="110" t="s">
        <v>538</v>
      </c>
      <c r="BG14" s="110" t="str">
        <f>IFERROR(+VLOOKUP(BF14,インプットシート!$C:$X,22,0),"")</f>
        <v/>
      </c>
      <c r="BH14" s="266" t="str">
        <f>IFERROR(+VLOOKUP(BF14,インプットシート!$C:$X,18,0),"")</f>
        <v/>
      </c>
      <c r="BJ14" s="110" t="s">
        <v>1029</v>
      </c>
      <c r="BK14" s="110" t="str">
        <f>IFERROR(+VLOOKUP(BJ14,インプットシート!$C:$X,22,0),"")</f>
        <v/>
      </c>
      <c r="BL14" s="266" t="str">
        <f>IFERROR(+VLOOKUP(BJ14,インプットシート!$C:$X,18,0),"")</f>
        <v/>
      </c>
      <c r="BN14" s="110"/>
      <c r="BO14" s="110" t="str">
        <f>IFERROR(+VLOOKUP(BN14,インプットシート!$C:$X,22,0),"")</f>
        <v/>
      </c>
      <c r="BP14" s="266" t="str">
        <f>IFERROR(+VLOOKUP(BN14,インプットシート!$C:$X,18,0),"")</f>
        <v/>
      </c>
      <c r="BR14" s="110"/>
      <c r="BS14" s="110" t="str">
        <f>IFERROR(+VLOOKUP(BR14,インプットシート!$C:$X,22,0),"")</f>
        <v/>
      </c>
      <c r="BT14" s="266" t="str">
        <f>IFERROR(+VLOOKUP(BR14,インプットシート!$C:$X,18,0),"")</f>
        <v/>
      </c>
      <c r="BV14" s="110" t="s">
        <v>539</v>
      </c>
      <c r="BW14" s="110" t="str">
        <f>IFERROR(+VLOOKUP(BV14,インプットシート!$C:$X,22,0),"")</f>
        <v/>
      </c>
      <c r="BX14" s="266" t="str">
        <f>IFERROR(+VLOOKUP(BV14,インプットシート!$C:$X,18,0),"")</f>
        <v/>
      </c>
    </row>
    <row r="15" spans="2:76">
      <c r="B15" s="110" t="s">
        <v>540</v>
      </c>
      <c r="C15" s="110" t="str">
        <f>IFERROR(+VLOOKUP(B15,インプットシート!$C:$X,22,0),"")</f>
        <v/>
      </c>
      <c r="D15" s="266" t="str">
        <f>IFERROR(+VLOOKUP(B15,インプットシート!$C:$X,18,0),"")</f>
        <v/>
      </c>
      <c r="F15" s="110" t="s">
        <v>541</v>
      </c>
      <c r="G15" s="110" t="str">
        <f>IFERROR(+VLOOKUP(F15,インプットシート!$C:$X,22,0),"")</f>
        <v/>
      </c>
      <c r="H15" s="266" t="str">
        <f>IFERROR(+VLOOKUP(F15,インプットシート!$C:$X,18,0),"")</f>
        <v/>
      </c>
      <c r="J15" s="110" t="s">
        <v>542</v>
      </c>
      <c r="K15" s="110" t="str">
        <f>IFERROR(+VLOOKUP(J15,インプットシート!$C:$X,22,0),"")</f>
        <v/>
      </c>
      <c r="L15" s="266" t="str">
        <f>IFERROR(+VLOOKUP(J15,インプットシート!$C:$X,18,0),"")</f>
        <v/>
      </c>
      <c r="N15" s="110" t="s">
        <v>543</v>
      </c>
      <c r="O15" s="110" t="str">
        <f>IFERROR(+VLOOKUP(N15,インプットシート!$C:$X,22,0),"")</f>
        <v/>
      </c>
      <c r="P15" s="266" t="str">
        <f>IFERROR(+VLOOKUP(N15,インプットシート!$C:$X,18,0),"")</f>
        <v/>
      </c>
      <c r="R15" s="110" t="s">
        <v>544</v>
      </c>
      <c r="S15" s="110" t="str">
        <f>IFERROR(+VLOOKUP(R15,インプットシート!$C:$X,22,0),"")</f>
        <v/>
      </c>
      <c r="T15" s="266" t="str">
        <f>IFERROR(+VLOOKUP(R15,インプットシート!$C:$X,18,0),"")</f>
        <v/>
      </c>
      <c r="V15" s="110" t="s">
        <v>545</v>
      </c>
      <c r="W15" s="110" t="str">
        <f>IFERROR(+VLOOKUP(V15,インプットシート!$C:$X,22,0),"")</f>
        <v/>
      </c>
      <c r="X15" s="266" t="str">
        <f>IFERROR(+VLOOKUP(V15,インプットシート!$C:$X,18,0),"")</f>
        <v/>
      </c>
      <c r="Z15" s="110" t="s">
        <v>546</v>
      </c>
      <c r="AA15" s="110" t="str">
        <f>IFERROR(+VLOOKUP(Z15,インプットシート!$C:$X,22,0),"")</f>
        <v/>
      </c>
      <c r="AB15" s="266" t="str">
        <f>IFERROR(+VLOOKUP(Z15,インプットシート!$C:$X,18,0),"")</f>
        <v/>
      </c>
      <c r="AD15" s="110" t="s">
        <v>547</v>
      </c>
      <c r="AE15" s="110" t="str">
        <f>IFERROR(+VLOOKUP(AD15,インプットシート!$C:$X,22,0),"")</f>
        <v/>
      </c>
      <c r="AF15" s="266" t="str">
        <f>IFERROR(+VLOOKUP(AD15,インプットシート!$C:$X,18,0),"")</f>
        <v/>
      </c>
      <c r="AH15" s="110" t="s">
        <v>548</v>
      </c>
      <c r="AI15" s="110" t="str">
        <f>IFERROR(+VLOOKUP(AH15,インプットシート!$C:$X,22,0),"")</f>
        <v/>
      </c>
      <c r="AJ15" s="266" t="str">
        <f>IFERROR(+VLOOKUP(AH15,インプットシート!$C:$X,18,0),"")</f>
        <v/>
      </c>
      <c r="AL15" s="110" t="s">
        <v>549</v>
      </c>
      <c r="AM15" s="110" t="str">
        <f>IFERROR(+VLOOKUP(AL15,インプットシート!$C:$X,22,0),"")</f>
        <v/>
      </c>
      <c r="AN15" s="266" t="str">
        <f>IFERROR(+VLOOKUP(AL15,インプットシート!$C:$X,18,0),"")</f>
        <v/>
      </c>
      <c r="AP15" s="110" t="s">
        <v>550</v>
      </c>
      <c r="AQ15" s="110" t="str">
        <f>IFERROR(+VLOOKUP(AP15,インプットシート!$C:$X,22,0),"")</f>
        <v/>
      </c>
      <c r="AR15" s="266" t="str">
        <f>IFERROR(+VLOOKUP(AP15,インプットシート!$C:$X,18,0),"")</f>
        <v/>
      </c>
      <c r="AT15" s="110" t="s">
        <v>551</v>
      </c>
      <c r="AU15" s="110" t="str">
        <f>IFERROR(+VLOOKUP(AT15,インプットシート!$C:$X,22,0),"")</f>
        <v/>
      </c>
      <c r="AV15" s="266" t="str">
        <f>IFERROR(+VLOOKUP(AT15,インプットシート!$C:$X,18,0),"")</f>
        <v/>
      </c>
      <c r="AX15" s="110" t="s">
        <v>552</v>
      </c>
      <c r="AY15" s="110" t="str">
        <f>IFERROR(+VLOOKUP(AX15,インプットシート!$C:$X,22,0),"")</f>
        <v/>
      </c>
      <c r="AZ15" s="266" t="str">
        <f>IFERROR(+VLOOKUP(AX15,インプットシート!$C:$X,18,0),"")</f>
        <v/>
      </c>
      <c r="BB15" t="s">
        <v>553</v>
      </c>
      <c r="BC15" s="110" t="str">
        <f>IFERROR(+VLOOKUP(BB15,インプットシート!$C:$X,22,0),"")</f>
        <v/>
      </c>
      <c r="BD15" s="266" t="str">
        <f>IFERROR(+VLOOKUP(BB15,インプットシート!$C:$X,18,0),"")</f>
        <v/>
      </c>
      <c r="BF15" s="110" t="s">
        <v>554</v>
      </c>
      <c r="BG15" s="110" t="str">
        <f>IFERROR(+VLOOKUP(BF15,インプットシート!$C:$X,22,0),"")</f>
        <v/>
      </c>
      <c r="BH15" s="266" t="str">
        <f>IFERROR(+VLOOKUP(BF15,インプットシート!$C:$X,18,0),"")</f>
        <v/>
      </c>
      <c r="BJ15" s="110" t="s">
        <v>1030</v>
      </c>
      <c r="BK15" s="110" t="str">
        <f>IFERROR(+VLOOKUP(BJ15,インプットシート!$C:$X,22,0),"")</f>
        <v/>
      </c>
      <c r="BL15" s="266" t="str">
        <f>IFERROR(+VLOOKUP(BJ15,インプットシート!$C:$X,18,0),"")</f>
        <v/>
      </c>
      <c r="BN15" s="110"/>
      <c r="BO15" s="110" t="str">
        <f>IFERROR(+VLOOKUP(BN15,インプットシート!$C:$X,22,0),"")</f>
        <v/>
      </c>
      <c r="BP15" s="266" t="str">
        <f>IFERROR(+VLOOKUP(BN15,インプットシート!$C:$X,18,0),"")</f>
        <v/>
      </c>
      <c r="BR15" s="110"/>
      <c r="BS15" s="110" t="str">
        <f>IFERROR(+VLOOKUP(BR15,インプットシート!$C:$X,22,0),"")</f>
        <v/>
      </c>
      <c r="BT15" s="266" t="str">
        <f>IFERROR(+VLOOKUP(BR15,インプットシート!$C:$X,18,0),"")</f>
        <v/>
      </c>
      <c r="BV15" s="110" t="s">
        <v>555</v>
      </c>
      <c r="BW15" s="110" t="str">
        <f>IFERROR(+VLOOKUP(BV15,インプットシート!$C:$X,22,0),"")</f>
        <v/>
      </c>
      <c r="BX15" s="266" t="str">
        <f>IFERROR(+VLOOKUP(BV15,インプットシート!$C:$X,18,0),"")</f>
        <v/>
      </c>
    </row>
    <row r="16" spans="2:76">
      <c r="B16" s="110" t="s">
        <v>556</v>
      </c>
      <c r="C16" s="110" t="str">
        <f>IFERROR(+VLOOKUP(B16,インプットシート!$C:$X,22,0),"")</f>
        <v/>
      </c>
      <c r="D16" s="266" t="str">
        <f>IFERROR(+VLOOKUP(B16,インプットシート!$C:$X,18,0),"")</f>
        <v/>
      </c>
      <c r="F16" s="110" t="s">
        <v>557</v>
      </c>
      <c r="G16" s="110" t="str">
        <f>IFERROR(+VLOOKUP(F16,インプットシート!$C:$X,22,0),"")</f>
        <v/>
      </c>
      <c r="H16" s="266" t="str">
        <f>IFERROR(+VLOOKUP(F16,インプットシート!$C:$X,18,0),"")</f>
        <v/>
      </c>
      <c r="J16" s="110" t="s">
        <v>558</v>
      </c>
      <c r="K16" s="110" t="str">
        <f>IFERROR(+VLOOKUP(J16,インプットシート!$C:$X,22,0),"")</f>
        <v/>
      </c>
      <c r="L16" s="266" t="str">
        <f>IFERROR(+VLOOKUP(J16,インプットシート!$C:$X,18,0),"")</f>
        <v/>
      </c>
      <c r="N16" s="110" t="s">
        <v>559</v>
      </c>
      <c r="O16" s="110" t="str">
        <f>IFERROR(+VLOOKUP(N16,インプットシート!$C:$X,22,0),"")</f>
        <v/>
      </c>
      <c r="P16" s="266" t="str">
        <f>IFERROR(+VLOOKUP(N16,インプットシート!$C:$X,18,0),"")</f>
        <v/>
      </c>
      <c r="R16" s="110" t="s">
        <v>560</v>
      </c>
      <c r="S16" s="110" t="str">
        <f>IFERROR(+VLOOKUP(R16,インプットシート!$C:$X,22,0),"")</f>
        <v/>
      </c>
      <c r="T16" s="266" t="str">
        <f>IFERROR(+VLOOKUP(R16,インプットシート!$C:$X,18,0),"")</f>
        <v/>
      </c>
      <c r="V16" s="110" t="s">
        <v>561</v>
      </c>
      <c r="W16" s="110" t="str">
        <f>IFERROR(+VLOOKUP(V16,インプットシート!$C:$X,22,0),"")</f>
        <v/>
      </c>
      <c r="X16" s="266" t="str">
        <f>IFERROR(+VLOOKUP(V16,インプットシート!$C:$X,18,0),"")</f>
        <v/>
      </c>
      <c r="Z16" s="110" t="s">
        <v>562</v>
      </c>
      <c r="AA16" s="110" t="str">
        <f>IFERROR(+VLOOKUP(Z16,インプットシート!$C:$X,22,0),"")</f>
        <v/>
      </c>
      <c r="AB16" s="266" t="str">
        <f>IFERROR(+VLOOKUP(Z16,インプットシート!$C:$X,18,0),"")</f>
        <v/>
      </c>
      <c r="AD16" s="110" t="s">
        <v>563</v>
      </c>
      <c r="AE16" s="110" t="str">
        <f>IFERROR(+VLOOKUP(AD16,インプットシート!$C:$X,22,0),"")</f>
        <v/>
      </c>
      <c r="AF16" s="266" t="str">
        <f>IFERROR(+VLOOKUP(AD16,インプットシート!$C:$X,18,0),"")</f>
        <v/>
      </c>
      <c r="AH16" s="110" t="s">
        <v>564</v>
      </c>
      <c r="AI16" s="110" t="str">
        <f>IFERROR(+VLOOKUP(AH16,インプットシート!$C:$X,22,0),"")</f>
        <v/>
      </c>
      <c r="AJ16" s="266" t="str">
        <f>IFERROR(+VLOOKUP(AH16,インプットシート!$C:$X,18,0),"")</f>
        <v/>
      </c>
      <c r="AL16" s="110" t="s">
        <v>565</v>
      </c>
      <c r="AM16" s="110" t="str">
        <f>IFERROR(+VLOOKUP(AL16,インプットシート!$C:$X,22,0),"")</f>
        <v/>
      </c>
      <c r="AN16" s="266" t="str">
        <f>IFERROR(+VLOOKUP(AL16,インプットシート!$C:$X,18,0),"")</f>
        <v/>
      </c>
      <c r="AP16" s="110" t="s">
        <v>566</v>
      </c>
      <c r="AQ16" s="110" t="str">
        <f>IFERROR(+VLOOKUP(AP16,インプットシート!$C:$X,22,0),"")</f>
        <v/>
      </c>
      <c r="AR16" s="266" t="str">
        <f>IFERROR(+VLOOKUP(AP16,インプットシート!$C:$X,18,0),"")</f>
        <v/>
      </c>
      <c r="AT16" s="110" t="s">
        <v>567</v>
      </c>
      <c r="AU16" s="110" t="str">
        <f>IFERROR(+VLOOKUP(AT16,インプットシート!$C:$X,22,0),"")</f>
        <v/>
      </c>
      <c r="AV16" s="266" t="str">
        <f>IFERROR(+VLOOKUP(AT16,インプットシート!$C:$X,18,0),"")</f>
        <v/>
      </c>
      <c r="AX16" s="110" t="s">
        <v>568</v>
      </c>
      <c r="AY16" s="110" t="str">
        <f>IFERROR(+VLOOKUP(AX16,インプットシート!$C:$X,22,0),"")</f>
        <v/>
      </c>
      <c r="AZ16" s="266" t="str">
        <f>IFERROR(+VLOOKUP(AX16,インプットシート!$C:$X,18,0),"")</f>
        <v/>
      </c>
      <c r="BB16" t="s">
        <v>569</v>
      </c>
      <c r="BC16" s="110" t="str">
        <f>IFERROR(+VLOOKUP(BB16,インプットシート!$C:$X,22,0),"")</f>
        <v/>
      </c>
      <c r="BD16" s="266" t="str">
        <f>IFERROR(+VLOOKUP(BB16,インプットシート!$C:$X,18,0),"")</f>
        <v/>
      </c>
      <c r="BF16" s="110" t="s">
        <v>570</v>
      </c>
      <c r="BG16" s="110" t="str">
        <f>IFERROR(+VLOOKUP(BF16,インプットシート!$C:$X,22,0),"")</f>
        <v/>
      </c>
      <c r="BH16" s="266" t="str">
        <f>IFERROR(+VLOOKUP(BF16,インプットシート!$C:$X,18,0),"")</f>
        <v/>
      </c>
      <c r="BJ16" s="110" t="s">
        <v>1031</v>
      </c>
      <c r="BK16" s="110" t="str">
        <f>IFERROR(+VLOOKUP(BJ16,インプットシート!$C:$X,22,0),"")</f>
        <v/>
      </c>
      <c r="BL16" s="266" t="str">
        <f>IFERROR(+VLOOKUP(BJ16,インプットシート!$C:$X,18,0),"")</f>
        <v/>
      </c>
      <c r="BN16" s="110"/>
      <c r="BO16" s="110" t="str">
        <f>IFERROR(+VLOOKUP(BN16,インプットシート!$C:$X,22,0),"")</f>
        <v/>
      </c>
      <c r="BP16" s="266" t="str">
        <f>IFERROR(+VLOOKUP(BN16,インプットシート!$C:$X,18,0),"")</f>
        <v/>
      </c>
      <c r="BR16" s="110"/>
      <c r="BS16" s="110" t="str">
        <f>IFERROR(+VLOOKUP(BR16,インプットシート!$C:$X,22,0),"")</f>
        <v/>
      </c>
      <c r="BT16" s="266" t="str">
        <f>IFERROR(+VLOOKUP(BR16,インプットシート!$C:$X,18,0),"")</f>
        <v/>
      </c>
      <c r="BV16" s="110" t="s">
        <v>571</v>
      </c>
      <c r="BW16" s="110" t="str">
        <f>IFERROR(+VLOOKUP(BV16,インプットシート!$C:$X,22,0),"")</f>
        <v/>
      </c>
      <c r="BX16" s="266" t="str">
        <f>IFERROR(+VLOOKUP(BV16,インプットシート!$C:$X,18,0),"")</f>
        <v/>
      </c>
    </row>
    <row r="17" spans="2:76">
      <c r="B17" s="110" t="s">
        <v>572</v>
      </c>
      <c r="C17" s="110" t="str">
        <f>IFERROR(+VLOOKUP(B17,インプットシート!$C:$X,22,0),"")</f>
        <v/>
      </c>
      <c r="D17" s="266" t="str">
        <f>IFERROR(+VLOOKUP(B17,インプットシート!$C:$X,18,0),"")</f>
        <v/>
      </c>
      <c r="F17" s="110" t="s">
        <v>573</v>
      </c>
      <c r="G17" s="110" t="str">
        <f>IFERROR(+VLOOKUP(F17,インプットシート!$C:$X,22,0),"")</f>
        <v/>
      </c>
      <c r="H17" s="266" t="str">
        <f>IFERROR(+VLOOKUP(F17,インプットシート!$C:$X,18,0),"")</f>
        <v/>
      </c>
      <c r="J17" s="110" t="s">
        <v>574</v>
      </c>
      <c r="K17" s="110" t="str">
        <f>IFERROR(+VLOOKUP(J17,インプットシート!$C:$X,22,0),"")</f>
        <v/>
      </c>
      <c r="L17" s="266" t="str">
        <f>IFERROR(+VLOOKUP(J17,インプットシート!$C:$X,18,0),"")</f>
        <v/>
      </c>
      <c r="N17" s="110" t="s">
        <v>575</v>
      </c>
      <c r="O17" s="110" t="str">
        <f>IFERROR(+VLOOKUP(N17,インプットシート!$C:$X,22,0),"")</f>
        <v/>
      </c>
      <c r="P17" s="266" t="str">
        <f>IFERROR(+VLOOKUP(N17,インプットシート!$C:$X,18,0),"")</f>
        <v/>
      </c>
      <c r="R17" s="110" t="s">
        <v>576</v>
      </c>
      <c r="S17" s="110" t="str">
        <f>IFERROR(+VLOOKUP(R17,インプットシート!$C:$X,22,0),"")</f>
        <v/>
      </c>
      <c r="T17" s="266" t="str">
        <f>IFERROR(+VLOOKUP(R17,インプットシート!$C:$X,18,0),"")</f>
        <v/>
      </c>
      <c r="V17" s="110" t="s">
        <v>577</v>
      </c>
      <c r="W17" s="110" t="str">
        <f>IFERROR(+VLOOKUP(V17,インプットシート!$C:$X,22,0),"")</f>
        <v/>
      </c>
      <c r="X17" s="266" t="str">
        <f>IFERROR(+VLOOKUP(V17,インプットシート!$C:$X,18,0),"")</f>
        <v/>
      </c>
      <c r="Z17" s="110" t="s">
        <v>578</v>
      </c>
      <c r="AA17" s="110" t="str">
        <f>IFERROR(+VLOOKUP(Z17,インプットシート!$C:$X,22,0),"")</f>
        <v/>
      </c>
      <c r="AB17" s="266" t="str">
        <f>IFERROR(+VLOOKUP(Z17,インプットシート!$C:$X,18,0),"")</f>
        <v/>
      </c>
      <c r="AD17" s="110" t="s">
        <v>579</v>
      </c>
      <c r="AE17" s="110" t="str">
        <f>IFERROR(+VLOOKUP(AD17,インプットシート!$C:$X,22,0),"")</f>
        <v/>
      </c>
      <c r="AF17" s="266" t="str">
        <f>IFERROR(+VLOOKUP(AD17,インプットシート!$C:$X,18,0),"")</f>
        <v/>
      </c>
      <c r="AH17" s="110" t="s">
        <v>580</v>
      </c>
      <c r="AI17" s="110" t="str">
        <f>IFERROR(+VLOOKUP(AH17,インプットシート!$C:$X,22,0),"")</f>
        <v/>
      </c>
      <c r="AJ17" s="266" t="str">
        <f>IFERROR(+VLOOKUP(AH17,インプットシート!$C:$X,18,0),"")</f>
        <v/>
      </c>
      <c r="AL17" s="110" t="s">
        <v>581</v>
      </c>
      <c r="AM17" s="110" t="str">
        <f>IFERROR(+VLOOKUP(AL17,インプットシート!$C:$X,22,0),"")</f>
        <v/>
      </c>
      <c r="AN17" s="266" t="str">
        <f>IFERROR(+VLOOKUP(AL17,インプットシート!$C:$X,18,0),"")</f>
        <v/>
      </c>
      <c r="AP17" s="110" t="s">
        <v>582</v>
      </c>
      <c r="AQ17" s="110" t="str">
        <f>IFERROR(+VLOOKUP(AP17,インプットシート!$C:$X,22,0),"")</f>
        <v/>
      </c>
      <c r="AR17" s="266" t="str">
        <f>IFERROR(+VLOOKUP(AP17,インプットシート!$C:$X,18,0),"")</f>
        <v/>
      </c>
      <c r="AT17" s="110" t="s">
        <v>583</v>
      </c>
      <c r="AU17" s="110" t="str">
        <f>IFERROR(+VLOOKUP(AT17,インプットシート!$C:$X,22,0),"")</f>
        <v/>
      </c>
      <c r="AV17" s="266" t="str">
        <f>IFERROR(+VLOOKUP(AT17,インプットシート!$C:$X,18,0),"")</f>
        <v/>
      </c>
      <c r="AX17" s="110" t="s">
        <v>584</v>
      </c>
      <c r="AY17" s="110" t="str">
        <f>IFERROR(+VLOOKUP(AX17,インプットシート!$C:$X,22,0),"")</f>
        <v/>
      </c>
      <c r="AZ17" s="266" t="str">
        <f>IFERROR(+VLOOKUP(AX17,インプットシート!$C:$X,18,0),"")</f>
        <v/>
      </c>
      <c r="BB17" t="s">
        <v>585</v>
      </c>
      <c r="BC17" s="110" t="str">
        <f>IFERROR(+VLOOKUP(BB17,インプットシート!$C:$X,22,0),"")</f>
        <v/>
      </c>
      <c r="BD17" s="266" t="str">
        <f>IFERROR(+VLOOKUP(BB17,インプットシート!$C:$X,18,0),"")</f>
        <v/>
      </c>
      <c r="BF17" s="110" t="s">
        <v>586</v>
      </c>
      <c r="BG17" s="110" t="str">
        <f>IFERROR(+VLOOKUP(BF17,インプットシート!$C:$X,22,0),"")</f>
        <v/>
      </c>
      <c r="BH17" s="266" t="str">
        <f>IFERROR(+VLOOKUP(BF17,インプットシート!$C:$X,18,0),"")</f>
        <v/>
      </c>
      <c r="BJ17" s="110" t="s">
        <v>1032</v>
      </c>
      <c r="BK17" s="110" t="str">
        <f>IFERROR(+VLOOKUP(BJ17,インプットシート!$C:$X,22,0),"")</f>
        <v/>
      </c>
      <c r="BL17" s="266" t="str">
        <f>IFERROR(+VLOOKUP(BJ17,インプットシート!$C:$X,18,0),"")</f>
        <v/>
      </c>
      <c r="BN17" s="110"/>
      <c r="BO17" s="110" t="str">
        <f>IFERROR(+VLOOKUP(BN17,インプットシート!$C:$X,22,0),"")</f>
        <v/>
      </c>
      <c r="BP17" s="266" t="str">
        <f>IFERROR(+VLOOKUP(BN17,インプットシート!$C:$X,18,0),"")</f>
        <v/>
      </c>
      <c r="BR17" s="110"/>
      <c r="BS17" s="110" t="str">
        <f>IFERROR(+VLOOKUP(BR17,インプットシート!$C:$X,22,0),"")</f>
        <v/>
      </c>
      <c r="BT17" s="266" t="str">
        <f>IFERROR(+VLOOKUP(BR17,インプットシート!$C:$X,18,0),"")</f>
        <v/>
      </c>
      <c r="BV17" s="110" t="s">
        <v>587</v>
      </c>
      <c r="BW17" s="110" t="str">
        <f>IFERROR(+VLOOKUP(BV17,インプットシート!$C:$X,22,0),"")</f>
        <v/>
      </c>
      <c r="BX17" s="266" t="str">
        <f>IFERROR(+VLOOKUP(BV17,インプットシート!$C:$X,18,0),"")</f>
        <v/>
      </c>
    </row>
    <row r="18" spans="2:76">
      <c r="B18" s="110" t="s">
        <v>588</v>
      </c>
      <c r="C18" s="110" t="str">
        <f>IFERROR(+VLOOKUP(B18,インプットシート!$C:$X,22,0),"")</f>
        <v/>
      </c>
      <c r="D18" s="266" t="str">
        <f>IFERROR(+VLOOKUP(B18,インプットシート!$C:$X,18,0),"")</f>
        <v/>
      </c>
      <c r="F18" s="110" t="s">
        <v>589</v>
      </c>
      <c r="G18" s="110" t="str">
        <f>IFERROR(+VLOOKUP(F18,インプットシート!$C:$X,22,0),"")</f>
        <v/>
      </c>
      <c r="H18" s="266" t="str">
        <f>IFERROR(+VLOOKUP(F18,インプットシート!$C:$X,18,0),"")</f>
        <v/>
      </c>
      <c r="J18" s="110" t="s">
        <v>590</v>
      </c>
      <c r="K18" s="110" t="str">
        <f>IFERROR(+VLOOKUP(J18,インプットシート!$C:$X,22,0),"")</f>
        <v/>
      </c>
      <c r="L18" s="266" t="str">
        <f>IFERROR(+VLOOKUP(J18,インプットシート!$C:$X,18,0),"")</f>
        <v/>
      </c>
      <c r="N18" s="110" t="s">
        <v>591</v>
      </c>
      <c r="O18" s="110" t="str">
        <f>IFERROR(+VLOOKUP(N18,インプットシート!$C:$X,22,0),"")</f>
        <v/>
      </c>
      <c r="P18" s="266" t="str">
        <f>IFERROR(+VLOOKUP(N18,インプットシート!$C:$X,18,0),"")</f>
        <v/>
      </c>
      <c r="R18" s="110" t="s">
        <v>592</v>
      </c>
      <c r="S18" s="110" t="str">
        <f>IFERROR(+VLOOKUP(R18,インプットシート!$C:$X,22,0),"")</f>
        <v/>
      </c>
      <c r="T18" s="266" t="str">
        <f>IFERROR(+VLOOKUP(R18,インプットシート!$C:$X,18,0),"")</f>
        <v/>
      </c>
      <c r="V18" s="110" t="s">
        <v>593</v>
      </c>
      <c r="W18" s="110" t="str">
        <f>IFERROR(+VLOOKUP(V18,インプットシート!$C:$X,22,0),"")</f>
        <v/>
      </c>
      <c r="X18" s="266" t="str">
        <f>IFERROR(+VLOOKUP(V18,インプットシート!$C:$X,18,0),"")</f>
        <v/>
      </c>
      <c r="Z18" s="110" t="s">
        <v>594</v>
      </c>
      <c r="AA18" s="110" t="str">
        <f>IFERROR(+VLOOKUP(Z18,インプットシート!$C:$X,22,0),"")</f>
        <v/>
      </c>
      <c r="AB18" s="266" t="str">
        <f>IFERROR(+VLOOKUP(Z18,インプットシート!$C:$X,18,0),"")</f>
        <v/>
      </c>
      <c r="AD18" s="110" t="s">
        <v>595</v>
      </c>
      <c r="AE18" s="110" t="str">
        <f>IFERROR(+VLOOKUP(AD18,インプットシート!$C:$X,22,0),"")</f>
        <v/>
      </c>
      <c r="AF18" s="266" t="str">
        <f>IFERROR(+VLOOKUP(AD18,インプットシート!$C:$X,18,0),"")</f>
        <v/>
      </c>
      <c r="AH18" s="110" t="s">
        <v>596</v>
      </c>
      <c r="AI18" s="110" t="str">
        <f>IFERROR(+VLOOKUP(AH18,インプットシート!$C:$X,22,0),"")</f>
        <v/>
      </c>
      <c r="AJ18" s="266" t="str">
        <f>IFERROR(+VLOOKUP(AH18,インプットシート!$C:$X,18,0),"")</f>
        <v/>
      </c>
      <c r="AL18" s="110" t="s">
        <v>597</v>
      </c>
      <c r="AM18" s="110" t="str">
        <f>IFERROR(+VLOOKUP(AL18,インプットシート!$C:$X,22,0),"")</f>
        <v/>
      </c>
      <c r="AN18" s="266" t="str">
        <f>IFERROR(+VLOOKUP(AL18,インプットシート!$C:$X,18,0),"")</f>
        <v/>
      </c>
      <c r="AP18" s="110" t="s">
        <v>598</v>
      </c>
      <c r="AQ18" s="110" t="str">
        <f>IFERROR(+VLOOKUP(AP18,インプットシート!$C:$X,22,0),"")</f>
        <v/>
      </c>
      <c r="AR18" s="266" t="str">
        <f>IFERROR(+VLOOKUP(AP18,インプットシート!$C:$X,18,0),"")</f>
        <v/>
      </c>
      <c r="AT18" s="110" t="s">
        <v>599</v>
      </c>
      <c r="AU18" s="110" t="str">
        <f>IFERROR(+VLOOKUP(AT18,インプットシート!$C:$X,22,0),"")</f>
        <v/>
      </c>
      <c r="AV18" s="266" t="str">
        <f>IFERROR(+VLOOKUP(AT18,インプットシート!$C:$X,18,0),"")</f>
        <v/>
      </c>
      <c r="AX18" s="110" t="s">
        <v>600</v>
      </c>
      <c r="AY18" s="110" t="str">
        <f>IFERROR(+VLOOKUP(AX18,インプットシート!$C:$X,22,0),"")</f>
        <v/>
      </c>
      <c r="AZ18" s="266" t="str">
        <f>IFERROR(+VLOOKUP(AX18,インプットシート!$C:$X,18,0),"")</f>
        <v/>
      </c>
      <c r="BB18" t="s">
        <v>601</v>
      </c>
      <c r="BC18" s="110" t="str">
        <f>IFERROR(+VLOOKUP(BB18,インプットシート!$C:$X,22,0),"")</f>
        <v/>
      </c>
      <c r="BD18" s="266" t="str">
        <f>IFERROR(+VLOOKUP(BB18,インプットシート!$C:$X,18,0),"")</f>
        <v/>
      </c>
      <c r="BF18" s="110" t="s">
        <v>602</v>
      </c>
      <c r="BG18" s="110" t="str">
        <f>IFERROR(+VLOOKUP(BF18,インプットシート!$C:$X,22,0),"")</f>
        <v/>
      </c>
      <c r="BH18" s="266" t="str">
        <f>IFERROR(+VLOOKUP(BF18,インプットシート!$C:$X,18,0),"")</f>
        <v/>
      </c>
      <c r="BJ18" s="110" t="s">
        <v>1033</v>
      </c>
      <c r="BK18" s="110" t="str">
        <f>IFERROR(+VLOOKUP(BJ18,インプットシート!$C:$X,22,0),"")</f>
        <v/>
      </c>
      <c r="BL18" s="266" t="str">
        <f>IFERROR(+VLOOKUP(BJ18,インプットシート!$C:$X,18,0),"")</f>
        <v/>
      </c>
      <c r="BN18" s="110"/>
      <c r="BO18" s="110" t="str">
        <f>IFERROR(+VLOOKUP(BN18,インプットシート!$C:$X,22,0),"")</f>
        <v/>
      </c>
      <c r="BP18" s="266" t="str">
        <f>IFERROR(+VLOOKUP(BN18,インプットシート!$C:$X,18,0),"")</f>
        <v/>
      </c>
      <c r="BR18" s="110"/>
      <c r="BS18" s="110" t="str">
        <f>IFERROR(+VLOOKUP(BR18,インプットシート!$C:$X,22,0),"")</f>
        <v/>
      </c>
      <c r="BT18" s="266" t="str">
        <f>IFERROR(+VLOOKUP(BR18,インプットシート!$C:$X,18,0),"")</f>
        <v/>
      </c>
      <c r="BV18" s="110" t="s">
        <v>603</v>
      </c>
      <c r="BW18" s="110" t="str">
        <f>IFERROR(+VLOOKUP(BV18,インプットシート!$C:$X,22,0),"")</f>
        <v/>
      </c>
      <c r="BX18" s="266" t="str">
        <f>IFERROR(+VLOOKUP(BV18,インプットシート!$C:$X,18,0),"")</f>
        <v/>
      </c>
    </row>
    <row r="19" spans="2:76">
      <c r="B19" s="110" t="s">
        <v>604</v>
      </c>
      <c r="C19" s="110" t="str">
        <f>IFERROR(+VLOOKUP(B19,インプットシート!$C:$X,22,0),"")</f>
        <v/>
      </c>
      <c r="D19" s="266" t="str">
        <f>IFERROR(+VLOOKUP(B19,インプットシート!$C:$X,18,0),"")</f>
        <v/>
      </c>
      <c r="F19" s="110" t="s">
        <v>605</v>
      </c>
      <c r="G19" s="110" t="str">
        <f>IFERROR(+VLOOKUP(F19,インプットシート!$C:$X,22,0),"")</f>
        <v/>
      </c>
      <c r="H19" s="266" t="str">
        <f>IFERROR(+VLOOKUP(F19,インプットシート!$C:$X,18,0),"")</f>
        <v/>
      </c>
      <c r="J19" s="110" t="s">
        <v>606</v>
      </c>
      <c r="K19" s="110" t="str">
        <f>IFERROR(+VLOOKUP(J19,インプットシート!$C:$X,22,0),"")</f>
        <v/>
      </c>
      <c r="L19" s="266" t="str">
        <f>IFERROR(+VLOOKUP(J19,インプットシート!$C:$X,18,0),"")</f>
        <v/>
      </c>
      <c r="N19" s="110" t="s">
        <v>607</v>
      </c>
      <c r="O19" s="110" t="str">
        <f>IFERROR(+VLOOKUP(N19,インプットシート!$C:$X,22,0),"")</f>
        <v/>
      </c>
      <c r="P19" s="266" t="str">
        <f>IFERROR(+VLOOKUP(N19,インプットシート!$C:$X,18,0),"")</f>
        <v/>
      </c>
      <c r="R19" s="110" t="s">
        <v>608</v>
      </c>
      <c r="S19" s="110" t="str">
        <f>IFERROR(+VLOOKUP(R19,インプットシート!$C:$X,22,0),"")</f>
        <v/>
      </c>
      <c r="T19" s="266" t="str">
        <f>IFERROR(+VLOOKUP(R19,インプットシート!$C:$X,18,0),"")</f>
        <v/>
      </c>
      <c r="V19" s="110" t="s">
        <v>609</v>
      </c>
      <c r="W19" s="110" t="str">
        <f>IFERROR(+VLOOKUP(V19,インプットシート!$C:$X,22,0),"")</f>
        <v/>
      </c>
      <c r="X19" s="266" t="str">
        <f>IFERROR(+VLOOKUP(V19,インプットシート!$C:$X,18,0),"")</f>
        <v/>
      </c>
      <c r="Z19" s="110" t="s">
        <v>610</v>
      </c>
      <c r="AA19" s="110" t="str">
        <f>IFERROR(+VLOOKUP(Z19,インプットシート!$C:$X,22,0),"")</f>
        <v/>
      </c>
      <c r="AB19" s="266" t="str">
        <f>IFERROR(+VLOOKUP(Z19,インプットシート!$C:$X,18,0),"")</f>
        <v/>
      </c>
      <c r="AD19" s="110" t="s">
        <v>611</v>
      </c>
      <c r="AE19" s="110" t="str">
        <f>IFERROR(+VLOOKUP(AD19,インプットシート!$C:$X,22,0),"")</f>
        <v/>
      </c>
      <c r="AF19" s="266" t="str">
        <f>IFERROR(+VLOOKUP(AD19,インプットシート!$C:$X,18,0),"")</f>
        <v/>
      </c>
      <c r="AH19" s="110" t="s">
        <v>612</v>
      </c>
      <c r="AI19" s="110" t="str">
        <f>IFERROR(+VLOOKUP(AH19,インプットシート!$C:$X,22,0),"")</f>
        <v/>
      </c>
      <c r="AJ19" s="266" t="str">
        <f>IFERROR(+VLOOKUP(AH19,インプットシート!$C:$X,18,0),"")</f>
        <v/>
      </c>
      <c r="AL19" s="110" t="s">
        <v>613</v>
      </c>
      <c r="AM19" s="110" t="str">
        <f>IFERROR(+VLOOKUP(AL19,インプットシート!$C:$X,22,0),"")</f>
        <v/>
      </c>
      <c r="AN19" s="266" t="str">
        <f>IFERROR(+VLOOKUP(AL19,インプットシート!$C:$X,18,0),"")</f>
        <v/>
      </c>
      <c r="AP19" s="110" t="s">
        <v>614</v>
      </c>
      <c r="AQ19" s="110" t="str">
        <f>IFERROR(+VLOOKUP(AP19,インプットシート!$C:$X,22,0),"")</f>
        <v/>
      </c>
      <c r="AR19" s="266" t="str">
        <f>IFERROR(+VLOOKUP(AP19,インプットシート!$C:$X,18,0),"")</f>
        <v/>
      </c>
      <c r="AT19" s="110" t="s">
        <v>615</v>
      </c>
      <c r="AU19" s="110" t="str">
        <f>IFERROR(+VLOOKUP(AT19,インプットシート!$C:$X,22,0),"")</f>
        <v/>
      </c>
      <c r="AV19" s="266" t="str">
        <f>IFERROR(+VLOOKUP(AT19,インプットシート!$C:$X,18,0),"")</f>
        <v/>
      </c>
      <c r="AX19" s="110" t="s">
        <v>616</v>
      </c>
      <c r="AY19" s="110" t="str">
        <f>IFERROR(+VLOOKUP(AX19,インプットシート!$C:$X,22,0),"")</f>
        <v/>
      </c>
      <c r="AZ19" s="266" t="str">
        <f>IFERROR(+VLOOKUP(AX19,インプットシート!$C:$X,18,0),"")</f>
        <v/>
      </c>
      <c r="BB19" t="s">
        <v>617</v>
      </c>
      <c r="BC19" s="110" t="str">
        <f>IFERROR(+VLOOKUP(BB19,インプットシート!$C:$X,22,0),"")</f>
        <v/>
      </c>
      <c r="BD19" s="266" t="str">
        <f>IFERROR(+VLOOKUP(BB19,インプットシート!$C:$X,18,0),"")</f>
        <v/>
      </c>
      <c r="BF19" s="110" t="s">
        <v>618</v>
      </c>
      <c r="BG19" s="110" t="str">
        <f>IFERROR(+VLOOKUP(BF19,インプットシート!$C:$X,22,0),"")</f>
        <v/>
      </c>
      <c r="BH19" s="266" t="str">
        <f>IFERROR(+VLOOKUP(BF19,インプットシート!$C:$X,18,0),"")</f>
        <v/>
      </c>
      <c r="BJ19" s="110" t="s">
        <v>1034</v>
      </c>
      <c r="BK19" s="110" t="str">
        <f>IFERROR(+VLOOKUP(BJ19,インプットシート!$C:$X,22,0),"")</f>
        <v/>
      </c>
      <c r="BL19" s="266" t="str">
        <f>IFERROR(+VLOOKUP(BJ19,インプットシート!$C:$X,18,0),"")</f>
        <v/>
      </c>
      <c r="BN19" s="110"/>
      <c r="BO19" s="110" t="str">
        <f>IFERROR(+VLOOKUP(BN19,インプットシート!$C:$X,22,0),"")</f>
        <v/>
      </c>
      <c r="BP19" s="266" t="str">
        <f>IFERROR(+VLOOKUP(BN19,インプットシート!$C:$X,18,0),"")</f>
        <v/>
      </c>
      <c r="BR19" s="110"/>
      <c r="BS19" s="110" t="str">
        <f>IFERROR(+VLOOKUP(BR19,インプットシート!$C:$X,22,0),"")</f>
        <v/>
      </c>
      <c r="BT19" s="266" t="str">
        <f>IFERROR(+VLOOKUP(BR19,インプットシート!$C:$X,18,0),"")</f>
        <v/>
      </c>
      <c r="BV19" s="110" t="s">
        <v>619</v>
      </c>
      <c r="BW19" s="110" t="str">
        <f>IFERROR(+VLOOKUP(BV19,インプットシート!$C:$X,22,0),"")</f>
        <v/>
      </c>
      <c r="BX19" s="266" t="str">
        <f>IFERROR(+VLOOKUP(BV19,インプットシート!$C:$X,18,0),"")</f>
        <v/>
      </c>
    </row>
    <row r="20" spans="2:76">
      <c r="B20" s="110" t="s">
        <v>620</v>
      </c>
      <c r="C20" s="110" t="str">
        <f>IFERROR(+VLOOKUP(B20,インプットシート!$C:$X,22,0),"")</f>
        <v/>
      </c>
      <c r="D20" s="266" t="str">
        <f>IFERROR(+VLOOKUP(B20,インプットシート!$C:$X,18,0),"")</f>
        <v/>
      </c>
      <c r="F20" s="110" t="s">
        <v>621</v>
      </c>
      <c r="G20" s="110" t="str">
        <f>IFERROR(+VLOOKUP(F20,インプットシート!$C:$X,22,0),"")</f>
        <v/>
      </c>
      <c r="H20" s="266" t="str">
        <f>IFERROR(+VLOOKUP(F20,インプットシート!$C:$X,18,0),"")</f>
        <v/>
      </c>
      <c r="J20" s="110" t="s">
        <v>622</v>
      </c>
      <c r="K20" s="110" t="str">
        <f>IFERROR(+VLOOKUP(J20,インプットシート!$C:$X,22,0),"")</f>
        <v/>
      </c>
      <c r="L20" s="266" t="str">
        <f>IFERROR(+VLOOKUP(J20,インプットシート!$C:$X,18,0),"")</f>
        <v/>
      </c>
      <c r="N20" s="110" t="s">
        <v>623</v>
      </c>
      <c r="O20" s="110" t="str">
        <f>IFERROR(+VLOOKUP(N20,インプットシート!$C:$X,22,0),"")</f>
        <v/>
      </c>
      <c r="P20" s="266" t="str">
        <f>IFERROR(+VLOOKUP(N20,インプットシート!$C:$X,18,0),"")</f>
        <v/>
      </c>
      <c r="R20" s="110" t="s">
        <v>624</v>
      </c>
      <c r="S20" s="110" t="str">
        <f>IFERROR(+VLOOKUP(R20,インプットシート!$C:$X,22,0),"")</f>
        <v/>
      </c>
      <c r="T20" s="266" t="str">
        <f>IFERROR(+VLOOKUP(R20,インプットシート!$C:$X,18,0),"")</f>
        <v/>
      </c>
      <c r="V20" s="110" t="s">
        <v>625</v>
      </c>
      <c r="W20" s="110" t="str">
        <f>IFERROR(+VLOOKUP(V20,インプットシート!$C:$X,22,0),"")</f>
        <v/>
      </c>
      <c r="X20" s="266" t="str">
        <f>IFERROR(+VLOOKUP(V20,インプットシート!$C:$X,18,0),"")</f>
        <v/>
      </c>
      <c r="Z20" s="110" t="s">
        <v>626</v>
      </c>
      <c r="AA20" s="110" t="str">
        <f>IFERROR(+VLOOKUP(Z20,インプットシート!$C:$X,22,0),"")</f>
        <v/>
      </c>
      <c r="AB20" s="266" t="str">
        <f>IFERROR(+VLOOKUP(Z20,インプットシート!$C:$X,18,0),"")</f>
        <v/>
      </c>
      <c r="AD20" s="110" t="s">
        <v>627</v>
      </c>
      <c r="AE20" s="110" t="str">
        <f>IFERROR(+VLOOKUP(AD20,インプットシート!$C:$X,22,0),"")</f>
        <v/>
      </c>
      <c r="AF20" s="266" t="str">
        <f>IFERROR(+VLOOKUP(AD20,インプットシート!$C:$X,18,0),"")</f>
        <v/>
      </c>
      <c r="AH20" s="110" t="s">
        <v>628</v>
      </c>
      <c r="AI20" s="110" t="str">
        <f>IFERROR(+VLOOKUP(AH20,インプットシート!$C:$X,22,0),"")</f>
        <v/>
      </c>
      <c r="AJ20" s="266" t="str">
        <f>IFERROR(+VLOOKUP(AH20,インプットシート!$C:$X,18,0),"")</f>
        <v/>
      </c>
      <c r="AL20" s="110" t="s">
        <v>629</v>
      </c>
      <c r="AM20" s="110" t="str">
        <f>IFERROR(+VLOOKUP(AL20,インプットシート!$C:$X,22,0),"")</f>
        <v/>
      </c>
      <c r="AN20" s="266" t="str">
        <f>IFERROR(+VLOOKUP(AL20,インプットシート!$C:$X,18,0),"")</f>
        <v/>
      </c>
      <c r="AP20" s="110" t="s">
        <v>630</v>
      </c>
      <c r="AQ20" s="110" t="str">
        <f>IFERROR(+VLOOKUP(AP20,インプットシート!$C:$X,22,0),"")</f>
        <v/>
      </c>
      <c r="AR20" s="266" t="str">
        <f>IFERROR(+VLOOKUP(AP20,インプットシート!$C:$X,18,0),"")</f>
        <v/>
      </c>
      <c r="AT20" s="110" t="s">
        <v>631</v>
      </c>
      <c r="AU20" s="110" t="str">
        <f>IFERROR(+VLOOKUP(AT20,インプットシート!$C:$X,22,0),"")</f>
        <v/>
      </c>
      <c r="AV20" s="266" t="str">
        <f>IFERROR(+VLOOKUP(AT20,インプットシート!$C:$X,18,0),"")</f>
        <v/>
      </c>
      <c r="AX20" s="110" t="s">
        <v>632</v>
      </c>
      <c r="AY20" s="110" t="str">
        <f>IFERROR(+VLOOKUP(AX20,インプットシート!$C:$X,22,0),"")</f>
        <v/>
      </c>
      <c r="AZ20" s="266" t="str">
        <f>IFERROR(+VLOOKUP(AX20,インプットシート!$C:$X,18,0),"")</f>
        <v/>
      </c>
      <c r="BB20" t="s">
        <v>633</v>
      </c>
      <c r="BC20" s="110" t="str">
        <f>IFERROR(+VLOOKUP(BB20,インプットシート!$C:$X,22,0),"")</f>
        <v/>
      </c>
      <c r="BD20" s="266" t="str">
        <f>IFERROR(+VLOOKUP(BB20,インプットシート!$C:$X,18,0),"")</f>
        <v/>
      </c>
      <c r="BF20" s="110" t="s">
        <v>634</v>
      </c>
      <c r="BG20" s="110" t="str">
        <f>IFERROR(+VLOOKUP(BF20,インプットシート!$C:$X,22,0),"")</f>
        <v/>
      </c>
      <c r="BH20" s="266" t="str">
        <f>IFERROR(+VLOOKUP(BF20,インプットシート!$C:$X,18,0),"")</f>
        <v/>
      </c>
      <c r="BJ20" s="110" t="s">
        <v>1035</v>
      </c>
      <c r="BK20" s="110" t="str">
        <f>IFERROR(+VLOOKUP(BJ20,インプットシート!$C:$X,22,0),"")</f>
        <v/>
      </c>
      <c r="BL20" s="266" t="str">
        <f>IFERROR(+VLOOKUP(BJ20,インプットシート!$C:$X,18,0),"")</f>
        <v/>
      </c>
      <c r="BN20" s="110"/>
      <c r="BO20" s="110" t="str">
        <f>IFERROR(+VLOOKUP(BN20,インプットシート!$C:$X,22,0),"")</f>
        <v/>
      </c>
      <c r="BP20" s="266" t="str">
        <f>IFERROR(+VLOOKUP(BN20,インプットシート!$C:$X,18,0),"")</f>
        <v/>
      </c>
      <c r="BR20" s="110"/>
      <c r="BS20" s="110" t="str">
        <f>IFERROR(+VLOOKUP(BR20,インプットシート!$C:$X,22,0),"")</f>
        <v/>
      </c>
      <c r="BT20" s="266" t="str">
        <f>IFERROR(+VLOOKUP(BR20,インプットシート!$C:$X,18,0),"")</f>
        <v/>
      </c>
      <c r="BV20" s="110" t="s">
        <v>635</v>
      </c>
      <c r="BW20" s="110" t="str">
        <f>IFERROR(+VLOOKUP(BV20,インプットシート!$C:$X,22,0),"")</f>
        <v/>
      </c>
      <c r="BX20" s="266" t="str">
        <f>IFERROR(+VLOOKUP(BV20,インプットシート!$C:$X,18,0),"")</f>
        <v/>
      </c>
    </row>
    <row r="21" spans="2:76">
      <c r="B21" s="110" t="s">
        <v>636</v>
      </c>
      <c r="C21" s="110" t="str">
        <f>IFERROR(+VLOOKUP(B21,インプットシート!$C:$X,22,0),"")</f>
        <v/>
      </c>
      <c r="D21" s="266" t="str">
        <f>IFERROR(+VLOOKUP(B21,インプットシート!$C:$X,18,0),"")</f>
        <v/>
      </c>
      <c r="F21" s="110" t="s">
        <v>637</v>
      </c>
      <c r="G21" s="110" t="str">
        <f>IFERROR(+VLOOKUP(F21,インプットシート!$C:$X,22,0),"")</f>
        <v/>
      </c>
      <c r="H21" s="266" t="str">
        <f>IFERROR(+VLOOKUP(F21,インプットシート!$C:$X,18,0),"")</f>
        <v/>
      </c>
      <c r="J21" s="110" t="s">
        <v>638</v>
      </c>
      <c r="K21" s="110" t="str">
        <f>IFERROR(+VLOOKUP(J21,インプットシート!$C:$X,22,0),"")</f>
        <v/>
      </c>
      <c r="L21" s="266" t="str">
        <f>IFERROR(+VLOOKUP(J21,インプットシート!$C:$X,18,0),"")</f>
        <v/>
      </c>
      <c r="N21" s="110" t="s">
        <v>639</v>
      </c>
      <c r="O21" s="110" t="str">
        <f>IFERROR(+VLOOKUP(N21,インプットシート!$C:$X,22,0),"")</f>
        <v/>
      </c>
      <c r="P21" s="266" t="str">
        <f>IFERROR(+VLOOKUP(N21,インプットシート!$C:$X,18,0),"")</f>
        <v/>
      </c>
      <c r="R21" s="110" t="s">
        <v>640</v>
      </c>
      <c r="S21" s="110" t="str">
        <f>IFERROR(+VLOOKUP(R21,インプットシート!$C:$X,22,0),"")</f>
        <v/>
      </c>
      <c r="T21" s="266" t="str">
        <f>IFERROR(+VLOOKUP(R21,インプットシート!$C:$X,18,0),"")</f>
        <v/>
      </c>
      <c r="V21" s="110" t="s">
        <v>641</v>
      </c>
      <c r="W21" s="110" t="str">
        <f>IFERROR(+VLOOKUP(V21,インプットシート!$C:$X,22,0),"")</f>
        <v/>
      </c>
      <c r="X21" s="266" t="str">
        <f>IFERROR(+VLOOKUP(V21,インプットシート!$C:$X,18,0),"")</f>
        <v/>
      </c>
      <c r="Z21" s="110" t="s">
        <v>642</v>
      </c>
      <c r="AA21" s="110" t="str">
        <f>IFERROR(+VLOOKUP(Z21,インプットシート!$C:$X,22,0),"")</f>
        <v/>
      </c>
      <c r="AB21" s="266" t="str">
        <f>IFERROR(+VLOOKUP(Z21,インプットシート!$C:$X,18,0),"")</f>
        <v/>
      </c>
      <c r="AD21" s="110" t="s">
        <v>643</v>
      </c>
      <c r="AE21" s="110" t="str">
        <f>IFERROR(+VLOOKUP(AD21,インプットシート!$C:$X,22,0),"")</f>
        <v/>
      </c>
      <c r="AF21" s="266" t="str">
        <f>IFERROR(+VLOOKUP(AD21,インプットシート!$C:$X,18,0),"")</f>
        <v/>
      </c>
      <c r="AH21" s="110" t="s">
        <v>644</v>
      </c>
      <c r="AI21" s="110" t="str">
        <f>IFERROR(+VLOOKUP(AH21,インプットシート!$C:$X,22,0),"")</f>
        <v/>
      </c>
      <c r="AJ21" s="266" t="str">
        <f>IFERROR(+VLOOKUP(AH21,インプットシート!$C:$X,18,0),"")</f>
        <v/>
      </c>
      <c r="AL21" s="110" t="s">
        <v>645</v>
      </c>
      <c r="AM21" s="110" t="str">
        <f>IFERROR(+VLOOKUP(AL21,インプットシート!$C:$X,22,0),"")</f>
        <v/>
      </c>
      <c r="AN21" s="266" t="str">
        <f>IFERROR(+VLOOKUP(AL21,インプットシート!$C:$X,18,0),"")</f>
        <v/>
      </c>
      <c r="AP21" s="110" t="s">
        <v>646</v>
      </c>
      <c r="AQ21" s="110" t="str">
        <f>IFERROR(+VLOOKUP(AP21,インプットシート!$C:$X,22,0),"")</f>
        <v/>
      </c>
      <c r="AR21" s="266" t="str">
        <f>IFERROR(+VLOOKUP(AP21,インプットシート!$C:$X,18,0),"")</f>
        <v/>
      </c>
      <c r="AT21" s="110" t="s">
        <v>647</v>
      </c>
      <c r="AU21" s="110" t="str">
        <f>IFERROR(+VLOOKUP(AT21,インプットシート!$C:$X,22,0),"")</f>
        <v/>
      </c>
      <c r="AV21" s="266" t="str">
        <f>IFERROR(+VLOOKUP(AT21,インプットシート!$C:$X,18,0),"")</f>
        <v/>
      </c>
      <c r="AX21" s="110" t="s">
        <v>648</v>
      </c>
      <c r="AY21" s="110" t="str">
        <f>IFERROR(+VLOOKUP(AX21,インプットシート!$C:$X,22,0),"")</f>
        <v/>
      </c>
      <c r="AZ21" s="266" t="str">
        <f>IFERROR(+VLOOKUP(AX21,インプットシート!$C:$X,18,0),"")</f>
        <v/>
      </c>
      <c r="BB21" t="s">
        <v>649</v>
      </c>
      <c r="BC21" s="110" t="str">
        <f>IFERROR(+VLOOKUP(BB21,インプットシート!$C:$X,22,0),"")</f>
        <v/>
      </c>
      <c r="BD21" s="266" t="str">
        <f>IFERROR(+VLOOKUP(BB21,インプットシート!$C:$X,18,0),"")</f>
        <v/>
      </c>
      <c r="BF21" s="110" t="s">
        <v>650</v>
      </c>
      <c r="BG21" s="110" t="str">
        <f>IFERROR(+VLOOKUP(BF21,インプットシート!$C:$X,22,0),"")</f>
        <v/>
      </c>
      <c r="BH21" s="266" t="str">
        <f>IFERROR(+VLOOKUP(BF21,インプットシート!$C:$X,18,0),"")</f>
        <v/>
      </c>
      <c r="BJ21" s="110" t="s">
        <v>1036</v>
      </c>
      <c r="BK21" s="110" t="str">
        <f>IFERROR(+VLOOKUP(BJ21,インプットシート!$C:$X,22,0),"")</f>
        <v/>
      </c>
      <c r="BL21" s="266" t="str">
        <f>IFERROR(+VLOOKUP(BJ21,インプットシート!$C:$X,18,0),"")</f>
        <v/>
      </c>
      <c r="BN21" s="110"/>
      <c r="BO21" s="110" t="str">
        <f>IFERROR(+VLOOKUP(BN21,インプットシート!$C:$X,22,0),"")</f>
        <v/>
      </c>
      <c r="BP21" s="266" t="str">
        <f>IFERROR(+VLOOKUP(BN21,インプットシート!$C:$X,18,0),"")</f>
        <v/>
      </c>
      <c r="BR21" s="110"/>
      <c r="BS21" s="110" t="str">
        <f>IFERROR(+VLOOKUP(BR21,インプットシート!$C:$X,22,0),"")</f>
        <v/>
      </c>
      <c r="BT21" s="266" t="str">
        <f>IFERROR(+VLOOKUP(BR21,インプットシート!$C:$X,18,0),"")</f>
        <v/>
      </c>
      <c r="BV21" s="110" t="s">
        <v>651</v>
      </c>
      <c r="BW21" s="110" t="str">
        <f>IFERROR(+VLOOKUP(BV21,インプットシート!$C:$X,22,0),"")</f>
        <v/>
      </c>
      <c r="BX21" s="266" t="str">
        <f>IFERROR(+VLOOKUP(BV21,インプットシート!$C:$X,18,0),"")</f>
        <v/>
      </c>
    </row>
    <row r="22" spans="2:76">
      <c r="B22" s="110" t="s">
        <v>652</v>
      </c>
      <c r="C22" s="110" t="str">
        <f>IFERROR(+VLOOKUP(B22,インプットシート!$C:$X,22,0),"")</f>
        <v/>
      </c>
      <c r="D22" s="266" t="str">
        <f>IFERROR(+VLOOKUP(B22,インプットシート!$C:$X,18,0),"")</f>
        <v/>
      </c>
      <c r="F22" s="110" t="s">
        <v>653</v>
      </c>
      <c r="G22" s="110" t="str">
        <f>IFERROR(+VLOOKUP(F22,インプットシート!$C:$X,22,0),"")</f>
        <v/>
      </c>
      <c r="H22" s="266" t="str">
        <f>IFERROR(+VLOOKUP(F22,インプットシート!$C:$X,18,0),"")</f>
        <v/>
      </c>
      <c r="J22" s="110" t="s">
        <v>654</v>
      </c>
      <c r="K22" s="110" t="str">
        <f>IFERROR(+VLOOKUP(J22,インプットシート!$C:$X,22,0),"")</f>
        <v/>
      </c>
      <c r="L22" s="266" t="str">
        <f>IFERROR(+VLOOKUP(J22,インプットシート!$C:$X,18,0),"")</f>
        <v/>
      </c>
      <c r="N22" s="110" t="s">
        <v>655</v>
      </c>
      <c r="O22" s="110" t="str">
        <f>IFERROR(+VLOOKUP(N22,インプットシート!$C:$X,22,0),"")</f>
        <v/>
      </c>
      <c r="P22" s="266" t="str">
        <f>IFERROR(+VLOOKUP(N22,インプットシート!$C:$X,18,0),"")</f>
        <v/>
      </c>
      <c r="R22" s="110" t="s">
        <v>656</v>
      </c>
      <c r="S22" s="110" t="str">
        <f>IFERROR(+VLOOKUP(R22,インプットシート!$C:$X,22,0),"")</f>
        <v/>
      </c>
      <c r="T22" s="266" t="str">
        <f>IFERROR(+VLOOKUP(R22,インプットシート!$C:$X,18,0),"")</f>
        <v/>
      </c>
      <c r="V22" s="110" t="s">
        <v>657</v>
      </c>
      <c r="W22" s="110" t="str">
        <f>IFERROR(+VLOOKUP(V22,インプットシート!$C:$X,22,0),"")</f>
        <v/>
      </c>
      <c r="X22" s="266" t="str">
        <f>IFERROR(+VLOOKUP(V22,インプットシート!$C:$X,18,0),"")</f>
        <v/>
      </c>
      <c r="Z22" s="110" t="s">
        <v>658</v>
      </c>
      <c r="AA22" s="110" t="str">
        <f>IFERROR(+VLOOKUP(Z22,インプットシート!$C:$X,22,0),"")</f>
        <v/>
      </c>
      <c r="AB22" s="266" t="str">
        <f>IFERROR(+VLOOKUP(Z22,インプットシート!$C:$X,18,0),"")</f>
        <v/>
      </c>
      <c r="AD22" s="110" t="s">
        <v>659</v>
      </c>
      <c r="AE22" s="110" t="str">
        <f>IFERROR(+VLOOKUP(AD22,インプットシート!$C:$X,22,0),"")</f>
        <v/>
      </c>
      <c r="AF22" s="266" t="str">
        <f>IFERROR(+VLOOKUP(AD22,インプットシート!$C:$X,18,0),"")</f>
        <v/>
      </c>
      <c r="AH22" s="110" t="s">
        <v>660</v>
      </c>
      <c r="AI22" s="110" t="str">
        <f>IFERROR(+VLOOKUP(AH22,インプットシート!$C:$X,22,0),"")</f>
        <v/>
      </c>
      <c r="AJ22" s="266" t="str">
        <f>IFERROR(+VLOOKUP(AH22,インプットシート!$C:$X,18,0),"")</f>
        <v/>
      </c>
      <c r="AL22" s="110" t="s">
        <v>661</v>
      </c>
      <c r="AM22" s="110" t="str">
        <f>IFERROR(+VLOOKUP(AL22,インプットシート!$C:$X,22,0),"")</f>
        <v/>
      </c>
      <c r="AN22" s="266" t="str">
        <f>IFERROR(+VLOOKUP(AL22,インプットシート!$C:$X,18,0),"")</f>
        <v/>
      </c>
      <c r="AP22" s="110" t="s">
        <v>662</v>
      </c>
      <c r="AQ22" s="110" t="str">
        <f>IFERROR(+VLOOKUP(AP22,インプットシート!$C:$X,22,0),"")</f>
        <v/>
      </c>
      <c r="AR22" s="266" t="str">
        <f>IFERROR(+VLOOKUP(AP22,インプットシート!$C:$X,18,0),"")</f>
        <v/>
      </c>
      <c r="AT22" s="110" t="s">
        <v>663</v>
      </c>
      <c r="AU22" s="110" t="str">
        <f>IFERROR(+VLOOKUP(AT22,インプットシート!$C:$X,22,0),"")</f>
        <v/>
      </c>
      <c r="AV22" s="266" t="str">
        <f>IFERROR(+VLOOKUP(AT22,インプットシート!$C:$X,18,0),"")</f>
        <v/>
      </c>
      <c r="AX22" s="110" t="s">
        <v>664</v>
      </c>
      <c r="AY22" s="110" t="str">
        <f>IFERROR(+VLOOKUP(AX22,インプットシート!$C:$X,22,0),"")</f>
        <v/>
      </c>
      <c r="AZ22" s="266" t="str">
        <f>IFERROR(+VLOOKUP(AX22,インプットシート!$C:$X,18,0),"")</f>
        <v/>
      </c>
      <c r="BB22" t="s">
        <v>665</v>
      </c>
      <c r="BC22" s="110" t="str">
        <f>IFERROR(+VLOOKUP(BB22,インプットシート!$C:$X,22,0),"")</f>
        <v/>
      </c>
      <c r="BD22" s="266" t="str">
        <f>IFERROR(+VLOOKUP(BB22,インプットシート!$C:$X,18,0),"")</f>
        <v/>
      </c>
      <c r="BF22" s="110" t="s">
        <v>666</v>
      </c>
      <c r="BG22" s="110" t="str">
        <f>IFERROR(+VLOOKUP(BF22,インプットシート!$C:$X,22,0),"")</f>
        <v/>
      </c>
      <c r="BH22" s="266" t="str">
        <f>IFERROR(+VLOOKUP(BF22,インプットシート!$C:$X,18,0),"")</f>
        <v/>
      </c>
      <c r="BJ22" s="110" t="s">
        <v>1037</v>
      </c>
      <c r="BK22" s="110" t="str">
        <f>IFERROR(+VLOOKUP(BJ22,インプットシート!$C:$X,22,0),"")</f>
        <v/>
      </c>
      <c r="BL22" s="266" t="str">
        <f>IFERROR(+VLOOKUP(BJ22,インプットシート!$C:$X,18,0),"")</f>
        <v/>
      </c>
      <c r="BN22" s="110"/>
      <c r="BO22" s="110" t="str">
        <f>IFERROR(+VLOOKUP(BN22,インプットシート!$C:$X,22,0),"")</f>
        <v/>
      </c>
      <c r="BP22" s="266" t="str">
        <f>IFERROR(+VLOOKUP(BN22,インプットシート!$C:$X,18,0),"")</f>
        <v/>
      </c>
      <c r="BR22" s="110"/>
      <c r="BS22" s="110" t="str">
        <f>IFERROR(+VLOOKUP(BR22,インプットシート!$C:$X,22,0),"")</f>
        <v/>
      </c>
      <c r="BT22" s="266" t="str">
        <f>IFERROR(+VLOOKUP(BR22,インプットシート!$C:$X,18,0),"")</f>
        <v/>
      </c>
      <c r="BV22" s="110" t="s">
        <v>667</v>
      </c>
      <c r="BW22" s="110" t="str">
        <f>IFERROR(+VLOOKUP(BV22,インプットシート!$C:$X,22,0),"")</f>
        <v/>
      </c>
      <c r="BX22" s="266" t="str">
        <f>IFERROR(+VLOOKUP(BV22,インプットシート!$C:$X,18,0),"")</f>
        <v/>
      </c>
    </row>
    <row r="23" spans="2:76">
      <c r="B23" s="110" t="s">
        <v>668</v>
      </c>
      <c r="C23" s="110" t="str">
        <f>IFERROR(+VLOOKUP(B23,インプットシート!$C:$X,22,0),"")</f>
        <v/>
      </c>
      <c r="D23" s="266" t="str">
        <f>IFERROR(+VLOOKUP(B23,インプットシート!$C:$X,18,0),"")</f>
        <v/>
      </c>
      <c r="F23" s="110" t="s">
        <v>669</v>
      </c>
      <c r="G23" s="110" t="str">
        <f>IFERROR(+VLOOKUP(F23,インプットシート!$C:$X,22,0),"")</f>
        <v/>
      </c>
      <c r="H23" s="266" t="str">
        <f>IFERROR(+VLOOKUP(F23,インプットシート!$C:$X,18,0),"")</f>
        <v/>
      </c>
      <c r="J23" s="110" t="s">
        <v>670</v>
      </c>
      <c r="K23" s="110" t="str">
        <f>IFERROR(+VLOOKUP(J23,インプットシート!$C:$X,22,0),"")</f>
        <v/>
      </c>
      <c r="L23" s="266" t="str">
        <f>IFERROR(+VLOOKUP(J23,インプットシート!$C:$X,18,0),"")</f>
        <v/>
      </c>
      <c r="N23" s="110" t="s">
        <v>671</v>
      </c>
      <c r="O23" s="110" t="str">
        <f>IFERROR(+VLOOKUP(N23,インプットシート!$C:$X,22,0),"")</f>
        <v/>
      </c>
      <c r="P23" s="266" t="str">
        <f>IFERROR(+VLOOKUP(N23,インプットシート!$C:$X,18,0),"")</f>
        <v/>
      </c>
      <c r="R23" s="110" t="s">
        <v>672</v>
      </c>
      <c r="S23" s="110" t="str">
        <f>IFERROR(+VLOOKUP(R23,インプットシート!$C:$X,22,0),"")</f>
        <v/>
      </c>
      <c r="T23" s="266" t="str">
        <f>IFERROR(+VLOOKUP(R23,インプットシート!$C:$X,18,0),"")</f>
        <v/>
      </c>
      <c r="V23" s="110" t="s">
        <v>673</v>
      </c>
      <c r="W23" s="110" t="str">
        <f>IFERROR(+VLOOKUP(V23,インプットシート!$C:$X,22,0),"")</f>
        <v/>
      </c>
      <c r="X23" s="266" t="str">
        <f>IFERROR(+VLOOKUP(V23,インプットシート!$C:$X,18,0),"")</f>
        <v/>
      </c>
      <c r="Z23" s="110" t="s">
        <v>674</v>
      </c>
      <c r="AA23" s="110" t="str">
        <f>IFERROR(+VLOOKUP(Z23,インプットシート!$C:$X,22,0),"")</f>
        <v/>
      </c>
      <c r="AB23" s="266" t="str">
        <f>IFERROR(+VLOOKUP(Z23,インプットシート!$C:$X,18,0),"")</f>
        <v/>
      </c>
      <c r="AD23" s="110" t="s">
        <v>675</v>
      </c>
      <c r="AE23" s="110" t="str">
        <f>IFERROR(+VLOOKUP(AD23,インプットシート!$C:$X,22,0),"")</f>
        <v/>
      </c>
      <c r="AF23" s="266" t="str">
        <f>IFERROR(+VLOOKUP(AD23,インプットシート!$C:$X,18,0),"")</f>
        <v/>
      </c>
      <c r="AH23" s="110" t="s">
        <v>676</v>
      </c>
      <c r="AI23" s="110" t="str">
        <f>IFERROR(+VLOOKUP(AH23,インプットシート!$C:$X,22,0),"")</f>
        <v/>
      </c>
      <c r="AJ23" s="266" t="str">
        <f>IFERROR(+VLOOKUP(AH23,インプットシート!$C:$X,18,0),"")</f>
        <v/>
      </c>
      <c r="AL23" s="110" t="s">
        <v>677</v>
      </c>
      <c r="AM23" s="110" t="str">
        <f>IFERROR(+VLOOKUP(AL23,インプットシート!$C:$X,22,0),"")</f>
        <v/>
      </c>
      <c r="AN23" s="266" t="str">
        <f>IFERROR(+VLOOKUP(AL23,インプットシート!$C:$X,18,0),"")</f>
        <v/>
      </c>
      <c r="AP23" s="110" t="s">
        <v>678</v>
      </c>
      <c r="AQ23" s="110" t="str">
        <f>IFERROR(+VLOOKUP(AP23,インプットシート!$C:$X,22,0),"")</f>
        <v/>
      </c>
      <c r="AR23" s="266" t="str">
        <f>IFERROR(+VLOOKUP(AP23,インプットシート!$C:$X,18,0),"")</f>
        <v/>
      </c>
      <c r="AT23" s="110" t="s">
        <v>679</v>
      </c>
      <c r="AU23" s="110" t="str">
        <f>IFERROR(+VLOOKUP(AT23,インプットシート!$C:$X,22,0),"")</f>
        <v/>
      </c>
      <c r="AV23" s="266" t="str">
        <f>IFERROR(+VLOOKUP(AT23,インプットシート!$C:$X,18,0),"")</f>
        <v/>
      </c>
      <c r="AX23" s="110" t="s">
        <v>680</v>
      </c>
      <c r="AY23" s="110" t="str">
        <f>IFERROR(+VLOOKUP(AX23,インプットシート!$C:$X,22,0),"")</f>
        <v/>
      </c>
      <c r="AZ23" s="266" t="str">
        <f>IFERROR(+VLOOKUP(AX23,インプットシート!$C:$X,18,0),"")</f>
        <v/>
      </c>
      <c r="BB23" t="s">
        <v>681</v>
      </c>
      <c r="BC23" s="110" t="str">
        <f>IFERROR(+VLOOKUP(BB23,インプットシート!$C:$X,22,0),"")</f>
        <v/>
      </c>
      <c r="BD23" s="266" t="str">
        <f>IFERROR(+VLOOKUP(BB23,インプットシート!$C:$X,18,0),"")</f>
        <v/>
      </c>
      <c r="BF23" s="110" t="s">
        <v>682</v>
      </c>
      <c r="BG23" s="110" t="str">
        <f>IFERROR(+VLOOKUP(BF23,インプットシート!$C:$X,22,0),"")</f>
        <v/>
      </c>
      <c r="BH23" s="266" t="str">
        <f>IFERROR(+VLOOKUP(BF23,インプットシート!$C:$X,18,0),"")</f>
        <v/>
      </c>
      <c r="BJ23" s="110" t="s">
        <v>1038</v>
      </c>
      <c r="BK23" s="110" t="str">
        <f>IFERROR(+VLOOKUP(BJ23,インプットシート!$C:$X,22,0),"")</f>
        <v/>
      </c>
      <c r="BL23" s="266" t="str">
        <f>IFERROR(+VLOOKUP(BJ23,インプットシート!$C:$X,18,0),"")</f>
        <v/>
      </c>
      <c r="BN23" s="110"/>
      <c r="BO23" s="110" t="str">
        <f>IFERROR(+VLOOKUP(BN23,インプットシート!$C:$X,22,0),"")</f>
        <v/>
      </c>
      <c r="BP23" s="266" t="str">
        <f>IFERROR(+VLOOKUP(BN23,インプットシート!$C:$X,18,0),"")</f>
        <v/>
      </c>
      <c r="BR23" s="110"/>
      <c r="BS23" s="110" t="str">
        <f>IFERROR(+VLOOKUP(BR23,インプットシート!$C:$X,22,0),"")</f>
        <v/>
      </c>
      <c r="BT23" s="266" t="str">
        <f>IFERROR(+VLOOKUP(BR23,インプットシート!$C:$X,18,0),"")</f>
        <v/>
      </c>
      <c r="BV23" s="110" t="s">
        <v>683</v>
      </c>
      <c r="BW23" s="110" t="str">
        <f>IFERROR(+VLOOKUP(BV23,インプットシート!$C:$X,22,0),"")</f>
        <v/>
      </c>
      <c r="BX23" s="266" t="str">
        <f>IFERROR(+VLOOKUP(BV23,インプットシート!$C:$X,18,0),"")</f>
        <v/>
      </c>
    </row>
    <row r="24" spans="2:76">
      <c r="B24" s="110" t="s">
        <v>684</v>
      </c>
      <c r="C24" s="110" t="str">
        <f>IFERROR(+VLOOKUP(B24,インプットシート!$C:$X,22,0),"")</f>
        <v/>
      </c>
      <c r="D24" s="266" t="str">
        <f>IFERROR(+VLOOKUP(B24,インプットシート!$C:$X,18,0),"")</f>
        <v/>
      </c>
      <c r="F24" s="110" t="s">
        <v>685</v>
      </c>
      <c r="G24" s="110" t="str">
        <f>IFERROR(+VLOOKUP(F24,インプットシート!$C:$X,22,0),"")</f>
        <v/>
      </c>
      <c r="H24" s="266" t="str">
        <f>IFERROR(+VLOOKUP(F24,インプットシート!$C:$X,18,0),"")</f>
        <v/>
      </c>
      <c r="J24" s="110" t="s">
        <v>686</v>
      </c>
      <c r="K24" s="110" t="str">
        <f>IFERROR(+VLOOKUP(J24,インプットシート!$C:$X,22,0),"")</f>
        <v/>
      </c>
      <c r="L24" s="266" t="str">
        <f>IFERROR(+VLOOKUP(J24,インプットシート!$C:$X,18,0),"")</f>
        <v/>
      </c>
      <c r="N24" s="110" t="s">
        <v>687</v>
      </c>
      <c r="O24" s="110" t="str">
        <f>IFERROR(+VLOOKUP(N24,インプットシート!$C:$X,22,0),"")</f>
        <v/>
      </c>
      <c r="P24" s="266" t="str">
        <f>IFERROR(+VLOOKUP(N24,インプットシート!$C:$X,18,0),"")</f>
        <v/>
      </c>
      <c r="R24" s="110" t="s">
        <v>688</v>
      </c>
      <c r="S24" s="110" t="str">
        <f>IFERROR(+VLOOKUP(R24,インプットシート!$C:$X,22,0),"")</f>
        <v/>
      </c>
      <c r="T24" s="266" t="str">
        <f>IFERROR(+VLOOKUP(R24,インプットシート!$C:$X,18,0),"")</f>
        <v/>
      </c>
      <c r="V24" s="110" t="s">
        <v>689</v>
      </c>
      <c r="W24" s="110" t="str">
        <f>IFERROR(+VLOOKUP(V24,インプットシート!$C:$X,22,0),"")</f>
        <v/>
      </c>
      <c r="X24" s="266" t="str">
        <f>IFERROR(+VLOOKUP(V24,インプットシート!$C:$X,18,0),"")</f>
        <v/>
      </c>
      <c r="Z24" s="110" t="s">
        <v>690</v>
      </c>
      <c r="AA24" s="110" t="str">
        <f>IFERROR(+VLOOKUP(Z24,インプットシート!$C:$X,22,0),"")</f>
        <v/>
      </c>
      <c r="AB24" s="266" t="str">
        <f>IFERROR(+VLOOKUP(Z24,インプットシート!$C:$X,18,0),"")</f>
        <v/>
      </c>
      <c r="AD24" s="110" t="s">
        <v>691</v>
      </c>
      <c r="AE24" s="110" t="str">
        <f>IFERROR(+VLOOKUP(AD24,インプットシート!$C:$X,22,0),"")</f>
        <v/>
      </c>
      <c r="AF24" s="266" t="str">
        <f>IFERROR(+VLOOKUP(AD24,インプットシート!$C:$X,18,0),"")</f>
        <v/>
      </c>
      <c r="AH24" s="110" t="s">
        <v>692</v>
      </c>
      <c r="AI24" s="110" t="str">
        <f>IFERROR(+VLOOKUP(AH24,インプットシート!$C:$X,22,0),"")</f>
        <v/>
      </c>
      <c r="AJ24" s="266" t="str">
        <f>IFERROR(+VLOOKUP(AH24,インプットシート!$C:$X,18,0),"")</f>
        <v/>
      </c>
      <c r="AL24" s="110" t="s">
        <v>693</v>
      </c>
      <c r="AM24" s="110" t="str">
        <f>IFERROR(+VLOOKUP(AL24,インプットシート!$C:$X,22,0),"")</f>
        <v/>
      </c>
      <c r="AN24" s="266" t="str">
        <f>IFERROR(+VLOOKUP(AL24,インプットシート!$C:$X,18,0),"")</f>
        <v/>
      </c>
      <c r="AP24" s="110" t="s">
        <v>694</v>
      </c>
      <c r="AQ24" s="110" t="str">
        <f>IFERROR(+VLOOKUP(AP24,インプットシート!$C:$X,22,0),"")</f>
        <v/>
      </c>
      <c r="AR24" s="266" t="str">
        <f>IFERROR(+VLOOKUP(AP24,インプットシート!$C:$X,18,0),"")</f>
        <v/>
      </c>
      <c r="AT24" s="110" t="s">
        <v>695</v>
      </c>
      <c r="AU24" s="110" t="str">
        <f>IFERROR(+VLOOKUP(AT24,インプットシート!$C:$X,22,0),"")</f>
        <v/>
      </c>
      <c r="AV24" s="266" t="str">
        <f>IFERROR(+VLOOKUP(AT24,インプットシート!$C:$X,18,0),"")</f>
        <v/>
      </c>
      <c r="AX24" s="110" t="s">
        <v>696</v>
      </c>
      <c r="AY24" s="110" t="str">
        <f>IFERROR(+VLOOKUP(AX24,インプットシート!$C:$X,22,0),"")</f>
        <v/>
      </c>
      <c r="AZ24" s="266" t="str">
        <f>IFERROR(+VLOOKUP(AX24,インプットシート!$C:$X,18,0),"")</f>
        <v/>
      </c>
      <c r="BB24" t="s">
        <v>697</v>
      </c>
      <c r="BC24" s="110" t="str">
        <f>IFERROR(+VLOOKUP(BB24,インプットシート!$C:$X,22,0),"")</f>
        <v/>
      </c>
      <c r="BD24" s="266" t="str">
        <f>IFERROR(+VLOOKUP(BB24,インプットシート!$C:$X,18,0),"")</f>
        <v/>
      </c>
      <c r="BF24" s="110" t="s">
        <v>698</v>
      </c>
      <c r="BG24" s="110" t="str">
        <f>IFERROR(+VLOOKUP(BF24,インプットシート!$C:$X,22,0),"")</f>
        <v/>
      </c>
      <c r="BH24" s="266" t="str">
        <f>IFERROR(+VLOOKUP(BF24,インプットシート!$C:$X,18,0),"")</f>
        <v/>
      </c>
      <c r="BJ24" s="110" t="s">
        <v>1039</v>
      </c>
      <c r="BK24" s="110" t="str">
        <f>IFERROR(+VLOOKUP(BJ24,インプットシート!$C:$X,22,0),"")</f>
        <v/>
      </c>
      <c r="BL24" s="266" t="str">
        <f>IFERROR(+VLOOKUP(BJ24,インプットシート!$C:$X,18,0),"")</f>
        <v/>
      </c>
      <c r="BN24" s="110"/>
      <c r="BO24" s="110" t="str">
        <f>IFERROR(+VLOOKUP(BN24,インプットシート!$C:$X,22,0),"")</f>
        <v/>
      </c>
      <c r="BP24" s="266" t="str">
        <f>IFERROR(+VLOOKUP(BN24,インプットシート!$C:$X,18,0),"")</f>
        <v/>
      </c>
      <c r="BR24" s="110"/>
      <c r="BS24" s="110" t="str">
        <f>IFERROR(+VLOOKUP(BR24,インプットシート!$C:$X,22,0),"")</f>
        <v/>
      </c>
      <c r="BT24" s="266" t="str">
        <f>IFERROR(+VLOOKUP(BR24,インプットシート!$C:$X,18,0),"")</f>
        <v/>
      </c>
      <c r="BV24" s="110" t="s">
        <v>699</v>
      </c>
      <c r="BW24" s="110" t="str">
        <f>IFERROR(+VLOOKUP(BV24,インプットシート!$C:$X,22,0),"")</f>
        <v/>
      </c>
      <c r="BX24" s="266" t="str">
        <f>IFERROR(+VLOOKUP(BV24,インプットシート!$C:$X,18,0),"")</f>
        <v/>
      </c>
    </row>
    <row r="25" spans="2:76">
      <c r="B25" s="110" t="s">
        <v>700</v>
      </c>
      <c r="C25" s="110" t="str">
        <f>IFERROR(+VLOOKUP(B25,インプットシート!$C:$X,22,0),"")</f>
        <v/>
      </c>
      <c r="D25" s="266" t="str">
        <f>IFERROR(+VLOOKUP(B25,インプットシート!$C:$X,18,0),"")</f>
        <v/>
      </c>
      <c r="F25" s="110" t="s">
        <v>701</v>
      </c>
      <c r="G25" s="110" t="str">
        <f>IFERROR(+VLOOKUP(F25,インプットシート!$C:$X,22,0),"")</f>
        <v/>
      </c>
      <c r="H25" s="266" t="str">
        <f>IFERROR(+VLOOKUP(F25,インプットシート!$C:$X,18,0),"")</f>
        <v/>
      </c>
      <c r="J25" s="110" t="s">
        <v>702</v>
      </c>
      <c r="K25" s="110" t="str">
        <f>IFERROR(+VLOOKUP(J25,インプットシート!$C:$X,22,0),"")</f>
        <v/>
      </c>
      <c r="L25" s="266" t="str">
        <f>IFERROR(+VLOOKUP(J25,インプットシート!$C:$X,18,0),"")</f>
        <v/>
      </c>
      <c r="N25" s="110" t="s">
        <v>703</v>
      </c>
      <c r="O25" s="110" t="str">
        <f>IFERROR(+VLOOKUP(N25,インプットシート!$C:$X,22,0),"")</f>
        <v/>
      </c>
      <c r="P25" s="266" t="str">
        <f>IFERROR(+VLOOKUP(N25,インプットシート!$C:$X,18,0),"")</f>
        <v/>
      </c>
      <c r="R25" s="110" t="s">
        <v>704</v>
      </c>
      <c r="S25" s="110" t="str">
        <f>IFERROR(+VLOOKUP(R25,インプットシート!$C:$X,22,0),"")</f>
        <v/>
      </c>
      <c r="T25" s="266" t="str">
        <f>IFERROR(+VLOOKUP(R25,インプットシート!$C:$X,18,0),"")</f>
        <v/>
      </c>
      <c r="V25" s="110" t="s">
        <v>705</v>
      </c>
      <c r="W25" s="110" t="str">
        <f>IFERROR(+VLOOKUP(V25,インプットシート!$C:$X,22,0),"")</f>
        <v/>
      </c>
      <c r="X25" s="266" t="str">
        <f>IFERROR(+VLOOKUP(V25,インプットシート!$C:$X,18,0),"")</f>
        <v/>
      </c>
      <c r="Z25" s="110" t="s">
        <v>706</v>
      </c>
      <c r="AA25" s="110" t="str">
        <f>IFERROR(+VLOOKUP(Z25,インプットシート!$C:$X,22,0),"")</f>
        <v/>
      </c>
      <c r="AB25" s="266" t="str">
        <f>IFERROR(+VLOOKUP(Z25,インプットシート!$C:$X,18,0),"")</f>
        <v/>
      </c>
      <c r="AD25" s="110" t="s">
        <v>707</v>
      </c>
      <c r="AE25" s="110" t="str">
        <f>IFERROR(+VLOOKUP(AD25,インプットシート!$C:$X,22,0),"")</f>
        <v/>
      </c>
      <c r="AF25" s="266" t="str">
        <f>IFERROR(+VLOOKUP(AD25,インプットシート!$C:$X,18,0),"")</f>
        <v/>
      </c>
      <c r="AH25" s="110" t="s">
        <v>708</v>
      </c>
      <c r="AI25" s="110" t="str">
        <f>IFERROR(+VLOOKUP(AH25,インプットシート!$C:$X,22,0),"")</f>
        <v/>
      </c>
      <c r="AJ25" s="266" t="str">
        <f>IFERROR(+VLOOKUP(AH25,インプットシート!$C:$X,18,0),"")</f>
        <v/>
      </c>
      <c r="AL25" s="110" t="s">
        <v>709</v>
      </c>
      <c r="AM25" s="110" t="str">
        <f>IFERROR(+VLOOKUP(AL25,インプットシート!$C:$X,22,0),"")</f>
        <v/>
      </c>
      <c r="AN25" s="266" t="str">
        <f>IFERROR(+VLOOKUP(AL25,インプットシート!$C:$X,18,0),"")</f>
        <v/>
      </c>
      <c r="AP25" s="110" t="s">
        <v>710</v>
      </c>
      <c r="AQ25" s="110" t="str">
        <f>IFERROR(+VLOOKUP(AP25,インプットシート!$C:$X,22,0),"")</f>
        <v/>
      </c>
      <c r="AR25" s="266" t="str">
        <f>IFERROR(+VLOOKUP(AP25,インプットシート!$C:$X,18,0),"")</f>
        <v/>
      </c>
      <c r="AT25" s="110" t="s">
        <v>711</v>
      </c>
      <c r="AU25" s="110" t="str">
        <f>IFERROR(+VLOOKUP(AT25,インプットシート!$C:$X,22,0),"")</f>
        <v/>
      </c>
      <c r="AV25" s="266" t="str">
        <f>IFERROR(+VLOOKUP(AT25,インプットシート!$C:$X,18,0),"")</f>
        <v/>
      </c>
      <c r="AX25" s="110" t="s">
        <v>712</v>
      </c>
      <c r="AY25" s="110" t="str">
        <f>IFERROR(+VLOOKUP(AX25,インプットシート!$C:$X,22,0),"")</f>
        <v/>
      </c>
      <c r="AZ25" s="266" t="str">
        <f>IFERROR(+VLOOKUP(AX25,インプットシート!$C:$X,18,0),"")</f>
        <v/>
      </c>
      <c r="BB25" t="s">
        <v>713</v>
      </c>
      <c r="BC25" s="110" t="str">
        <f>IFERROR(+VLOOKUP(BB25,インプットシート!$C:$X,22,0),"")</f>
        <v/>
      </c>
      <c r="BD25" s="266" t="str">
        <f>IFERROR(+VLOOKUP(BB25,インプットシート!$C:$X,18,0),"")</f>
        <v/>
      </c>
      <c r="BF25" s="110" t="s">
        <v>714</v>
      </c>
      <c r="BG25" s="110" t="str">
        <f>IFERROR(+VLOOKUP(BF25,インプットシート!$C:$X,22,0),"")</f>
        <v/>
      </c>
      <c r="BH25" s="266" t="str">
        <f>IFERROR(+VLOOKUP(BF25,インプットシート!$C:$X,18,0),"")</f>
        <v/>
      </c>
      <c r="BJ25" s="110" t="s">
        <v>1040</v>
      </c>
      <c r="BK25" s="110" t="str">
        <f>IFERROR(+VLOOKUP(BJ25,インプットシート!$C:$X,22,0),"")</f>
        <v/>
      </c>
      <c r="BL25" s="266" t="str">
        <f>IFERROR(+VLOOKUP(BJ25,インプットシート!$C:$X,18,0),"")</f>
        <v/>
      </c>
      <c r="BN25" s="110"/>
      <c r="BO25" s="110" t="str">
        <f>IFERROR(+VLOOKUP(BN25,インプットシート!$C:$X,22,0),"")</f>
        <v/>
      </c>
      <c r="BP25" s="266" t="str">
        <f>IFERROR(+VLOOKUP(BN25,インプットシート!$C:$X,18,0),"")</f>
        <v/>
      </c>
      <c r="BR25" s="110"/>
      <c r="BS25" s="110" t="str">
        <f>IFERROR(+VLOOKUP(BR25,インプットシート!$C:$X,22,0),"")</f>
        <v/>
      </c>
      <c r="BT25" s="266" t="str">
        <f>IFERROR(+VLOOKUP(BR25,インプットシート!$C:$X,18,0),"")</f>
        <v/>
      </c>
      <c r="BV25" s="110" t="s">
        <v>715</v>
      </c>
      <c r="BW25" s="110" t="str">
        <f>IFERROR(+VLOOKUP(BV25,インプットシート!$C:$X,22,0),"")</f>
        <v/>
      </c>
      <c r="BX25" s="266" t="str">
        <f>IFERROR(+VLOOKUP(BV25,インプットシート!$C:$X,18,0),"")</f>
        <v/>
      </c>
    </row>
    <row r="26" spans="2:76">
      <c r="B26" s="110" t="s">
        <v>716</v>
      </c>
      <c r="C26" s="110" t="str">
        <f>IFERROR(+VLOOKUP(B26,インプットシート!$C:$X,22,0),"")</f>
        <v/>
      </c>
      <c r="D26" s="266" t="str">
        <f>IFERROR(+VLOOKUP(B26,インプットシート!$C:$X,18,0),"")</f>
        <v/>
      </c>
      <c r="F26" s="110" t="s">
        <v>717</v>
      </c>
      <c r="G26" s="110" t="str">
        <f>IFERROR(+VLOOKUP(F26,インプットシート!$C:$X,22,0),"")</f>
        <v/>
      </c>
      <c r="H26" s="266" t="str">
        <f>IFERROR(+VLOOKUP(F26,インプットシート!$C:$X,18,0),"")</f>
        <v/>
      </c>
      <c r="J26" s="110" t="s">
        <v>718</v>
      </c>
      <c r="K26" s="110" t="str">
        <f>IFERROR(+VLOOKUP(J26,インプットシート!$C:$X,22,0),"")</f>
        <v/>
      </c>
      <c r="L26" s="266" t="str">
        <f>IFERROR(+VLOOKUP(J26,インプットシート!$C:$X,18,0),"")</f>
        <v/>
      </c>
      <c r="N26" s="110" t="s">
        <v>719</v>
      </c>
      <c r="O26" s="110" t="str">
        <f>IFERROR(+VLOOKUP(N26,インプットシート!$C:$X,22,0),"")</f>
        <v/>
      </c>
      <c r="P26" s="266" t="str">
        <f>IFERROR(+VLOOKUP(N26,インプットシート!$C:$X,18,0),"")</f>
        <v/>
      </c>
      <c r="R26" s="110" t="s">
        <v>720</v>
      </c>
      <c r="S26" s="110" t="str">
        <f>IFERROR(+VLOOKUP(R26,インプットシート!$C:$X,22,0),"")</f>
        <v/>
      </c>
      <c r="T26" s="266" t="str">
        <f>IFERROR(+VLOOKUP(R26,インプットシート!$C:$X,18,0),"")</f>
        <v/>
      </c>
      <c r="V26" s="110" t="s">
        <v>721</v>
      </c>
      <c r="W26" s="110" t="str">
        <f>IFERROR(+VLOOKUP(V26,インプットシート!$C:$X,22,0),"")</f>
        <v/>
      </c>
      <c r="X26" s="266" t="str">
        <f>IFERROR(+VLOOKUP(V26,インプットシート!$C:$X,18,0),"")</f>
        <v/>
      </c>
      <c r="Z26" s="110" t="s">
        <v>722</v>
      </c>
      <c r="AA26" s="110" t="str">
        <f>IFERROR(+VLOOKUP(Z26,インプットシート!$C:$X,22,0),"")</f>
        <v/>
      </c>
      <c r="AB26" s="266" t="str">
        <f>IFERROR(+VLOOKUP(Z26,インプットシート!$C:$X,18,0),"")</f>
        <v/>
      </c>
      <c r="AD26" s="110" t="s">
        <v>723</v>
      </c>
      <c r="AE26" s="110" t="str">
        <f>IFERROR(+VLOOKUP(AD26,インプットシート!$C:$X,22,0),"")</f>
        <v/>
      </c>
      <c r="AF26" s="266" t="str">
        <f>IFERROR(+VLOOKUP(AD26,インプットシート!$C:$X,18,0),"")</f>
        <v/>
      </c>
      <c r="AH26" s="110" t="s">
        <v>724</v>
      </c>
      <c r="AI26" s="110" t="str">
        <f>IFERROR(+VLOOKUP(AH26,インプットシート!$C:$X,22,0),"")</f>
        <v/>
      </c>
      <c r="AJ26" s="266" t="str">
        <f>IFERROR(+VLOOKUP(AH26,インプットシート!$C:$X,18,0),"")</f>
        <v/>
      </c>
      <c r="AL26" s="110" t="s">
        <v>725</v>
      </c>
      <c r="AM26" s="110" t="str">
        <f>IFERROR(+VLOOKUP(AL26,インプットシート!$C:$X,22,0),"")</f>
        <v/>
      </c>
      <c r="AN26" s="266" t="str">
        <f>IFERROR(+VLOOKUP(AL26,インプットシート!$C:$X,18,0),"")</f>
        <v/>
      </c>
      <c r="AP26" s="110" t="s">
        <v>726</v>
      </c>
      <c r="AQ26" s="110" t="str">
        <f>IFERROR(+VLOOKUP(AP26,インプットシート!$C:$X,22,0),"")</f>
        <v/>
      </c>
      <c r="AR26" s="266" t="str">
        <f>IFERROR(+VLOOKUP(AP26,インプットシート!$C:$X,18,0),"")</f>
        <v/>
      </c>
      <c r="AT26" s="110" t="s">
        <v>727</v>
      </c>
      <c r="AU26" s="110" t="str">
        <f>IFERROR(+VLOOKUP(AT26,インプットシート!$C:$X,22,0),"")</f>
        <v/>
      </c>
      <c r="AV26" s="266" t="str">
        <f>IFERROR(+VLOOKUP(AT26,インプットシート!$C:$X,18,0),"")</f>
        <v/>
      </c>
      <c r="AX26" s="110" t="s">
        <v>728</v>
      </c>
      <c r="AY26" s="110" t="str">
        <f>IFERROR(+VLOOKUP(AX26,インプットシート!$C:$X,22,0),"")</f>
        <v/>
      </c>
      <c r="AZ26" s="266" t="str">
        <f>IFERROR(+VLOOKUP(AX26,インプットシート!$C:$X,18,0),"")</f>
        <v/>
      </c>
      <c r="BB26" t="s">
        <v>729</v>
      </c>
      <c r="BC26" s="110" t="str">
        <f>IFERROR(+VLOOKUP(BB26,インプットシート!$C:$X,22,0),"")</f>
        <v/>
      </c>
      <c r="BD26" s="266" t="str">
        <f>IFERROR(+VLOOKUP(BB26,インプットシート!$C:$X,18,0),"")</f>
        <v/>
      </c>
      <c r="BF26" s="110" t="s">
        <v>730</v>
      </c>
      <c r="BG26" s="110" t="str">
        <f>IFERROR(+VLOOKUP(BF26,インプットシート!$C:$X,22,0),"")</f>
        <v/>
      </c>
      <c r="BH26" s="266" t="str">
        <f>IFERROR(+VLOOKUP(BF26,インプットシート!$C:$X,18,0),"")</f>
        <v/>
      </c>
      <c r="BJ26" s="110" t="s">
        <v>1041</v>
      </c>
      <c r="BK26" s="110" t="str">
        <f>IFERROR(+VLOOKUP(BJ26,インプットシート!$C:$X,22,0),"")</f>
        <v/>
      </c>
      <c r="BL26" s="266" t="str">
        <f>IFERROR(+VLOOKUP(BJ26,インプットシート!$C:$X,18,0),"")</f>
        <v/>
      </c>
      <c r="BN26" s="110"/>
      <c r="BO26" s="110" t="str">
        <f>IFERROR(+VLOOKUP(BN26,インプットシート!$C:$X,22,0),"")</f>
        <v/>
      </c>
      <c r="BP26" s="266" t="str">
        <f>IFERROR(+VLOOKUP(BN26,インプットシート!$C:$X,18,0),"")</f>
        <v/>
      </c>
      <c r="BR26" s="110"/>
      <c r="BS26" s="110" t="str">
        <f>IFERROR(+VLOOKUP(BR26,インプットシート!$C:$X,22,0),"")</f>
        <v/>
      </c>
      <c r="BT26" s="266" t="str">
        <f>IFERROR(+VLOOKUP(BR26,インプットシート!$C:$X,18,0),"")</f>
        <v/>
      </c>
      <c r="BV26" s="110" t="s">
        <v>731</v>
      </c>
      <c r="BW26" s="110" t="str">
        <f>IFERROR(+VLOOKUP(BV26,インプットシート!$C:$X,22,0),"")</f>
        <v/>
      </c>
      <c r="BX26" s="266" t="str">
        <f>IFERROR(+VLOOKUP(BV26,インプットシート!$C:$X,18,0),"")</f>
        <v/>
      </c>
    </row>
    <row r="27" spans="2:76">
      <c r="B27" s="110" t="s">
        <v>732</v>
      </c>
      <c r="C27" s="110" t="str">
        <f>IFERROR(+VLOOKUP(B27,インプットシート!$C:$X,22,0),"")</f>
        <v/>
      </c>
      <c r="D27" s="266" t="str">
        <f>IFERROR(+VLOOKUP(B27,インプットシート!$C:$X,18,0),"")</f>
        <v/>
      </c>
      <c r="F27" s="110" t="s">
        <v>733</v>
      </c>
      <c r="G27" s="110" t="str">
        <f>IFERROR(+VLOOKUP(F27,インプットシート!$C:$X,22,0),"")</f>
        <v/>
      </c>
      <c r="H27" s="266" t="str">
        <f>IFERROR(+VLOOKUP(F27,インプットシート!$C:$X,18,0),"")</f>
        <v/>
      </c>
      <c r="J27" s="110" t="s">
        <v>734</v>
      </c>
      <c r="K27" s="110" t="str">
        <f>IFERROR(+VLOOKUP(J27,インプットシート!$C:$X,22,0),"")</f>
        <v/>
      </c>
      <c r="L27" s="266" t="str">
        <f>IFERROR(+VLOOKUP(J27,インプットシート!$C:$X,18,0),"")</f>
        <v/>
      </c>
      <c r="N27" s="110" t="s">
        <v>735</v>
      </c>
      <c r="O27" s="110" t="str">
        <f>IFERROR(+VLOOKUP(N27,インプットシート!$C:$X,22,0),"")</f>
        <v/>
      </c>
      <c r="P27" s="266" t="str">
        <f>IFERROR(+VLOOKUP(N27,インプットシート!$C:$X,18,0),"")</f>
        <v/>
      </c>
      <c r="R27" s="110" t="s">
        <v>736</v>
      </c>
      <c r="S27" s="110" t="str">
        <f>IFERROR(+VLOOKUP(R27,インプットシート!$C:$X,22,0),"")</f>
        <v/>
      </c>
      <c r="T27" s="266" t="str">
        <f>IFERROR(+VLOOKUP(R27,インプットシート!$C:$X,18,0),"")</f>
        <v/>
      </c>
      <c r="V27" s="110" t="s">
        <v>737</v>
      </c>
      <c r="W27" s="110" t="str">
        <f>IFERROR(+VLOOKUP(V27,インプットシート!$C:$X,22,0),"")</f>
        <v/>
      </c>
      <c r="X27" s="266" t="str">
        <f>IFERROR(+VLOOKUP(V27,インプットシート!$C:$X,18,0),"")</f>
        <v/>
      </c>
      <c r="Z27" s="110" t="s">
        <v>738</v>
      </c>
      <c r="AA27" s="110" t="str">
        <f>IFERROR(+VLOOKUP(Z27,インプットシート!$C:$X,22,0),"")</f>
        <v/>
      </c>
      <c r="AB27" s="266" t="str">
        <f>IFERROR(+VLOOKUP(Z27,インプットシート!$C:$X,18,0),"")</f>
        <v/>
      </c>
      <c r="AD27" s="110" t="s">
        <v>739</v>
      </c>
      <c r="AE27" s="110" t="str">
        <f>IFERROR(+VLOOKUP(AD27,インプットシート!$C:$X,22,0),"")</f>
        <v/>
      </c>
      <c r="AF27" s="266" t="str">
        <f>IFERROR(+VLOOKUP(AD27,インプットシート!$C:$X,18,0),"")</f>
        <v/>
      </c>
      <c r="AH27" s="110" t="s">
        <v>740</v>
      </c>
      <c r="AI27" s="110" t="str">
        <f>IFERROR(+VLOOKUP(AH27,インプットシート!$C:$X,22,0),"")</f>
        <v/>
      </c>
      <c r="AJ27" s="266" t="str">
        <f>IFERROR(+VLOOKUP(AH27,インプットシート!$C:$X,18,0),"")</f>
        <v/>
      </c>
      <c r="AL27" s="110" t="s">
        <v>741</v>
      </c>
      <c r="AM27" s="110" t="str">
        <f>IFERROR(+VLOOKUP(AL27,インプットシート!$C:$X,22,0),"")</f>
        <v/>
      </c>
      <c r="AN27" s="266" t="str">
        <f>IFERROR(+VLOOKUP(AL27,インプットシート!$C:$X,18,0),"")</f>
        <v/>
      </c>
      <c r="AP27" s="110" t="s">
        <v>742</v>
      </c>
      <c r="AQ27" s="110" t="str">
        <f>IFERROR(+VLOOKUP(AP27,インプットシート!$C:$X,22,0),"")</f>
        <v/>
      </c>
      <c r="AR27" s="266" t="str">
        <f>IFERROR(+VLOOKUP(AP27,インプットシート!$C:$X,18,0),"")</f>
        <v/>
      </c>
      <c r="AT27" s="110" t="s">
        <v>743</v>
      </c>
      <c r="AU27" s="110" t="str">
        <f>IFERROR(+VLOOKUP(AT27,インプットシート!$C:$X,22,0),"")</f>
        <v/>
      </c>
      <c r="AV27" s="266" t="str">
        <f>IFERROR(+VLOOKUP(AT27,インプットシート!$C:$X,18,0),"")</f>
        <v/>
      </c>
      <c r="AX27" s="110" t="s">
        <v>744</v>
      </c>
      <c r="AY27" s="110" t="str">
        <f>IFERROR(+VLOOKUP(AX27,インプットシート!$C:$X,22,0),"")</f>
        <v/>
      </c>
      <c r="AZ27" s="266" t="str">
        <f>IFERROR(+VLOOKUP(AX27,インプットシート!$C:$X,18,0),"")</f>
        <v/>
      </c>
      <c r="BB27" t="s">
        <v>745</v>
      </c>
      <c r="BC27" s="110" t="str">
        <f>IFERROR(+VLOOKUP(BB27,インプットシート!$C:$X,22,0),"")</f>
        <v/>
      </c>
      <c r="BD27" s="266" t="str">
        <f>IFERROR(+VLOOKUP(BB27,インプットシート!$C:$X,18,0),"")</f>
        <v/>
      </c>
      <c r="BF27" s="110" t="s">
        <v>746</v>
      </c>
      <c r="BG27" s="110" t="str">
        <f>IFERROR(+VLOOKUP(BF27,インプットシート!$C:$X,22,0),"")</f>
        <v/>
      </c>
      <c r="BH27" s="266" t="str">
        <f>IFERROR(+VLOOKUP(BF27,インプットシート!$C:$X,18,0),"")</f>
        <v/>
      </c>
      <c r="BJ27" s="110" t="s">
        <v>1042</v>
      </c>
      <c r="BK27" s="110" t="str">
        <f>IFERROR(+VLOOKUP(BJ27,インプットシート!$C:$X,22,0),"")</f>
        <v/>
      </c>
      <c r="BL27" s="266" t="str">
        <f>IFERROR(+VLOOKUP(BJ27,インプットシート!$C:$X,18,0),"")</f>
        <v/>
      </c>
      <c r="BN27" s="110"/>
      <c r="BO27" s="110" t="str">
        <f>IFERROR(+VLOOKUP(BN27,インプットシート!$C:$X,22,0),"")</f>
        <v/>
      </c>
      <c r="BP27" s="266" t="str">
        <f>IFERROR(+VLOOKUP(BN27,インプットシート!$C:$X,18,0),"")</f>
        <v/>
      </c>
      <c r="BR27" s="110"/>
      <c r="BS27" s="110" t="str">
        <f>IFERROR(+VLOOKUP(BR27,インプットシート!$C:$X,22,0),"")</f>
        <v/>
      </c>
      <c r="BT27" s="266" t="str">
        <f>IFERROR(+VLOOKUP(BR27,インプットシート!$C:$X,18,0),"")</f>
        <v/>
      </c>
      <c r="BV27" s="110" t="s">
        <v>747</v>
      </c>
      <c r="BW27" s="110" t="str">
        <f>IFERROR(+VLOOKUP(BV27,インプットシート!$C:$X,22,0),"")</f>
        <v/>
      </c>
      <c r="BX27" s="266" t="str">
        <f>IFERROR(+VLOOKUP(BV27,インプットシート!$C:$X,18,0),"")</f>
        <v/>
      </c>
    </row>
    <row r="28" spans="2:76">
      <c r="B28" s="110" t="s">
        <v>748</v>
      </c>
      <c r="C28" s="110" t="str">
        <f>IFERROR(+VLOOKUP(B28,インプットシート!$C:$X,22,0),"")</f>
        <v/>
      </c>
      <c r="D28" s="266" t="str">
        <f>IFERROR(+VLOOKUP(B28,インプットシート!$C:$X,18,0),"")</f>
        <v/>
      </c>
      <c r="F28" s="110" t="s">
        <v>749</v>
      </c>
      <c r="G28" s="110" t="str">
        <f>IFERROR(+VLOOKUP(F28,インプットシート!$C:$X,22,0),"")</f>
        <v/>
      </c>
      <c r="H28" s="266" t="str">
        <f>IFERROR(+VLOOKUP(F28,インプットシート!$C:$X,18,0),"")</f>
        <v/>
      </c>
      <c r="J28" s="110" t="s">
        <v>750</v>
      </c>
      <c r="K28" s="110" t="str">
        <f>IFERROR(+VLOOKUP(J28,インプットシート!$C:$X,22,0),"")</f>
        <v/>
      </c>
      <c r="L28" s="266" t="str">
        <f>IFERROR(+VLOOKUP(J28,インプットシート!$C:$X,18,0),"")</f>
        <v/>
      </c>
      <c r="N28" s="110" t="s">
        <v>751</v>
      </c>
      <c r="O28" s="110" t="str">
        <f>IFERROR(+VLOOKUP(N28,インプットシート!$C:$X,22,0),"")</f>
        <v/>
      </c>
      <c r="P28" s="266" t="str">
        <f>IFERROR(+VLOOKUP(N28,インプットシート!$C:$X,18,0),"")</f>
        <v/>
      </c>
      <c r="R28" s="110" t="s">
        <v>752</v>
      </c>
      <c r="S28" s="110" t="str">
        <f>IFERROR(+VLOOKUP(R28,インプットシート!$C:$X,22,0),"")</f>
        <v/>
      </c>
      <c r="T28" s="266" t="str">
        <f>IFERROR(+VLOOKUP(R28,インプットシート!$C:$X,18,0),"")</f>
        <v/>
      </c>
      <c r="V28" s="110" t="s">
        <v>753</v>
      </c>
      <c r="W28" s="110" t="str">
        <f>IFERROR(+VLOOKUP(V28,インプットシート!$C:$X,22,0),"")</f>
        <v/>
      </c>
      <c r="X28" s="266" t="str">
        <f>IFERROR(+VLOOKUP(V28,インプットシート!$C:$X,18,0),"")</f>
        <v/>
      </c>
      <c r="Z28" s="110" t="s">
        <v>754</v>
      </c>
      <c r="AA28" s="110" t="str">
        <f>IFERROR(+VLOOKUP(Z28,インプットシート!$C:$X,22,0),"")</f>
        <v/>
      </c>
      <c r="AB28" s="266" t="str">
        <f>IFERROR(+VLOOKUP(Z28,インプットシート!$C:$X,18,0),"")</f>
        <v/>
      </c>
      <c r="AD28" s="110" t="s">
        <v>755</v>
      </c>
      <c r="AE28" s="110" t="str">
        <f>IFERROR(+VLOOKUP(AD28,インプットシート!$C:$X,22,0),"")</f>
        <v/>
      </c>
      <c r="AF28" s="266" t="str">
        <f>IFERROR(+VLOOKUP(AD28,インプットシート!$C:$X,18,0),"")</f>
        <v/>
      </c>
      <c r="AH28" s="110" t="s">
        <v>756</v>
      </c>
      <c r="AI28" s="110" t="str">
        <f>IFERROR(+VLOOKUP(AH28,インプットシート!$C:$X,22,0),"")</f>
        <v/>
      </c>
      <c r="AJ28" s="266" t="str">
        <f>IFERROR(+VLOOKUP(AH28,インプットシート!$C:$X,18,0),"")</f>
        <v/>
      </c>
      <c r="AL28" s="110" t="s">
        <v>757</v>
      </c>
      <c r="AM28" s="110" t="str">
        <f>IFERROR(+VLOOKUP(AL28,インプットシート!$C:$X,22,0),"")</f>
        <v/>
      </c>
      <c r="AN28" s="266" t="str">
        <f>IFERROR(+VLOOKUP(AL28,インプットシート!$C:$X,18,0),"")</f>
        <v/>
      </c>
      <c r="AP28" s="110" t="s">
        <v>758</v>
      </c>
      <c r="AQ28" s="110" t="str">
        <f>IFERROR(+VLOOKUP(AP28,インプットシート!$C:$X,22,0),"")</f>
        <v/>
      </c>
      <c r="AR28" s="266" t="str">
        <f>IFERROR(+VLOOKUP(AP28,インプットシート!$C:$X,18,0),"")</f>
        <v/>
      </c>
      <c r="AT28" s="110" t="s">
        <v>759</v>
      </c>
      <c r="AU28" s="110" t="str">
        <f>IFERROR(+VLOOKUP(AT28,インプットシート!$C:$X,22,0),"")</f>
        <v/>
      </c>
      <c r="AV28" s="266" t="str">
        <f>IFERROR(+VLOOKUP(AT28,インプットシート!$C:$X,18,0),"")</f>
        <v/>
      </c>
      <c r="AX28" s="110" t="s">
        <v>760</v>
      </c>
      <c r="AY28" s="110" t="str">
        <f>IFERROR(+VLOOKUP(AX28,インプットシート!$C:$X,22,0),"")</f>
        <v/>
      </c>
      <c r="AZ28" s="266" t="str">
        <f>IFERROR(+VLOOKUP(AX28,インプットシート!$C:$X,18,0),"")</f>
        <v/>
      </c>
      <c r="BB28" t="s">
        <v>761</v>
      </c>
      <c r="BC28" s="110" t="str">
        <f>IFERROR(+VLOOKUP(BB28,インプットシート!$C:$X,22,0),"")</f>
        <v/>
      </c>
      <c r="BD28" s="266" t="str">
        <f>IFERROR(+VLOOKUP(BB28,インプットシート!$C:$X,18,0),"")</f>
        <v/>
      </c>
      <c r="BF28" s="110" t="s">
        <v>762</v>
      </c>
      <c r="BG28" s="110" t="str">
        <f>IFERROR(+VLOOKUP(BF28,インプットシート!$C:$X,22,0),"")</f>
        <v/>
      </c>
      <c r="BH28" s="266" t="str">
        <f>IFERROR(+VLOOKUP(BF28,インプットシート!$C:$X,18,0),"")</f>
        <v/>
      </c>
      <c r="BJ28" s="110" t="s">
        <v>1043</v>
      </c>
      <c r="BK28" s="110" t="str">
        <f>IFERROR(+VLOOKUP(BJ28,インプットシート!$C:$X,22,0),"")</f>
        <v/>
      </c>
      <c r="BL28" s="266" t="str">
        <f>IFERROR(+VLOOKUP(BJ28,インプットシート!$C:$X,18,0),"")</f>
        <v/>
      </c>
      <c r="BN28" s="110"/>
      <c r="BO28" s="110" t="str">
        <f>IFERROR(+VLOOKUP(BN28,インプットシート!$C:$X,22,0),"")</f>
        <v/>
      </c>
      <c r="BP28" s="266" t="str">
        <f>IFERROR(+VLOOKUP(BN28,インプットシート!$C:$X,18,0),"")</f>
        <v/>
      </c>
      <c r="BR28" s="110"/>
      <c r="BS28" s="110" t="str">
        <f>IFERROR(+VLOOKUP(BR28,インプットシート!$C:$X,22,0),"")</f>
        <v/>
      </c>
      <c r="BT28" s="266" t="str">
        <f>IFERROR(+VLOOKUP(BR28,インプットシート!$C:$X,18,0),"")</f>
        <v/>
      </c>
      <c r="BV28" s="110" t="s">
        <v>763</v>
      </c>
      <c r="BW28" s="110" t="str">
        <f>IFERROR(+VLOOKUP(BV28,インプットシート!$C:$X,22,0),"")</f>
        <v/>
      </c>
      <c r="BX28" s="266" t="str">
        <f>IFERROR(+VLOOKUP(BV28,インプットシート!$C:$X,18,0),"")</f>
        <v/>
      </c>
    </row>
    <row r="29" spans="2:76">
      <c r="B29" s="110" t="s">
        <v>764</v>
      </c>
      <c r="C29" s="110" t="str">
        <f>IFERROR(+VLOOKUP(B29,インプットシート!$C:$X,22,0),"")</f>
        <v/>
      </c>
      <c r="D29" s="266" t="str">
        <f>IFERROR(+VLOOKUP(B29,インプットシート!$C:$X,18,0),"")</f>
        <v/>
      </c>
      <c r="F29" s="110" t="s">
        <v>765</v>
      </c>
      <c r="G29" s="110" t="str">
        <f>IFERROR(+VLOOKUP(F29,インプットシート!$C:$X,22,0),"")</f>
        <v/>
      </c>
      <c r="H29" s="266" t="str">
        <f>IFERROR(+VLOOKUP(F29,インプットシート!$C:$X,18,0),"")</f>
        <v/>
      </c>
      <c r="J29" s="110" t="s">
        <v>766</v>
      </c>
      <c r="K29" s="110" t="str">
        <f>IFERROR(+VLOOKUP(J29,インプットシート!$C:$X,22,0),"")</f>
        <v/>
      </c>
      <c r="L29" s="266" t="str">
        <f>IFERROR(+VLOOKUP(J29,インプットシート!$C:$X,18,0),"")</f>
        <v/>
      </c>
      <c r="N29" s="110" t="s">
        <v>767</v>
      </c>
      <c r="O29" s="110" t="str">
        <f>IFERROR(+VLOOKUP(N29,インプットシート!$C:$X,22,0),"")</f>
        <v/>
      </c>
      <c r="P29" s="266" t="str">
        <f>IFERROR(+VLOOKUP(N29,インプットシート!$C:$X,18,0),"")</f>
        <v/>
      </c>
      <c r="R29" s="110" t="s">
        <v>768</v>
      </c>
      <c r="S29" s="110" t="str">
        <f>IFERROR(+VLOOKUP(R29,インプットシート!$C:$X,22,0),"")</f>
        <v/>
      </c>
      <c r="T29" s="266" t="str">
        <f>IFERROR(+VLOOKUP(R29,インプットシート!$C:$X,18,0),"")</f>
        <v/>
      </c>
      <c r="V29" s="110" t="s">
        <v>769</v>
      </c>
      <c r="W29" s="110" t="str">
        <f>IFERROR(+VLOOKUP(V29,インプットシート!$C:$X,22,0),"")</f>
        <v/>
      </c>
      <c r="X29" s="266" t="str">
        <f>IFERROR(+VLOOKUP(V29,インプットシート!$C:$X,18,0),"")</f>
        <v/>
      </c>
      <c r="Z29" s="110" t="s">
        <v>770</v>
      </c>
      <c r="AA29" s="110" t="str">
        <f>IFERROR(+VLOOKUP(Z29,インプットシート!$C:$X,22,0),"")</f>
        <v/>
      </c>
      <c r="AB29" s="266" t="str">
        <f>IFERROR(+VLOOKUP(Z29,インプットシート!$C:$X,18,0),"")</f>
        <v/>
      </c>
      <c r="AD29" s="110" t="s">
        <v>771</v>
      </c>
      <c r="AE29" s="110" t="str">
        <f>IFERROR(+VLOOKUP(AD29,インプットシート!$C:$X,22,0),"")</f>
        <v/>
      </c>
      <c r="AF29" s="266" t="str">
        <f>IFERROR(+VLOOKUP(AD29,インプットシート!$C:$X,18,0),"")</f>
        <v/>
      </c>
      <c r="AH29" s="110" t="s">
        <v>772</v>
      </c>
      <c r="AI29" s="110" t="str">
        <f>IFERROR(+VLOOKUP(AH29,インプットシート!$C:$X,22,0),"")</f>
        <v/>
      </c>
      <c r="AJ29" s="266" t="str">
        <f>IFERROR(+VLOOKUP(AH29,インプットシート!$C:$X,18,0),"")</f>
        <v/>
      </c>
      <c r="AL29" s="110" t="s">
        <v>773</v>
      </c>
      <c r="AM29" s="110" t="str">
        <f>IFERROR(+VLOOKUP(AL29,インプットシート!$C:$X,22,0),"")</f>
        <v/>
      </c>
      <c r="AN29" s="266" t="str">
        <f>IFERROR(+VLOOKUP(AL29,インプットシート!$C:$X,18,0),"")</f>
        <v/>
      </c>
      <c r="AP29" s="110" t="s">
        <v>774</v>
      </c>
      <c r="AQ29" s="110" t="str">
        <f>IFERROR(+VLOOKUP(AP29,インプットシート!$C:$X,22,0),"")</f>
        <v/>
      </c>
      <c r="AR29" s="266" t="str">
        <f>IFERROR(+VLOOKUP(AP29,インプットシート!$C:$X,18,0),"")</f>
        <v/>
      </c>
      <c r="AT29" s="110" t="s">
        <v>775</v>
      </c>
      <c r="AU29" s="110" t="str">
        <f>IFERROR(+VLOOKUP(AT29,インプットシート!$C:$X,22,0),"")</f>
        <v/>
      </c>
      <c r="AV29" s="266" t="str">
        <f>IFERROR(+VLOOKUP(AT29,インプットシート!$C:$X,18,0),"")</f>
        <v/>
      </c>
      <c r="AX29" s="110" t="s">
        <v>776</v>
      </c>
      <c r="AY29" s="110" t="str">
        <f>IFERROR(+VLOOKUP(AX29,インプットシート!$C:$X,22,0),"")</f>
        <v/>
      </c>
      <c r="AZ29" s="266" t="str">
        <f>IFERROR(+VLOOKUP(AX29,インプットシート!$C:$X,18,0),"")</f>
        <v/>
      </c>
      <c r="BB29" t="s">
        <v>777</v>
      </c>
      <c r="BC29" s="110" t="str">
        <f>IFERROR(+VLOOKUP(BB29,インプットシート!$C:$X,22,0),"")</f>
        <v/>
      </c>
      <c r="BD29" s="266" t="str">
        <f>IFERROR(+VLOOKUP(BB29,インプットシート!$C:$X,18,0),"")</f>
        <v/>
      </c>
      <c r="BF29" s="110" t="s">
        <v>778</v>
      </c>
      <c r="BG29" s="110" t="str">
        <f>IFERROR(+VLOOKUP(BF29,インプットシート!$C:$X,22,0),"")</f>
        <v/>
      </c>
      <c r="BH29" s="266" t="str">
        <f>IFERROR(+VLOOKUP(BF29,インプットシート!$C:$X,18,0),"")</f>
        <v/>
      </c>
      <c r="BJ29" s="110" t="s">
        <v>1044</v>
      </c>
      <c r="BK29" s="110" t="str">
        <f>IFERROR(+VLOOKUP(BJ29,インプットシート!$C:$X,22,0),"")</f>
        <v/>
      </c>
      <c r="BL29" s="266" t="str">
        <f>IFERROR(+VLOOKUP(BJ29,インプットシート!$C:$X,18,0),"")</f>
        <v/>
      </c>
      <c r="BN29" s="110"/>
      <c r="BO29" s="110" t="str">
        <f>IFERROR(+VLOOKUP(BN29,インプットシート!$C:$X,22,0),"")</f>
        <v/>
      </c>
      <c r="BP29" s="266" t="str">
        <f>IFERROR(+VLOOKUP(BN29,インプットシート!$C:$X,18,0),"")</f>
        <v/>
      </c>
      <c r="BR29" s="110"/>
      <c r="BS29" s="110" t="str">
        <f>IFERROR(+VLOOKUP(BR29,インプットシート!$C:$X,22,0),"")</f>
        <v/>
      </c>
      <c r="BT29" s="266" t="str">
        <f>IFERROR(+VLOOKUP(BR29,インプットシート!$C:$X,18,0),"")</f>
        <v/>
      </c>
      <c r="BV29" s="110" t="s">
        <v>779</v>
      </c>
      <c r="BW29" s="110" t="str">
        <f>IFERROR(+VLOOKUP(BV29,インプットシート!$C:$X,22,0),"")</f>
        <v/>
      </c>
      <c r="BX29" s="266" t="str">
        <f>IFERROR(+VLOOKUP(BV29,インプットシート!$C:$X,18,0),"")</f>
        <v/>
      </c>
    </row>
    <row r="30" spans="2:76">
      <c r="B30" s="110" t="s">
        <v>780</v>
      </c>
      <c r="C30" s="110" t="str">
        <f>IFERROR(+VLOOKUP(B30,インプットシート!$C:$X,22,0),"")</f>
        <v/>
      </c>
      <c r="D30" s="266" t="str">
        <f>IFERROR(+VLOOKUP(B30,インプットシート!$C:$X,18,0),"")</f>
        <v/>
      </c>
      <c r="F30" s="110" t="s">
        <v>781</v>
      </c>
      <c r="G30" s="110" t="str">
        <f>IFERROR(+VLOOKUP(F30,インプットシート!$C:$X,22,0),"")</f>
        <v/>
      </c>
      <c r="H30" s="266" t="str">
        <f>IFERROR(+VLOOKUP(F30,インプットシート!$C:$X,18,0),"")</f>
        <v/>
      </c>
      <c r="J30" s="110" t="s">
        <v>782</v>
      </c>
      <c r="K30" s="110" t="str">
        <f>IFERROR(+VLOOKUP(J30,インプットシート!$C:$X,22,0),"")</f>
        <v/>
      </c>
      <c r="L30" s="266" t="str">
        <f>IFERROR(+VLOOKUP(J30,インプットシート!$C:$X,18,0),"")</f>
        <v/>
      </c>
      <c r="N30" s="110" t="s">
        <v>783</v>
      </c>
      <c r="O30" s="110" t="str">
        <f>IFERROR(+VLOOKUP(N30,インプットシート!$C:$X,22,0),"")</f>
        <v/>
      </c>
      <c r="P30" s="266" t="str">
        <f>IFERROR(+VLOOKUP(N30,インプットシート!$C:$X,18,0),"")</f>
        <v/>
      </c>
      <c r="R30" s="110" t="s">
        <v>784</v>
      </c>
      <c r="S30" s="110" t="str">
        <f>IFERROR(+VLOOKUP(R30,インプットシート!$C:$X,22,0),"")</f>
        <v/>
      </c>
      <c r="T30" s="266" t="str">
        <f>IFERROR(+VLOOKUP(R30,インプットシート!$C:$X,18,0),"")</f>
        <v/>
      </c>
      <c r="V30" s="110" t="s">
        <v>785</v>
      </c>
      <c r="W30" s="110" t="str">
        <f>IFERROR(+VLOOKUP(V30,インプットシート!$C:$X,22,0),"")</f>
        <v/>
      </c>
      <c r="X30" s="266" t="str">
        <f>IFERROR(+VLOOKUP(V30,インプットシート!$C:$X,18,0),"")</f>
        <v/>
      </c>
      <c r="Z30" s="110" t="s">
        <v>786</v>
      </c>
      <c r="AA30" s="110" t="str">
        <f>IFERROR(+VLOOKUP(Z30,インプットシート!$C:$X,22,0),"")</f>
        <v/>
      </c>
      <c r="AB30" s="266" t="str">
        <f>IFERROR(+VLOOKUP(Z30,インプットシート!$C:$X,18,0),"")</f>
        <v/>
      </c>
      <c r="AD30" s="110" t="s">
        <v>787</v>
      </c>
      <c r="AE30" s="110" t="str">
        <f>IFERROR(+VLOOKUP(AD30,インプットシート!$C:$X,22,0),"")</f>
        <v/>
      </c>
      <c r="AF30" s="266" t="str">
        <f>IFERROR(+VLOOKUP(AD30,インプットシート!$C:$X,18,0),"")</f>
        <v/>
      </c>
      <c r="AH30" s="110" t="s">
        <v>788</v>
      </c>
      <c r="AI30" s="110" t="str">
        <f>IFERROR(+VLOOKUP(AH30,インプットシート!$C:$X,22,0),"")</f>
        <v/>
      </c>
      <c r="AJ30" s="266" t="str">
        <f>IFERROR(+VLOOKUP(AH30,インプットシート!$C:$X,18,0),"")</f>
        <v/>
      </c>
      <c r="AL30" s="110" t="s">
        <v>789</v>
      </c>
      <c r="AM30" s="110" t="str">
        <f>IFERROR(+VLOOKUP(AL30,インプットシート!$C:$X,22,0),"")</f>
        <v/>
      </c>
      <c r="AN30" s="266" t="str">
        <f>IFERROR(+VLOOKUP(AL30,インプットシート!$C:$X,18,0),"")</f>
        <v/>
      </c>
      <c r="AP30" s="110" t="s">
        <v>790</v>
      </c>
      <c r="AQ30" s="110" t="str">
        <f>IFERROR(+VLOOKUP(AP30,インプットシート!$C:$X,22,0),"")</f>
        <v/>
      </c>
      <c r="AR30" s="266" t="str">
        <f>IFERROR(+VLOOKUP(AP30,インプットシート!$C:$X,18,0),"")</f>
        <v/>
      </c>
      <c r="AT30" s="110" t="s">
        <v>791</v>
      </c>
      <c r="AU30" s="110" t="str">
        <f>IFERROR(+VLOOKUP(AT30,インプットシート!$C:$X,22,0),"")</f>
        <v/>
      </c>
      <c r="AV30" s="266" t="str">
        <f>IFERROR(+VLOOKUP(AT30,インプットシート!$C:$X,18,0),"")</f>
        <v/>
      </c>
      <c r="AX30" s="110" t="s">
        <v>792</v>
      </c>
      <c r="AY30" s="110" t="str">
        <f>IFERROR(+VLOOKUP(AX30,インプットシート!$C:$X,22,0),"")</f>
        <v/>
      </c>
      <c r="AZ30" s="266" t="str">
        <f>IFERROR(+VLOOKUP(AX30,インプットシート!$C:$X,18,0),"")</f>
        <v/>
      </c>
      <c r="BB30" t="s">
        <v>793</v>
      </c>
      <c r="BC30" s="110" t="str">
        <f>IFERROR(+VLOOKUP(BB30,インプットシート!$C:$X,22,0),"")</f>
        <v/>
      </c>
      <c r="BD30" s="266" t="str">
        <f>IFERROR(+VLOOKUP(BB30,インプットシート!$C:$X,18,0),"")</f>
        <v/>
      </c>
      <c r="BF30" s="110" t="s">
        <v>794</v>
      </c>
      <c r="BG30" s="110" t="str">
        <f>IFERROR(+VLOOKUP(BF30,インプットシート!$C:$X,22,0),"")</f>
        <v/>
      </c>
      <c r="BH30" s="266" t="str">
        <f>IFERROR(+VLOOKUP(BF30,インプットシート!$C:$X,18,0),"")</f>
        <v/>
      </c>
      <c r="BJ30" s="110" t="s">
        <v>1045</v>
      </c>
      <c r="BK30" s="110" t="str">
        <f>IFERROR(+VLOOKUP(BJ30,インプットシート!$C:$X,22,0),"")</f>
        <v/>
      </c>
      <c r="BL30" s="266" t="str">
        <f>IFERROR(+VLOOKUP(BJ30,インプットシート!$C:$X,18,0),"")</f>
        <v/>
      </c>
      <c r="BN30" s="110"/>
      <c r="BO30" s="110" t="str">
        <f>IFERROR(+VLOOKUP(BN30,インプットシート!$C:$X,22,0),"")</f>
        <v/>
      </c>
      <c r="BP30" s="266" t="str">
        <f>IFERROR(+VLOOKUP(BN30,インプットシート!$C:$X,18,0),"")</f>
        <v/>
      </c>
      <c r="BR30" s="110"/>
      <c r="BS30" s="110" t="str">
        <f>IFERROR(+VLOOKUP(BR30,インプットシート!$C:$X,22,0),"")</f>
        <v/>
      </c>
      <c r="BT30" s="266" t="str">
        <f>IFERROR(+VLOOKUP(BR30,インプットシート!$C:$X,18,0),"")</f>
        <v/>
      </c>
      <c r="BV30" s="110" t="s">
        <v>795</v>
      </c>
      <c r="BW30" s="110" t="str">
        <f>IFERROR(+VLOOKUP(BV30,インプットシート!$C:$X,22,0),"")</f>
        <v/>
      </c>
      <c r="BX30" s="266" t="str">
        <f>IFERROR(+VLOOKUP(BV30,インプットシート!$C:$X,18,0),"")</f>
        <v/>
      </c>
    </row>
    <row r="31" spans="2:76">
      <c r="B31" s="110" t="s">
        <v>796</v>
      </c>
      <c r="C31" s="110" t="str">
        <f>IFERROR(+VLOOKUP(B31,インプットシート!$C:$X,22,0),"")</f>
        <v/>
      </c>
      <c r="D31" s="266" t="str">
        <f>IFERROR(+VLOOKUP(B31,インプットシート!$C:$X,18,0),"")</f>
        <v/>
      </c>
      <c r="F31" s="110" t="s">
        <v>797</v>
      </c>
      <c r="G31" s="110" t="str">
        <f>IFERROR(+VLOOKUP(F31,インプットシート!$C:$X,22,0),"")</f>
        <v/>
      </c>
      <c r="H31" s="266" t="str">
        <f>IFERROR(+VLOOKUP(F31,インプットシート!$C:$X,18,0),"")</f>
        <v/>
      </c>
      <c r="J31" s="110" t="s">
        <v>798</v>
      </c>
      <c r="K31" s="110" t="str">
        <f>IFERROR(+VLOOKUP(J31,インプットシート!$C:$X,22,0),"")</f>
        <v/>
      </c>
      <c r="L31" s="266" t="str">
        <f>IFERROR(+VLOOKUP(J31,インプットシート!$C:$X,18,0),"")</f>
        <v/>
      </c>
      <c r="N31" s="110" t="s">
        <v>799</v>
      </c>
      <c r="O31" s="110" t="str">
        <f>IFERROR(+VLOOKUP(N31,インプットシート!$C:$X,22,0),"")</f>
        <v/>
      </c>
      <c r="P31" s="266" t="str">
        <f>IFERROR(+VLOOKUP(N31,インプットシート!$C:$X,18,0),"")</f>
        <v/>
      </c>
      <c r="R31" s="110" t="s">
        <v>800</v>
      </c>
      <c r="S31" s="110" t="str">
        <f>IFERROR(+VLOOKUP(R31,インプットシート!$C:$X,22,0),"")</f>
        <v/>
      </c>
      <c r="T31" s="266" t="str">
        <f>IFERROR(+VLOOKUP(R31,インプットシート!$C:$X,18,0),"")</f>
        <v/>
      </c>
      <c r="V31" s="110" t="s">
        <v>801</v>
      </c>
      <c r="W31" s="110" t="str">
        <f>IFERROR(+VLOOKUP(V31,インプットシート!$C:$X,22,0),"")</f>
        <v/>
      </c>
      <c r="X31" s="266" t="str">
        <f>IFERROR(+VLOOKUP(V31,インプットシート!$C:$X,18,0),"")</f>
        <v/>
      </c>
      <c r="Z31" s="110" t="s">
        <v>802</v>
      </c>
      <c r="AA31" s="110" t="str">
        <f>IFERROR(+VLOOKUP(Z31,インプットシート!$C:$X,22,0),"")</f>
        <v/>
      </c>
      <c r="AB31" s="266" t="str">
        <f>IFERROR(+VLOOKUP(Z31,インプットシート!$C:$X,18,0),"")</f>
        <v/>
      </c>
      <c r="AD31" s="110" t="s">
        <v>803</v>
      </c>
      <c r="AE31" s="110" t="str">
        <f>IFERROR(+VLOOKUP(AD31,インプットシート!$C:$X,22,0),"")</f>
        <v/>
      </c>
      <c r="AF31" s="266" t="str">
        <f>IFERROR(+VLOOKUP(AD31,インプットシート!$C:$X,18,0),"")</f>
        <v/>
      </c>
      <c r="AH31" s="110" t="s">
        <v>804</v>
      </c>
      <c r="AI31" s="110" t="str">
        <f>IFERROR(+VLOOKUP(AH31,インプットシート!$C:$X,22,0),"")</f>
        <v/>
      </c>
      <c r="AJ31" s="266" t="str">
        <f>IFERROR(+VLOOKUP(AH31,インプットシート!$C:$X,18,0),"")</f>
        <v/>
      </c>
      <c r="AL31" s="110" t="s">
        <v>805</v>
      </c>
      <c r="AM31" s="110" t="str">
        <f>IFERROR(+VLOOKUP(AL31,インプットシート!$C:$X,22,0),"")</f>
        <v/>
      </c>
      <c r="AN31" s="266" t="str">
        <f>IFERROR(+VLOOKUP(AL31,インプットシート!$C:$X,18,0),"")</f>
        <v/>
      </c>
      <c r="AP31" s="110" t="s">
        <v>806</v>
      </c>
      <c r="AQ31" s="110" t="str">
        <f>IFERROR(+VLOOKUP(AP31,インプットシート!$C:$X,22,0),"")</f>
        <v/>
      </c>
      <c r="AR31" s="266" t="str">
        <f>IFERROR(+VLOOKUP(AP31,インプットシート!$C:$X,18,0),"")</f>
        <v/>
      </c>
      <c r="AT31" s="110" t="s">
        <v>807</v>
      </c>
      <c r="AU31" s="110" t="str">
        <f>IFERROR(+VLOOKUP(AT31,インプットシート!$C:$X,22,0),"")</f>
        <v/>
      </c>
      <c r="AV31" s="266" t="str">
        <f>IFERROR(+VLOOKUP(AT31,インプットシート!$C:$X,18,0),"")</f>
        <v/>
      </c>
      <c r="AX31" s="110" t="s">
        <v>808</v>
      </c>
      <c r="AY31" s="110" t="str">
        <f>IFERROR(+VLOOKUP(AX31,インプットシート!$C:$X,22,0),"")</f>
        <v/>
      </c>
      <c r="AZ31" s="266" t="str">
        <f>IFERROR(+VLOOKUP(AX31,インプットシート!$C:$X,18,0),"")</f>
        <v/>
      </c>
      <c r="BB31" t="s">
        <v>809</v>
      </c>
      <c r="BC31" s="110" t="str">
        <f>IFERROR(+VLOOKUP(BB31,インプットシート!$C:$X,22,0),"")</f>
        <v/>
      </c>
      <c r="BD31" s="266" t="str">
        <f>IFERROR(+VLOOKUP(BB31,インプットシート!$C:$X,18,0),"")</f>
        <v/>
      </c>
      <c r="BF31" s="110" t="s">
        <v>810</v>
      </c>
      <c r="BG31" s="110" t="str">
        <f>IFERROR(+VLOOKUP(BF31,インプットシート!$C:$X,22,0),"")</f>
        <v/>
      </c>
      <c r="BH31" s="266" t="str">
        <f>IFERROR(+VLOOKUP(BF31,インプットシート!$C:$X,18,0),"")</f>
        <v/>
      </c>
      <c r="BJ31" s="110" t="s">
        <v>1046</v>
      </c>
      <c r="BK31" s="110" t="str">
        <f>IFERROR(+VLOOKUP(BJ31,インプットシート!$C:$X,22,0),"")</f>
        <v/>
      </c>
      <c r="BL31" s="266" t="str">
        <f>IFERROR(+VLOOKUP(BJ31,インプットシート!$C:$X,18,0),"")</f>
        <v/>
      </c>
      <c r="BN31" s="110"/>
      <c r="BO31" s="110" t="str">
        <f>IFERROR(+VLOOKUP(BN31,インプットシート!$C:$X,22,0),"")</f>
        <v/>
      </c>
      <c r="BP31" s="266" t="str">
        <f>IFERROR(+VLOOKUP(BN31,インプットシート!$C:$X,18,0),"")</f>
        <v/>
      </c>
      <c r="BR31" s="110"/>
      <c r="BS31" s="110" t="str">
        <f>IFERROR(+VLOOKUP(BR31,インプットシート!$C:$X,22,0),"")</f>
        <v/>
      </c>
      <c r="BT31" s="266" t="str">
        <f>IFERROR(+VLOOKUP(BR31,インプットシート!$C:$X,18,0),"")</f>
        <v/>
      </c>
      <c r="BV31" s="110" t="s">
        <v>811</v>
      </c>
      <c r="BW31" s="110" t="str">
        <f>IFERROR(+VLOOKUP(BV31,インプットシート!$C:$X,22,0),"")</f>
        <v/>
      </c>
      <c r="BX31" s="266" t="str">
        <f>IFERROR(+VLOOKUP(BV31,インプットシート!$C:$X,18,0),"")</f>
        <v/>
      </c>
    </row>
    <row r="32" spans="2:76">
      <c r="B32" s="110" t="s">
        <v>812</v>
      </c>
      <c r="C32" s="110" t="str">
        <f>IFERROR(+VLOOKUP(B32,インプットシート!$C:$X,22,0),"")</f>
        <v/>
      </c>
      <c r="D32" s="266" t="str">
        <f>IFERROR(+VLOOKUP(B32,インプットシート!$C:$X,18,0),"")</f>
        <v/>
      </c>
      <c r="F32" s="110" t="s">
        <v>813</v>
      </c>
      <c r="G32" s="110" t="str">
        <f>IFERROR(+VLOOKUP(F32,インプットシート!$C:$X,22,0),"")</f>
        <v/>
      </c>
      <c r="H32" s="266" t="str">
        <f>IFERROR(+VLOOKUP(F32,インプットシート!$C:$X,18,0),"")</f>
        <v/>
      </c>
      <c r="J32" s="110" t="s">
        <v>814</v>
      </c>
      <c r="K32" s="110" t="str">
        <f>IFERROR(+VLOOKUP(J32,インプットシート!$C:$X,22,0),"")</f>
        <v/>
      </c>
      <c r="L32" s="266" t="str">
        <f>IFERROR(+VLOOKUP(J32,インプットシート!$C:$X,18,0),"")</f>
        <v/>
      </c>
      <c r="N32" s="110" t="s">
        <v>815</v>
      </c>
      <c r="O32" s="110" t="str">
        <f>IFERROR(+VLOOKUP(N32,インプットシート!$C:$X,22,0),"")</f>
        <v/>
      </c>
      <c r="P32" s="266" t="str">
        <f>IFERROR(+VLOOKUP(N32,インプットシート!$C:$X,18,0),"")</f>
        <v/>
      </c>
      <c r="R32" s="110" t="s">
        <v>816</v>
      </c>
      <c r="S32" s="110" t="str">
        <f>IFERROR(+VLOOKUP(R32,インプットシート!$C:$X,22,0),"")</f>
        <v/>
      </c>
      <c r="T32" s="266" t="str">
        <f>IFERROR(+VLOOKUP(R32,インプットシート!$C:$X,18,0),"")</f>
        <v/>
      </c>
      <c r="V32" s="110" t="s">
        <v>817</v>
      </c>
      <c r="W32" s="110" t="str">
        <f>IFERROR(+VLOOKUP(V32,インプットシート!$C:$X,22,0),"")</f>
        <v/>
      </c>
      <c r="X32" s="266" t="str">
        <f>IFERROR(+VLOOKUP(V32,インプットシート!$C:$X,18,0),"")</f>
        <v/>
      </c>
      <c r="Z32" s="110" t="s">
        <v>818</v>
      </c>
      <c r="AA32" s="110" t="str">
        <f>IFERROR(+VLOOKUP(Z32,インプットシート!$C:$X,22,0),"")</f>
        <v/>
      </c>
      <c r="AB32" s="266" t="str">
        <f>IFERROR(+VLOOKUP(Z32,インプットシート!$C:$X,18,0),"")</f>
        <v/>
      </c>
      <c r="AD32" s="110" t="s">
        <v>819</v>
      </c>
      <c r="AE32" s="110" t="str">
        <f>IFERROR(+VLOOKUP(AD32,インプットシート!$C:$X,22,0),"")</f>
        <v/>
      </c>
      <c r="AF32" s="266" t="str">
        <f>IFERROR(+VLOOKUP(AD32,インプットシート!$C:$X,18,0),"")</f>
        <v/>
      </c>
      <c r="AH32" s="110" t="s">
        <v>820</v>
      </c>
      <c r="AI32" s="110" t="str">
        <f>IFERROR(+VLOOKUP(AH32,インプットシート!$C:$X,22,0),"")</f>
        <v/>
      </c>
      <c r="AJ32" s="266" t="str">
        <f>IFERROR(+VLOOKUP(AH32,インプットシート!$C:$X,18,0),"")</f>
        <v/>
      </c>
      <c r="AL32" s="110" t="s">
        <v>821</v>
      </c>
      <c r="AM32" s="110" t="str">
        <f>IFERROR(+VLOOKUP(AL32,インプットシート!$C:$X,22,0),"")</f>
        <v/>
      </c>
      <c r="AN32" s="266" t="str">
        <f>IFERROR(+VLOOKUP(AL32,インプットシート!$C:$X,18,0),"")</f>
        <v/>
      </c>
      <c r="AP32" s="110" t="s">
        <v>822</v>
      </c>
      <c r="AQ32" s="110" t="str">
        <f>IFERROR(+VLOOKUP(AP32,インプットシート!$C:$X,22,0),"")</f>
        <v/>
      </c>
      <c r="AR32" s="266" t="str">
        <f>IFERROR(+VLOOKUP(AP32,インプットシート!$C:$X,18,0),"")</f>
        <v/>
      </c>
      <c r="AT32" s="110" t="s">
        <v>823</v>
      </c>
      <c r="AU32" s="110" t="str">
        <f>IFERROR(+VLOOKUP(AT32,インプットシート!$C:$X,22,0),"")</f>
        <v/>
      </c>
      <c r="AV32" s="266" t="str">
        <f>IFERROR(+VLOOKUP(AT32,インプットシート!$C:$X,18,0),"")</f>
        <v/>
      </c>
      <c r="AX32" s="110" t="s">
        <v>824</v>
      </c>
      <c r="AY32" s="110" t="str">
        <f>IFERROR(+VLOOKUP(AX32,インプットシート!$C:$X,22,0),"")</f>
        <v/>
      </c>
      <c r="AZ32" s="266" t="str">
        <f>IFERROR(+VLOOKUP(AX32,インプットシート!$C:$X,18,0),"")</f>
        <v/>
      </c>
      <c r="BB32" t="s">
        <v>825</v>
      </c>
      <c r="BC32" s="110" t="str">
        <f>IFERROR(+VLOOKUP(BB32,インプットシート!$C:$X,22,0),"")</f>
        <v/>
      </c>
      <c r="BD32" s="266" t="str">
        <f>IFERROR(+VLOOKUP(BB32,インプットシート!$C:$X,18,0),"")</f>
        <v/>
      </c>
      <c r="BF32" s="110" t="s">
        <v>826</v>
      </c>
      <c r="BG32" s="110" t="str">
        <f>IFERROR(+VLOOKUP(BF32,インプットシート!$C:$X,22,0),"")</f>
        <v/>
      </c>
      <c r="BH32" s="266" t="str">
        <f>IFERROR(+VLOOKUP(BF32,インプットシート!$C:$X,18,0),"")</f>
        <v/>
      </c>
      <c r="BJ32" s="110" t="s">
        <v>1047</v>
      </c>
      <c r="BK32" s="110" t="str">
        <f>IFERROR(+VLOOKUP(BJ32,インプットシート!$C:$X,22,0),"")</f>
        <v/>
      </c>
      <c r="BL32" s="266" t="str">
        <f>IFERROR(+VLOOKUP(BJ32,インプットシート!$C:$X,18,0),"")</f>
        <v/>
      </c>
      <c r="BN32" s="110"/>
      <c r="BO32" s="110" t="str">
        <f>IFERROR(+VLOOKUP(BN32,インプットシート!$C:$X,22,0),"")</f>
        <v/>
      </c>
      <c r="BP32" s="266" t="str">
        <f>IFERROR(+VLOOKUP(BN32,インプットシート!$C:$X,18,0),"")</f>
        <v/>
      </c>
      <c r="BR32" s="110"/>
      <c r="BS32" s="110" t="str">
        <f>IFERROR(+VLOOKUP(BR32,インプットシート!$C:$X,22,0),"")</f>
        <v/>
      </c>
      <c r="BT32" s="266" t="str">
        <f>IFERROR(+VLOOKUP(BR32,インプットシート!$C:$X,18,0),"")</f>
        <v/>
      </c>
      <c r="BV32" s="110" t="s">
        <v>827</v>
      </c>
      <c r="BW32" s="110" t="str">
        <f>IFERROR(+VLOOKUP(BV32,インプットシート!$C:$X,22,0),"")</f>
        <v/>
      </c>
      <c r="BX32" s="266" t="str">
        <f>IFERROR(+VLOOKUP(BV32,インプットシート!$C:$X,18,0),"")</f>
        <v/>
      </c>
    </row>
    <row r="33" spans="2:76">
      <c r="B33" s="110" t="s">
        <v>828</v>
      </c>
      <c r="C33" s="110" t="str">
        <f>IFERROR(+VLOOKUP(B33,インプットシート!$C:$X,22,0),"")</f>
        <v/>
      </c>
      <c r="D33" s="266" t="str">
        <f>IFERROR(+VLOOKUP(B33,インプットシート!$C:$X,18,0),"")</f>
        <v/>
      </c>
      <c r="F33" s="110" t="s">
        <v>829</v>
      </c>
      <c r="G33" s="110" t="str">
        <f>IFERROR(+VLOOKUP(F33,インプットシート!$C:$X,22,0),"")</f>
        <v/>
      </c>
      <c r="H33" s="266" t="str">
        <f>IFERROR(+VLOOKUP(F33,インプットシート!$C:$X,18,0),"")</f>
        <v/>
      </c>
      <c r="J33" s="110" t="s">
        <v>830</v>
      </c>
      <c r="K33" s="110" t="str">
        <f>IFERROR(+VLOOKUP(J33,インプットシート!$C:$X,22,0),"")</f>
        <v/>
      </c>
      <c r="L33" s="266" t="str">
        <f>IFERROR(+VLOOKUP(J33,インプットシート!$C:$X,18,0),"")</f>
        <v/>
      </c>
      <c r="N33" s="110"/>
      <c r="O33" s="110" t="str">
        <f>IFERROR(+VLOOKUP(N33,インプットシート!$C:$X,22,0),"")</f>
        <v/>
      </c>
      <c r="P33" s="266" t="str">
        <f>IFERROR(+VLOOKUP(N33,インプットシート!$C:$X,18,0),"")</f>
        <v/>
      </c>
      <c r="R33" s="110"/>
      <c r="S33" s="110" t="str">
        <f>IFERROR(+VLOOKUP(R33,インプットシート!$C:$X,22,0),"")</f>
        <v/>
      </c>
      <c r="T33" s="266" t="str">
        <f>IFERROR(+VLOOKUP(R33,インプットシート!$C:$X,18,0),"")</f>
        <v/>
      </c>
      <c r="V33" s="110"/>
      <c r="W33" s="110" t="str">
        <f>IFERROR(+VLOOKUP(V33,インプットシート!$C:$X,22,0),"")</f>
        <v/>
      </c>
      <c r="X33" s="266" t="str">
        <f>IFERROR(+VLOOKUP(V33,インプットシート!$C:$X,18,0),"")</f>
        <v/>
      </c>
      <c r="Z33" s="110" t="s">
        <v>831</v>
      </c>
      <c r="AA33" s="110" t="str">
        <f>IFERROR(+VLOOKUP(Z33,インプットシート!$C:$X,22,0),"")</f>
        <v/>
      </c>
      <c r="AB33" s="266" t="str">
        <f>IFERROR(+VLOOKUP(Z33,インプットシート!$C:$X,18,0),"")</f>
        <v/>
      </c>
      <c r="AD33" s="110"/>
      <c r="AE33" s="110" t="str">
        <f>IFERROR(+VLOOKUP(AD33,インプットシート!$C:$X,22,0),"")</f>
        <v/>
      </c>
      <c r="AF33" s="266" t="str">
        <f>IFERROR(+VLOOKUP(AD33,インプットシート!$C:$X,18,0),"")</f>
        <v/>
      </c>
      <c r="AH33" s="110"/>
      <c r="AI33" s="110" t="str">
        <f>IFERROR(+VLOOKUP(AH33,インプットシート!$C:$X,22,0),"")</f>
        <v/>
      </c>
      <c r="AJ33" s="266" t="str">
        <f>IFERROR(+VLOOKUP(AH33,インプットシート!$C:$X,18,0),"")</f>
        <v/>
      </c>
      <c r="AL33" s="110" t="s">
        <v>832</v>
      </c>
      <c r="AM33" s="110" t="str">
        <f>IFERROR(+VLOOKUP(AL33,インプットシート!$C:$X,22,0),"")</f>
        <v/>
      </c>
      <c r="AN33" s="266" t="str">
        <f>IFERROR(+VLOOKUP(AL33,インプットシート!$C:$X,18,0),"")</f>
        <v/>
      </c>
      <c r="AP33" s="110" t="s">
        <v>833</v>
      </c>
      <c r="AQ33" s="110" t="str">
        <f>IFERROR(+VLOOKUP(AP33,インプットシート!$C:$X,22,0),"")</f>
        <v/>
      </c>
      <c r="AR33" s="266" t="str">
        <f>IFERROR(+VLOOKUP(AP33,インプットシート!$C:$X,18,0),"")</f>
        <v/>
      </c>
      <c r="AT33" s="110" t="s">
        <v>834</v>
      </c>
      <c r="AU33" s="110" t="str">
        <f>IFERROR(+VLOOKUP(AT33,インプットシート!$C:$X,22,0),"")</f>
        <v/>
      </c>
      <c r="AV33" s="266" t="str">
        <f>IFERROR(+VLOOKUP(AT33,インプットシート!$C:$X,18,0),"")</f>
        <v/>
      </c>
      <c r="AX33" s="110"/>
      <c r="AY33" s="110" t="str">
        <f>IFERROR(+VLOOKUP(AX33,インプットシート!$C:$X,22,0),"")</f>
        <v/>
      </c>
      <c r="AZ33" s="266" t="str">
        <f>IFERROR(+VLOOKUP(AX33,インプットシート!$C:$X,18,0),"")</f>
        <v/>
      </c>
      <c r="BB33" t="s">
        <v>835</v>
      </c>
      <c r="BC33" s="110" t="str">
        <f>IFERROR(+VLOOKUP(BB33,インプットシート!$C:$X,22,0),"")</f>
        <v/>
      </c>
      <c r="BD33" s="266" t="str">
        <f>IFERROR(+VLOOKUP(BB33,インプットシート!$C:$X,18,0),"")</f>
        <v/>
      </c>
      <c r="BF33" s="110"/>
      <c r="BG33" s="110" t="str">
        <f>IFERROR(+VLOOKUP(BF33,インプットシート!$C:$X,22,0),"")</f>
        <v/>
      </c>
      <c r="BH33" s="266" t="str">
        <f>IFERROR(+VLOOKUP(BF33,インプットシート!$C:$X,18,0),"")</f>
        <v/>
      </c>
      <c r="BJ33" s="110"/>
      <c r="BK33" s="110" t="str">
        <f>IFERROR(+VLOOKUP(BJ33,インプットシート!$C:$X,22,0),"")</f>
        <v/>
      </c>
      <c r="BL33" s="266" t="str">
        <f>IFERROR(+VLOOKUP(BJ33,インプットシート!$C:$X,18,0),"")</f>
        <v/>
      </c>
      <c r="BN33" s="110"/>
      <c r="BO33" s="110" t="str">
        <f>IFERROR(+VLOOKUP(BN33,インプットシート!$C:$X,22,0),"")</f>
        <v/>
      </c>
      <c r="BP33" s="266" t="str">
        <f>IFERROR(+VLOOKUP(BN33,インプットシート!$C:$X,18,0),"")</f>
        <v/>
      </c>
      <c r="BR33" s="110"/>
      <c r="BS33" s="110" t="str">
        <f>IFERROR(+VLOOKUP(BR33,インプットシート!$C:$X,22,0),"")</f>
        <v/>
      </c>
      <c r="BT33" s="266" t="str">
        <f>IFERROR(+VLOOKUP(BR33,インプットシート!$C:$X,18,0),"")</f>
        <v/>
      </c>
      <c r="BV33" s="110" t="s">
        <v>836</v>
      </c>
      <c r="BW33" s="110" t="str">
        <f>IFERROR(+VLOOKUP(BV33,インプットシート!$C:$X,22,0),"")</f>
        <v/>
      </c>
      <c r="BX33" s="266" t="str">
        <f>IFERROR(+VLOOKUP(BV33,インプットシート!$C:$X,18,0),"")</f>
        <v/>
      </c>
    </row>
    <row r="34" spans="2:76">
      <c r="B34" s="110" t="s">
        <v>837</v>
      </c>
      <c r="C34" s="110" t="str">
        <f>IFERROR(+VLOOKUP(B34,インプットシート!$C:$X,22,0),"")</f>
        <v/>
      </c>
      <c r="D34" s="266" t="str">
        <f>IFERROR(+VLOOKUP(B34,インプットシート!$C:$X,18,0),"")</f>
        <v/>
      </c>
      <c r="F34" s="110" t="s">
        <v>838</v>
      </c>
      <c r="G34" s="110" t="str">
        <f>IFERROR(+VLOOKUP(F34,インプットシート!$C:$X,22,0),"")</f>
        <v/>
      </c>
      <c r="H34" s="266" t="str">
        <f>IFERROR(+VLOOKUP(F34,インプットシート!$C:$X,18,0),"")</f>
        <v/>
      </c>
      <c r="J34" s="110" t="s">
        <v>839</v>
      </c>
      <c r="K34" s="110" t="str">
        <f>IFERROR(+VLOOKUP(J34,インプットシート!$C:$X,22,0),"")</f>
        <v/>
      </c>
      <c r="L34" s="266" t="str">
        <f>IFERROR(+VLOOKUP(J34,インプットシート!$C:$X,18,0),"")</f>
        <v/>
      </c>
      <c r="N34" s="110"/>
      <c r="O34" s="110" t="str">
        <f>IFERROR(+VLOOKUP(N34,インプットシート!$C:$X,22,0),"")</f>
        <v/>
      </c>
      <c r="P34" s="266" t="str">
        <f>IFERROR(+VLOOKUP(N34,インプットシート!$C:$X,18,0),"")</f>
        <v/>
      </c>
      <c r="R34" s="110"/>
      <c r="S34" s="110" t="str">
        <f>IFERROR(+VLOOKUP(R34,インプットシート!$C:$X,22,0),"")</f>
        <v/>
      </c>
      <c r="T34" s="266" t="str">
        <f>IFERROR(+VLOOKUP(R34,インプットシート!$C:$X,18,0),"")</f>
        <v/>
      </c>
      <c r="V34" s="110"/>
      <c r="W34" s="110" t="str">
        <f>IFERROR(+VLOOKUP(V34,インプットシート!$C:$X,22,0),"")</f>
        <v/>
      </c>
      <c r="X34" s="266" t="str">
        <f>IFERROR(+VLOOKUP(V34,インプットシート!$C:$X,18,0),"")</f>
        <v/>
      </c>
      <c r="Z34" s="110" t="s">
        <v>840</v>
      </c>
      <c r="AA34" s="110" t="str">
        <f>IFERROR(+VLOOKUP(Z34,インプットシート!$C:$X,22,0),"")</f>
        <v/>
      </c>
      <c r="AB34" s="266" t="str">
        <f>IFERROR(+VLOOKUP(Z34,インプットシート!$C:$X,18,0),"")</f>
        <v/>
      </c>
      <c r="AD34" s="110"/>
      <c r="AE34" s="110" t="str">
        <f>IFERROR(+VLOOKUP(AD34,インプットシート!$C:$X,22,0),"")</f>
        <v/>
      </c>
      <c r="AF34" s="266" t="str">
        <f>IFERROR(+VLOOKUP(AD34,インプットシート!$C:$X,18,0),"")</f>
        <v/>
      </c>
      <c r="AH34" s="110"/>
      <c r="AI34" s="110" t="str">
        <f>IFERROR(+VLOOKUP(AH34,インプットシート!$C:$X,22,0),"")</f>
        <v/>
      </c>
      <c r="AJ34" s="266" t="str">
        <f>IFERROR(+VLOOKUP(AH34,インプットシート!$C:$X,18,0),"")</f>
        <v/>
      </c>
      <c r="AL34" s="110" t="s">
        <v>841</v>
      </c>
      <c r="AM34" s="110" t="str">
        <f>IFERROR(+VLOOKUP(AL34,インプットシート!$C:$X,22,0),"")</f>
        <v/>
      </c>
      <c r="AN34" s="266" t="str">
        <f>IFERROR(+VLOOKUP(AL34,インプットシート!$C:$X,18,0),"")</f>
        <v/>
      </c>
      <c r="AP34" s="110" t="s">
        <v>842</v>
      </c>
      <c r="AQ34" s="110" t="str">
        <f>IFERROR(+VLOOKUP(AP34,インプットシート!$C:$X,22,0),"")</f>
        <v/>
      </c>
      <c r="AR34" s="266" t="str">
        <f>IFERROR(+VLOOKUP(AP34,インプットシート!$C:$X,18,0),"")</f>
        <v/>
      </c>
      <c r="AT34" s="110" t="s">
        <v>843</v>
      </c>
      <c r="AU34" s="110" t="str">
        <f>IFERROR(+VLOOKUP(AT34,インプットシート!$C:$X,22,0),"")</f>
        <v/>
      </c>
      <c r="AV34" s="266" t="str">
        <f>IFERROR(+VLOOKUP(AT34,インプットシート!$C:$X,18,0),"")</f>
        <v/>
      </c>
      <c r="AX34" s="110"/>
      <c r="AY34" s="110" t="str">
        <f>IFERROR(+VLOOKUP(AX34,インプットシート!$C:$X,22,0),"")</f>
        <v/>
      </c>
      <c r="AZ34" s="266" t="str">
        <f>IFERROR(+VLOOKUP(AX34,インプットシート!$C:$X,18,0),"")</f>
        <v/>
      </c>
      <c r="BB34" t="s">
        <v>844</v>
      </c>
      <c r="BC34" s="110" t="str">
        <f>IFERROR(+VLOOKUP(BB34,インプットシート!$C:$X,22,0),"")</f>
        <v/>
      </c>
      <c r="BD34" s="266" t="str">
        <f>IFERROR(+VLOOKUP(BB34,インプットシート!$C:$X,18,0),"")</f>
        <v/>
      </c>
      <c r="BF34" s="110"/>
      <c r="BG34" s="110" t="str">
        <f>IFERROR(+VLOOKUP(BF34,インプットシート!$C:$X,22,0),"")</f>
        <v/>
      </c>
      <c r="BH34" s="266" t="str">
        <f>IFERROR(+VLOOKUP(BF34,インプットシート!$C:$X,18,0),"")</f>
        <v/>
      </c>
      <c r="BJ34" s="110"/>
      <c r="BK34" s="110" t="str">
        <f>IFERROR(+VLOOKUP(BJ34,インプットシート!$C:$X,22,0),"")</f>
        <v/>
      </c>
      <c r="BL34" s="266" t="str">
        <f>IFERROR(+VLOOKUP(BJ34,インプットシート!$C:$X,18,0),"")</f>
        <v/>
      </c>
      <c r="BN34" s="110"/>
      <c r="BO34" s="110" t="str">
        <f>IFERROR(+VLOOKUP(BN34,インプットシート!$C:$X,22,0),"")</f>
        <v/>
      </c>
      <c r="BP34" s="266" t="str">
        <f>IFERROR(+VLOOKUP(BN34,インプットシート!$C:$X,18,0),"")</f>
        <v/>
      </c>
      <c r="BR34" s="110"/>
      <c r="BS34" s="110" t="str">
        <f>IFERROR(+VLOOKUP(BR34,インプットシート!$C:$X,22,0),"")</f>
        <v/>
      </c>
      <c r="BT34" s="266" t="str">
        <f>IFERROR(+VLOOKUP(BR34,インプットシート!$C:$X,18,0),"")</f>
        <v/>
      </c>
      <c r="BV34" s="110" t="s">
        <v>845</v>
      </c>
      <c r="BW34" s="110" t="str">
        <f>IFERROR(+VLOOKUP(BV34,インプットシート!$C:$X,22,0),"")</f>
        <v/>
      </c>
      <c r="BX34" s="266" t="str">
        <f>IFERROR(+VLOOKUP(BV34,インプットシート!$C:$X,18,0),"")</f>
        <v/>
      </c>
    </row>
    <row r="35" spans="2:76">
      <c r="B35" s="110" t="s">
        <v>846</v>
      </c>
      <c r="C35" s="110" t="str">
        <f>IFERROR(+VLOOKUP(B35,インプットシート!$C:$X,22,0),"")</f>
        <v/>
      </c>
      <c r="D35" s="266" t="str">
        <f>IFERROR(+VLOOKUP(B35,インプットシート!$C:$X,18,0),"")</f>
        <v/>
      </c>
      <c r="F35" s="110" t="s">
        <v>847</v>
      </c>
      <c r="G35" s="110" t="str">
        <f>IFERROR(+VLOOKUP(F35,インプットシート!$C:$X,22,0),"")</f>
        <v/>
      </c>
      <c r="H35" s="266" t="str">
        <f>IFERROR(+VLOOKUP(F35,インプットシート!$C:$X,18,0),"")</f>
        <v/>
      </c>
      <c r="J35" s="110" t="s">
        <v>848</v>
      </c>
      <c r="K35" s="110" t="str">
        <f>IFERROR(+VLOOKUP(J35,インプットシート!$C:$X,22,0),"")</f>
        <v/>
      </c>
      <c r="L35" s="266" t="str">
        <f>IFERROR(+VLOOKUP(J35,インプットシート!$C:$X,18,0),"")</f>
        <v/>
      </c>
      <c r="N35" s="110"/>
      <c r="O35" s="110" t="str">
        <f>IFERROR(+VLOOKUP(N35,インプットシート!$C:$X,22,0),"")</f>
        <v/>
      </c>
      <c r="P35" s="266" t="str">
        <f>IFERROR(+VLOOKUP(N35,インプットシート!$C:$X,18,0),"")</f>
        <v/>
      </c>
      <c r="R35" s="110"/>
      <c r="S35" s="110" t="str">
        <f>IFERROR(+VLOOKUP(R35,インプットシート!$C:$X,22,0),"")</f>
        <v/>
      </c>
      <c r="T35" s="266" t="str">
        <f>IFERROR(+VLOOKUP(R35,インプットシート!$C:$X,18,0),"")</f>
        <v/>
      </c>
      <c r="V35" s="110"/>
      <c r="W35" s="110" t="str">
        <f>IFERROR(+VLOOKUP(V35,インプットシート!$C:$X,22,0),"")</f>
        <v/>
      </c>
      <c r="X35" s="266" t="str">
        <f>IFERROR(+VLOOKUP(V35,インプットシート!$C:$X,18,0),"")</f>
        <v/>
      </c>
      <c r="Z35" s="110" t="s">
        <v>849</v>
      </c>
      <c r="AA35" s="110" t="str">
        <f>IFERROR(+VLOOKUP(Z35,インプットシート!$C:$X,22,0),"")</f>
        <v/>
      </c>
      <c r="AB35" s="266" t="str">
        <f>IFERROR(+VLOOKUP(Z35,インプットシート!$C:$X,18,0),"")</f>
        <v/>
      </c>
      <c r="AD35" s="110"/>
      <c r="AE35" s="110" t="str">
        <f>IFERROR(+VLOOKUP(AD35,インプットシート!$C:$X,22,0),"")</f>
        <v/>
      </c>
      <c r="AF35" s="266" t="str">
        <f>IFERROR(+VLOOKUP(AD35,インプットシート!$C:$X,18,0),"")</f>
        <v/>
      </c>
      <c r="AH35" s="110"/>
      <c r="AI35" s="110" t="str">
        <f>IFERROR(+VLOOKUP(AH35,インプットシート!$C:$X,22,0),"")</f>
        <v/>
      </c>
      <c r="AJ35" s="266" t="str">
        <f>IFERROR(+VLOOKUP(AH35,インプットシート!$C:$X,18,0),"")</f>
        <v/>
      </c>
      <c r="AL35" s="110" t="s">
        <v>850</v>
      </c>
      <c r="AM35" s="110" t="str">
        <f>IFERROR(+VLOOKUP(AL35,インプットシート!$C:$X,22,0),"")</f>
        <v/>
      </c>
      <c r="AN35" s="266" t="str">
        <f>IFERROR(+VLOOKUP(AL35,インプットシート!$C:$X,18,0),"")</f>
        <v/>
      </c>
      <c r="AP35" s="110" t="s">
        <v>851</v>
      </c>
      <c r="AQ35" s="110" t="str">
        <f>IFERROR(+VLOOKUP(AP35,インプットシート!$C:$X,22,0),"")</f>
        <v/>
      </c>
      <c r="AR35" s="266" t="str">
        <f>IFERROR(+VLOOKUP(AP35,インプットシート!$C:$X,18,0),"")</f>
        <v/>
      </c>
      <c r="AT35" s="110" t="s">
        <v>852</v>
      </c>
      <c r="AU35" s="110" t="str">
        <f>IFERROR(+VLOOKUP(AT35,インプットシート!$C:$X,22,0),"")</f>
        <v/>
      </c>
      <c r="AV35" s="266" t="str">
        <f>IFERROR(+VLOOKUP(AT35,インプットシート!$C:$X,18,0),"")</f>
        <v/>
      </c>
      <c r="AX35" s="110"/>
      <c r="AY35" s="110" t="str">
        <f>IFERROR(+VLOOKUP(AX35,インプットシート!$C:$X,22,0),"")</f>
        <v/>
      </c>
      <c r="AZ35" s="266" t="str">
        <f>IFERROR(+VLOOKUP(AX35,インプットシート!$C:$X,18,0),"")</f>
        <v/>
      </c>
      <c r="BB35" t="s">
        <v>853</v>
      </c>
      <c r="BC35" s="110" t="str">
        <f>IFERROR(+VLOOKUP(BB35,インプットシート!$C:$X,22,0),"")</f>
        <v/>
      </c>
      <c r="BD35" s="266" t="str">
        <f>IFERROR(+VLOOKUP(BB35,インプットシート!$C:$X,18,0),"")</f>
        <v/>
      </c>
      <c r="BF35" s="110"/>
      <c r="BG35" s="110" t="str">
        <f>IFERROR(+VLOOKUP(BF35,インプットシート!$C:$X,22,0),"")</f>
        <v/>
      </c>
      <c r="BH35" s="266" t="str">
        <f>IFERROR(+VLOOKUP(BF35,インプットシート!$C:$X,18,0),"")</f>
        <v/>
      </c>
      <c r="BJ35" s="110"/>
      <c r="BK35" s="110" t="str">
        <f>IFERROR(+VLOOKUP(BJ35,インプットシート!$C:$X,22,0),"")</f>
        <v/>
      </c>
      <c r="BL35" s="266" t="str">
        <f>IFERROR(+VLOOKUP(BJ35,インプットシート!$C:$X,18,0),"")</f>
        <v/>
      </c>
      <c r="BN35" s="110"/>
      <c r="BO35" s="110" t="str">
        <f>IFERROR(+VLOOKUP(BN35,インプットシート!$C:$X,22,0),"")</f>
        <v/>
      </c>
      <c r="BP35" s="266" t="str">
        <f>IFERROR(+VLOOKUP(BN35,インプットシート!$C:$X,18,0),"")</f>
        <v/>
      </c>
      <c r="BR35" s="110"/>
      <c r="BS35" s="110" t="str">
        <f>IFERROR(+VLOOKUP(BR35,インプットシート!$C:$X,22,0),"")</f>
        <v/>
      </c>
      <c r="BT35" s="266" t="str">
        <f>IFERROR(+VLOOKUP(BR35,インプットシート!$C:$X,18,0),"")</f>
        <v/>
      </c>
      <c r="BV35" s="110" t="s">
        <v>854</v>
      </c>
      <c r="BW35" s="110" t="str">
        <f>IFERROR(+VLOOKUP(BV35,インプットシート!$C:$X,22,0),"")</f>
        <v/>
      </c>
      <c r="BX35" s="266" t="str">
        <f>IFERROR(+VLOOKUP(BV35,インプットシート!$C:$X,18,0),"")</f>
        <v/>
      </c>
    </row>
    <row r="36" spans="2:76">
      <c r="B36" s="110" t="s">
        <v>855</v>
      </c>
      <c r="C36" s="110" t="str">
        <f>IFERROR(+VLOOKUP(B36,インプットシート!$C:$X,22,0),"")</f>
        <v/>
      </c>
      <c r="D36" s="266" t="str">
        <f>IFERROR(+VLOOKUP(B36,インプットシート!$C:$X,18,0),"")</f>
        <v/>
      </c>
      <c r="F36" s="110" t="s">
        <v>856</v>
      </c>
      <c r="G36" s="110" t="str">
        <f>IFERROR(+VLOOKUP(F36,インプットシート!$C:$X,22,0),"")</f>
        <v/>
      </c>
      <c r="H36" s="266" t="str">
        <f>IFERROR(+VLOOKUP(F36,インプットシート!$C:$X,18,0),"")</f>
        <v/>
      </c>
      <c r="J36" s="110" t="s">
        <v>857</v>
      </c>
      <c r="K36" s="110" t="str">
        <f>IFERROR(+VLOOKUP(J36,インプットシート!$C:$X,22,0),"")</f>
        <v/>
      </c>
      <c r="L36" s="266" t="str">
        <f>IFERROR(+VLOOKUP(J36,インプットシート!$C:$X,18,0),"")</f>
        <v/>
      </c>
      <c r="N36" s="110"/>
      <c r="O36" s="110" t="str">
        <f>IFERROR(+VLOOKUP(N36,インプットシート!$C:$X,22,0),"")</f>
        <v/>
      </c>
      <c r="P36" s="266" t="str">
        <f>IFERROR(+VLOOKUP(N36,インプットシート!$C:$X,18,0),"")</f>
        <v/>
      </c>
      <c r="R36" s="110"/>
      <c r="S36" s="110" t="str">
        <f>IFERROR(+VLOOKUP(R36,インプットシート!$C:$X,22,0),"")</f>
        <v/>
      </c>
      <c r="T36" s="266" t="str">
        <f>IFERROR(+VLOOKUP(R36,インプットシート!$C:$X,18,0),"")</f>
        <v/>
      </c>
      <c r="V36" s="110"/>
      <c r="W36" s="110" t="str">
        <f>IFERROR(+VLOOKUP(V36,インプットシート!$C:$X,22,0),"")</f>
        <v/>
      </c>
      <c r="X36" s="266" t="str">
        <f>IFERROR(+VLOOKUP(V36,インプットシート!$C:$X,18,0),"")</f>
        <v/>
      </c>
      <c r="Z36" s="110" t="s">
        <v>858</v>
      </c>
      <c r="AA36" s="110" t="str">
        <f>IFERROR(+VLOOKUP(Z36,インプットシート!$C:$X,22,0),"")</f>
        <v/>
      </c>
      <c r="AB36" s="266" t="str">
        <f>IFERROR(+VLOOKUP(Z36,インプットシート!$C:$X,18,0),"")</f>
        <v/>
      </c>
      <c r="AD36" s="110"/>
      <c r="AE36" s="110" t="str">
        <f>IFERROR(+VLOOKUP(AD36,インプットシート!$C:$X,22,0),"")</f>
        <v/>
      </c>
      <c r="AF36" s="266" t="str">
        <f>IFERROR(+VLOOKUP(AD36,インプットシート!$C:$X,18,0),"")</f>
        <v/>
      </c>
      <c r="AH36" s="110"/>
      <c r="AI36" s="110" t="str">
        <f>IFERROR(+VLOOKUP(AH36,インプットシート!$C:$X,22,0),"")</f>
        <v/>
      </c>
      <c r="AJ36" s="266" t="str">
        <f>IFERROR(+VLOOKUP(AH36,インプットシート!$C:$X,18,0),"")</f>
        <v/>
      </c>
      <c r="AL36" s="110" t="s">
        <v>859</v>
      </c>
      <c r="AM36" s="110" t="str">
        <f>IFERROR(+VLOOKUP(AL36,インプットシート!$C:$X,22,0),"")</f>
        <v/>
      </c>
      <c r="AN36" s="266" t="str">
        <f>IFERROR(+VLOOKUP(AL36,インプットシート!$C:$X,18,0),"")</f>
        <v/>
      </c>
      <c r="AP36" s="110" t="s">
        <v>860</v>
      </c>
      <c r="AQ36" s="110" t="str">
        <f>IFERROR(+VLOOKUP(AP36,インプットシート!$C:$X,22,0),"")</f>
        <v/>
      </c>
      <c r="AR36" s="266" t="str">
        <f>IFERROR(+VLOOKUP(AP36,インプットシート!$C:$X,18,0),"")</f>
        <v/>
      </c>
      <c r="AT36" s="110" t="s">
        <v>861</v>
      </c>
      <c r="AU36" s="110" t="str">
        <f>IFERROR(+VLOOKUP(AT36,インプットシート!$C:$X,22,0),"")</f>
        <v/>
      </c>
      <c r="AV36" s="266" t="str">
        <f>IFERROR(+VLOOKUP(AT36,インプットシート!$C:$X,18,0),"")</f>
        <v/>
      </c>
      <c r="AX36" s="110"/>
      <c r="AY36" s="110" t="str">
        <f>IFERROR(+VLOOKUP(AX36,インプットシート!$C:$X,22,0),"")</f>
        <v/>
      </c>
      <c r="AZ36" s="266" t="str">
        <f>IFERROR(+VLOOKUP(AX36,インプットシート!$C:$X,18,0),"")</f>
        <v/>
      </c>
      <c r="BB36" t="s">
        <v>862</v>
      </c>
      <c r="BC36" s="110" t="str">
        <f>IFERROR(+VLOOKUP(BB36,インプットシート!$C:$X,22,0),"")</f>
        <v/>
      </c>
      <c r="BD36" s="266" t="str">
        <f>IFERROR(+VLOOKUP(BB36,インプットシート!$C:$X,18,0),"")</f>
        <v/>
      </c>
      <c r="BF36" s="110"/>
      <c r="BG36" s="110" t="str">
        <f>IFERROR(+VLOOKUP(BF36,インプットシート!$C:$X,22,0),"")</f>
        <v/>
      </c>
      <c r="BH36" s="266" t="str">
        <f>IFERROR(+VLOOKUP(BF36,インプットシート!$C:$X,18,0),"")</f>
        <v/>
      </c>
      <c r="BJ36" s="110"/>
      <c r="BK36" s="110" t="str">
        <f>IFERROR(+VLOOKUP(BJ36,インプットシート!$C:$X,22,0),"")</f>
        <v/>
      </c>
      <c r="BL36" s="266" t="str">
        <f>IFERROR(+VLOOKUP(BJ36,インプットシート!$C:$X,18,0),"")</f>
        <v/>
      </c>
      <c r="BN36" s="110"/>
      <c r="BO36" s="110" t="str">
        <f>IFERROR(+VLOOKUP(BN36,インプットシート!$C:$X,22,0),"")</f>
        <v/>
      </c>
      <c r="BP36" s="266" t="str">
        <f>IFERROR(+VLOOKUP(BN36,インプットシート!$C:$X,18,0),"")</f>
        <v/>
      </c>
      <c r="BR36" s="110"/>
      <c r="BS36" s="110" t="str">
        <f>IFERROR(+VLOOKUP(BR36,インプットシート!$C:$X,22,0),"")</f>
        <v/>
      </c>
      <c r="BT36" s="266" t="str">
        <f>IFERROR(+VLOOKUP(BR36,インプットシート!$C:$X,18,0),"")</f>
        <v/>
      </c>
      <c r="BV36" s="110" t="s">
        <v>863</v>
      </c>
      <c r="BW36" s="110" t="str">
        <f>IFERROR(+VLOOKUP(BV36,インプットシート!$C:$X,22,0),"")</f>
        <v/>
      </c>
      <c r="BX36" s="266" t="str">
        <f>IFERROR(+VLOOKUP(BV36,インプットシート!$C:$X,18,0),"")</f>
        <v/>
      </c>
    </row>
    <row r="37" spans="2:76">
      <c r="B37" s="110" t="s">
        <v>864</v>
      </c>
      <c r="C37" s="110" t="str">
        <f>IFERROR(+VLOOKUP(B37,インプットシート!$C:$X,22,0),"")</f>
        <v/>
      </c>
      <c r="D37" s="266" t="str">
        <f>IFERROR(+VLOOKUP(B37,インプットシート!$C:$X,18,0),"")</f>
        <v/>
      </c>
      <c r="F37" s="110" t="s">
        <v>865</v>
      </c>
      <c r="G37" s="110" t="str">
        <f>IFERROR(+VLOOKUP(F37,インプットシート!$C:$X,22,0),"")</f>
        <v/>
      </c>
      <c r="H37" s="266" t="str">
        <f>IFERROR(+VLOOKUP(F37,インプットシート!$C:$X,18,0),"")</f>
        <v/>
      </c>
      <c r="J37" s="110" t="s">
        <v>866</v>
      </c>
      <c r="K37" s="110" t="str">
        <f>IFERROR(+VLOOKUP(J37,インプットシート!$C:$X,22,0),"")</f>
        <v/>
      </c>
      <c r="L37" s="266" t="str">
        <f>IFERROR(+VLOOKUP(J37,インプットシート!$C:$X,18,0),"")</f>
        <v/>
      </c>
      <c r="N37" s="110"/>
      <c r="O37" s="110" t="str">
        <f>IFERROR(+VLOOKUP(N37,インプットシート!$C:$X,22,0),"")</f>
        <v/>
      </c>
      <c r="P37" s="266" t="str">
        <f>IFERROR(+VLOOKUP(N37,インプットシート!$C:$X,18,0),"")</f>
        <v/>
      </c>
      <c r="R37" s="110"/>
      <c r="S37" s="110" t="str">
        <f>IFERROR(+VLOOKUP(R37,インプットシート!$C:$X,22,0),"")</f>
        <v/>
      </c>
      <c r="T37" s="266" t="str">
        <f>IFERROR(+VLOOKUP(R37,インプットシート!$C:$X,18,0),"")</f>
        <v/>
      </c>
      <c r="V37" s="110"/>
      <c r="W37" s="110" t="str">
        <f>IFERROR(+VLOOKUP(V37,インプットシート!$C:$X,22,0),"")</f>
        <v/>
      </c>
      <c r="X37" s="266" t="str">
        <f>IFERROR(+VLOOKUP(V37,インプットシート!$C:$X,18,0),"")</f>
        <v/>
      </c>
      <c r="Z37" s="110" t="s">
        <v>867</v>
      </c>
      <c r="AA37" s="110" t="str">
        <f>IFERROR(+VLOOKUP(Z37,インプットシート!$C:$X,22,0),"")</f>
        <v/>
      </c>
      <c r="AB37" s="266" t="str">
        <f>IFERROR(+VLOOKUP(Z37,インプットシート!$C:$X,18,0),"")</f>
        <v/>
      </c>
      <c r="AD37" s="110"/>
      <c r="AE37" s="110" t="str">
        <f>IFERROR(+VLOOKUP(AD37,インプットシート!$C:$X,22,0),"")</f>
        <v/>
      </c>
      <c r="AF37" s="266" t="str">
        <f>IFERROR(+VLOOKUP(AD37,インプットシート!$C:$X,18,0),"")</f>
        <v/>
      </c>
      <c r="AH37" s="110"/>
      <c r="AI37" s="110" t="str">
        <f>IFERROR(+VLOOKUP(AH37,インプットシート!$C:$X,22,0),"")</f>
        <v/>
      </c>
      <c r="AJ37" s="266" t="str">
        <f>IFERROR(+VLOOKUP(AH37,インプットシート!$C:$X,18,0),"")</f>
        <v/>
      </c>
      <c r="AL37" s="110" t="s">
        <v>868</v>
      </c>
      <c r="AM37" s="110" t="str">
        <f>IFERROR(+VLOOKUP(AL37,インプットシート!$C:$X,22,0),"")</f>
        <v/>
      </c>
      <c r="AN37" s="266" t="str">
        <f>IFERROR(+VLOOKUP(AL37,インプットシート!$C:$X,18,0),"")</f>
        <v/>
      </c>
      <c r="AP37" s="110" t="s">
        <v>869</v>
      </c>
      <c r="AQ37" s="110" t="str">
        <f>IFERROR(+VLOOKUP(AP37,インプットシート!$C:$X,22,0),"")</f>
        <v/>
      </c>
      <c r="AR37" s="266" t="str">
        <f>IFERROR(+VLOOKUP(AP37,インプットシート!$C:$X,18,0),"")</f>
        <v/>
      </c>
      <c r="AT37" s="110" t="s">
        <v>870</v>
      </c>
      <c r="AU37" s="110" t="str">
        <f>IFERROR(+VLOOKUP(AT37,インプットシート!$C:$X,22,0),"")</f>
        <v/>
      </c>
      <c r="AV37" s="266" t="str">
        <f>IFERROR(+VLOOKUP(AT37,インプットシート!$C:$X,18,0),"")</f>
        <v/>
      </c>
      <c r="AX37" s="110"/>
      <c r="AY37" s="110" t="str">
        <f>IFERROR(+VLOOKUP(AX37,インプットシート!$C:$X,22,0),"")</f>
        <v/>
      </c>
      <c r="AZ37" s="266" t="str">
        <f>IFERROR(+VLOOKUP(AX37,インプットシート!$C:$X,18,0),"")</f>
        <v/>
      </c>
      <c r="BB37" t="s">
        <v>871</v>
      </c>
      <c r="BC37" s="110" t="str">
        <f>IFERROR(+VLOOKUP(BB37,インプットシート!$C:$X,22,0),"")</f>
        <v/>
      </c>
      <c r="BD37" s="266" t="str">
        <f>IFERROR(+VLOOKUP(BB37,インプットシート!$C:$X,18,0),"")</f>
        <v/>
      </c>
      <c r="BF37" s="110"/>
      <c r="BG37" s="110" t="str">
        <f>IFERROR(+VLOOKUP(BF37,インプットシート!$C:$X,22,0),"")</f>
        <v/>
      </c>
      <c r="BH37" s="266" t="str">
        <f>IFERROR(+VLOOKUP(BF37,インプットシート!$C:$X,18,0),"")</f>
        <v/>
      </c>
      <c r="BJ37" s="110"/>
      <c r="BK37" s="110" t="str">
        <f>IFERROR(+VLOOKUP(BJ37,インプットシート!$C:$X,22,0),"")</f>
        <v/>
      </c>
      <c r="BL37" s="266" t="str">
        <f>IFERROR(+VLOOKUP(BJ37,インプットシート!$C:$X,18,0),"")</f>
        <v/>
      </c>
      <c r="BN37" s="110"/>
      <c r="BO37" s="110" t="str">
        <f>IFERROR(+VLOOKUP(BN37,インプットシート!$C:$X,22,0),"")</f>
        <v/>
      </c>
      <c r="BP37" s="266" t="str">
        <f>IFERROR(+VLOOKUP(BN37,インプットシート!$C:$X,18,0),"")</f>
        <v/>
      </c>
      <c r="BR37" s="110"/>
      <c r="BS37" s="110" t="str">
        <f>IFERROR(+VLOOKUP(BR37,インプットシート!$C:$X,22,0),"")</f>
        <v/>
      </c>
      <c r="BT37" s="266" t="str">
        <f>IFERROR(+VLOOKUP(BR37,インプットシート!$C:$X,18,0),"")</f>
        <v/>
      </c>
      <c r="BV37" s="110" t="s">
        <v>872</v>
      </c>
      <c r="BW37" s="110" t="str">
        <f>IFERROR(+VLOOKUP(BV37,インプットシート!$C:$X,22,0),"")</f>
        <v/>
      </c>
      <c r="BX37" s="266" t="str">
        <f>IFERROR(+VLOOKUP(BV37,インプットシート!$C:$X,18,0),"")</f>
        <v/>
      </c>
    </row>
    <row r="38" spans="2:76">
      <c r="B38" s="110" t="s">
        <v>873</v>
      </c>
      <c r="C38" s="110" t="str">
        <f>IFERROR(+VLOOKUP(B38,インプットシート!$C:$X,22,0),"")</f>
        <v/>
      </c>
      <c r="D38" s="266" t="str">
        <f>IFERROR(+VLOOKUP(B38,インプットシート!$C:$X,18,0),"")</f>
        <v/>
      </c>
      <c r="F38" s="110" t="s">
        <v>874</v>
      </c>
      <c r="G38" s="110" t="str">
        <f>IFERROR(+VLOOKUP(F38,インプットシート!$C:$X,22,0),"")</f>
        <v/>
      </c>
      <c r="H38" s="266" t="str">
        <f>IFERROR(+VLOOKUP(F38,インプットシート!$C:$X,18,0),"")</f>
        <v/>
      </c>
      <c r="J38" s="110" t="s">
        <v>875</v>
      </c>
      <c r="K38" s="110" t="str">
        <f>IFERROR(+VLOOKUP(J38,インプットシート!$C:$X,22,0),"")</f>
        <v/>
      </c>
      <c r="L38" s="266" t="str">
        <f>IFERROR(+VLOOKUP(J38,インプットシート!$C:$X,18,0),"")</f>
        <v/>
      </c>
      <c r="N38" s="110"/>
      <c r="O38" s="110" t="str">
        <f>IFERROR(+VLOOKUP(N38,インプットシート!$C:$X,22,0),"")</f>
        <v/>
      </c>
      <c r="P38" s="266" t="str">
        <f>IFERROR(+VLOOKUP(N38,インプットシート!$C:$X,18,0),"")</f>
        <v/>
      </c>
      <c r="R38" s="110"/>
      <c r="S38" s="110" t="str">
        <f>IFERROR(+VLOOKUP(R38,インプットシート!$C:$X,22,0),"")</f>
        <v/>
      </c>
      <c r="T38" s="266" t="str">
        <f>IFERROR(+VLOOKUP(R38,インプットシート!$C:$X,18,0),"")</f>
        <v/>
      </c>
      <c r="V38" s="110"/>
      <c r="W38" s="110" t="str">
        <f>IFERROR(+VLOOKUP(V38,インプットシート!$C:$X,22,0),"")</f>
        <v/>
      </c>
      <c r="X38" s="266" t="str">
        <f>IFERROR(+VLOOKUP(V38,インプットシート!$C:$X,18,0),"")</f>
        <v/>
      </c>
      <c r="Z38" s="110" t="s">
        <v>876</v>
      </c>
      <c r="AA38" s="110" t="str">
        <f>IFERROR(+VLOOKUP(Z38,インプットシート!$C:$X,22,0),"")</f>
        <v/>
      </c>
      <c r="AB38" s="266" t="str">
        <f>IFERROR(+VLOOKUP(Z38,インプットシート!$C:$X,18,0),"")</f>
        <v/>
      </c>
      <c r="AD38" s="110"/>
      <c r="AE38" s="110" t="str">
        <f>IFERROR(+VLOOKUP(AD38,インプットシート!$C:$X,22,0),"")</f>
        <v/>
      </c>
      <c r="AF38" s="266" t="str">
        <f>IFERROR(+VLOOKUP(AD38,インプットシート!$C:$X,18,0),"")</f>
        <v/>
      </c>
      <c r="AH38" s="110"/>
      <c r="AI38" s="110" t="str">
        <f>IFERROR(+VLOOKUP(AH38,インプットシート!$C:$X,22,0),"")</f>
        <v/>
      </c>
      <c r="AJ38" s="266" t="str">
        <f>IFERROR(+VLOOKUP(AH38,インプットシート!$C:$X,18,0),"")</f>
        <v/>
      </c>
      <c r="AL38" s="110" t="s">
        <v>877</v>
      </c>
      <c r="AM38" s="110" t="str">
        <f>IFERROR(+VLOOKUP(AL38,インプットシート!$C:$X,22,0),"")</f>
        <v/>
      </c>
      <c r="AN38" s="266" t="str">
        <f>IFERROR(+VLOOKUP(AL38,インプットシート!$C:$X,18,0),"")</f>
        <v/>
      </c>
      <c r="AP38" s="110" t="s">
        <v>878</v>
      </c>
      <c r="AQ38" s="110" t="str">
        <f>IFERROR(+VLOOKUP(AP38,インプットシート!$C:$X,22,0),"")</f>
        <v/>
      </c>
      <c r="AR38" s="266" t="str">
        <f>IFERROR(+VLOOKUP(AP38,インプットシート!$C:$X,18,0),"")</f>
        <v/>
      </c>
      <c r="AT38" s="110" t="s">
        <v>879</v>
      </c>
      <c r="AU38" s="110" t="str">
        <f>IFERROR(+VLOOKUP(AT38,インプットシート!$C:$X,22,0),"")</f>
        <v/>
      </c>
      <c r="AV38" s="266" t="str">
        <f>IFERROR(+VLOOKUP(AT38,インプットシート!$C:$X,18,0),"")</f>
        <v/>
      </c>
      <c r="AX38" s="110"/>
      <c r="AY38" s="110" t="str">
        <f>IFERROR(+VLOOKUP(AX38,インプットシート!$C:$X,22,0),"")</f>
        <v/>
      </c>
      <c r="AZ38" s="266" t="str">
        <f>IFERROR(+VLOOKUP(AX38,インプットシート!$C:$X,18,0),"")</f>
        <v/>
      </c>
      <c r="BB38" t="s">
        <v>880</v>
      </c>
      <c r="BC38" s="110" t="str">
        <f>IFERROR(+VLOOKUP(BB38,インプットシート!$C:$X,22,0),"")</f>
        <v/>
      </c>
      <c r="BD38" s="266" t="str">
        <f>IFERROR(+VLOOKUP(BB38,インプットシート!$C:$X,18,0),"")</f>
        <v/>
      </c>
      <c r="BF38" s="110"/>
      <c r="BG38" s="110" t="str">
        <f>IFERROR(+VLOOKUP(BF38,インプットシート!$C:$X,22,0),"")</f>
        <v/>
      </c>
      <c r="BH38" s="266" t="str">
        <f>IFERROR(+VLOOKUP(BF38,インプットシート!$C:$X,18,0),"")</f>
        <v/>
      </c>
      <c r="BJ38" s="110"/>
      <c r="BK38" s="110" t="str">
        <f>IFERROR(+VLOOKUP(BJ38,インプットシート!$C:$X,22,0),"")</f>
        <v/>
      </c>
      <c r="BL38" s="266" t="str">
        <f>IFERROR(+VLOOKUP(BJ38,インプットシート!$C:$X,18,0),"")</f>
        <v/>
      </c>
      <c r="BN38" s="110"/>
      <c r="BO38" s="110" t="str">
        <f>IFERROR(+VLOOKUP(BN38,インプットシート!$C:$X,22,0),"")</f>
        <v/>
      </c>
      <c r="BP38" s="266" t="str">
        <f>IFERROR(+VLOOKUP(BN38,インプットシート!$C:$X,18,0),"")</f>
        <v/>
      </c>
      <c r="BR38" s="110"/>
      <c r="BS38" s="110" t="str">
        <f>IFERROR(+VLOOKUP(BR38,インプットシート!$C:$X,22,0),"")</f>
        <v/>
      </c>
      <c r="BT38" s="266" t="str">
        <f>IFERROR(+VLOOKUP(BR38,インプットシート!$C:$X,18,0),"")</f>
        <v/>
      </c>
      <c r="BV38" s="110" t="s">
        <v>881</v>
      </c>
      <c r="BW38" s="110" t="str">
        <f>IFERROR(+VLOOKUP(BV38,インプットシート!$C:$X,22,0),"")</f>
        <v/>
      </c>
      <c r="BX38" s="266" t="str">
        <f>IFERROR(+VLOOKUP(BV38,インプットシート!$C:$X,18,0),"")</f>
        <v/>
      </c>
    </row>
    <row r="39" spans="2:76">
      <c r="B39" s="110" t="s">
        <v>882</v>
      </c>
      <c r="C39" s="110" t="str">
        <f>IFERROR(+VLOOKUP(B39,インプットシート!$C:$X,22,0),"")</f>
        <v/>
      </c>
      <c r="D39" s="266" t="str">
        <f>IFERROR(+VLOOKUP(B39,インプットシート!$C:$X,18,0),"")</f>
        <v/>
      </c>
      <c r="F39" s="110" t="s">
        <v>883</v>
      </c>
      <c r="G39" s="110" t="str">
        <f>IFERROR(+VLOOKUP(F39,インプットシート!$C:$X,22,0),"")</f>
        <v/>
      </c>
      <c r="H39" s="266" t="str">
        <f>IFERROR(+VLOOKUP(F39,インプットシート!$C:$X,18,0),"")</f>
        <v/>
      </c>
      <c r="J39" s="110" t="s">
        <v>884</v>
      </c>
      <c r="K39" s="110" t="str">
        <f>IFERROR(+VLOOKUP(J39,インプットシート!$C:$X,22,0),"")</f>
        <v/>
      </c>
      <c r="L39" s="266" t="str">
        <f>IFERROR(+VLOOKUP(J39,インプットシート!$C:$X,18,0),"")</f>
        <v/>
      </c>
      <c r="N39" s="110"/>
      <c r="O39" s="110" t="str">
        <f>IFERROR(+VLOOKUP(N39,インプットシート!$C:$X,22,0),"")</f>
        <v/>
      </c>
      <c r="P39" s="266" t="str">
        <f>IFERROR(+VLOOKUP(N39,インプットシート!$C:$X,18,0),"")</f>
        <v/>
      </c>
      <c r="R39" s="110"/>
      <c r="S39" s="110" t="str">
        <f>IFERROR(+VLOOKUP(R39,インプットシート!$C:$X,22,0),"")</f>
        <v/>
      </c>
      <c r="T39" s="266" t="str">
        <f>IFERROR(+VLOOKUP(R39,インプットシート!$C:$X,18,0),"")</f>
        <v/>
      </c>
      <c r="V39" s="110"/>
      <c r="W39" s="110" t="str">
        <f>IFERROR(+VLOOKUP(V39,インプットシート!$C:$X,22,0),"")</f>
        <v/>
      </c>
      <c r="X39" s="266" t="str">
        <f>IFERROR(+VLOOKUP(V39,インプットシート!$C:$X,18,0),"")</f>
        <v/>
      </c>
      <c r="Z39" s="110" t="s">
        <v>885</v>
      </c>
      <c r="AA39" s="110" t="str">
        <f>IFERROR(+VLOOKUP(Z39,インプットシート!$C:$X,22,0),"")</f>
        <v/>
      </c>
      <c r="AB39" s="266" t="str">
        <f>IFERROR(+VLOOKUP(Z39,インプットシート!$C:$X,18,0),"")</f>
        <v/>
      </c>
      <c r="AD39" s="110"/>
      <c r="AE39" s="110" t="str">
        <f>IFERROR(+VLOOKUP(AD39,インプットシート!$C:$X,22,0),"")</f>
        <v/>
      </c>
      <c r="AF39" s="266" t="str">
        <f>IFERROR(+VLOOKUP(AD39,インプットシート!$C:$X,18,0),"")</f>
        <v/>
      </c>
      <c r="AH39" s="110"/>
      <c r="AI39" s="110" t="str">
        <f>IFERROR(+VLOOKUP(AH39,インプットシート!$C:$X,22,0),"")</f>
        <v/>
      </c>
      <c r="AJ39" s="266" t="str">
        <f>IFERROR(+VLOOKUP(AH39,インプットシート!$C:$X,18,0),"")</f>
        <v/>
      </c>
      <c r="AL39" s="110" t="s">
        <v>886</v>
      </c>
      <c r="AM39" s="110" t="str">
        <f>IFERROR(+VLOOKUP(AL39,インプットシート!$C:$X,22,0),"")</f>
        <v/>
      </c>
      <c r="AN39" s="266" t="str">
        <f>IFERROR(+VLOOKUP(AL39,インプットシート!$C:$X,18,0),"")</f>
        <v/>
      </c>
      <c r="AP39" s="110" t="s">
        <v>887</v>
      </c>
      <c r="AQ39" s="110" t="str">
        <f>IFERROR(+VLOOKUP(AP39,インプットシート!$C:$X,22,0),"")</f>
        <v/>
      </c>
      <c r="AR39" s="266" t="str">
        <f>IFERROR(+VLOOKUP(AP39,インプットシート!$C:$X,18,0),"")</f>
        <v/>
      </c>
      <c r="AT39" s="110" t="s">
        <v>888</v>
      </c>
      <c r="AU39" s="110" t="str">
        <f>IFERROR(+VLOOKUP(AT39,インプットシート!$C:$X,22,0),"")</f>
        <v/>
      </c>
      <c r="AV39" s="266" t="str">
        <f>IFERROR(+VLOOKUP(AT39,インプットシート!$C:$X,18,0),"")</f>
        <v/>
      </c>
      <c r="AX39" s="110"/>
      <c r="AY39" s="110" t="str">
        <f>IFERROR(+VLOOKUP(AX39,インプットシート!$C:$X,22,0),"")</f>
        <v/>
      </c>
      <c r="AZ39" s="266" t="str">
        <f>IFERROR(+VLOOKUP(AX39,インプットシート!$C:$X,18,0),"")</f>
        <v/>
      </c>
      <c r="BB39" t="s">
        <v>889</v>
      </c>
      <c r="BC39" s="110" t="str">
        <f>IFERROR(+VLOOKUP(BB39,インプットシート!$C:$X,22,0),"")</f>
        <v/>
      </c>
      <c r="BD39" s="266" t="str">
        <f>IFERROR(+VLOOKUP(BB39,インプットシート!$C:$X,18,0),"")</f>
        <v/>
      </c>
      <c r="BF39" s="110"/>
      <c r="BG39" s="110" t="str">
        <f>IFERROR(+VLOOKUP(BF39,インプットシート!$C:$X,22,0),"")</f>
        <v/>
      </c>
      <c r="BH39" s="266" t="str">
        <f>IFERROR(+VLOOKUP(BF39,インプットシート!$C:$X,18,0),"")</f>
        <v/>
      </c>
      <c r="BJ39" s="110"/>
      <c r="BK39" s="110" t="str">
        <f>IFERROR(+VLOOKUP(BJ39,インプットシート!$C:$X,22,0),"")</f>
        <v/>
      </c>
      <c r="BL39" s="266" t="str">
        <f>IFERROR(+VLOOKUP(BJ39,インプットシート!$C:$X,18,0),"")</f>
        <v/>
      </c>
      <c r="BN39" s="110"/>
      <c r="BO39" s="110" t="str">
        <f>IFERROR(+VLOOKUP(BN39,インプットシート!$C:$X,22,0),"")</f>
        <v/>
      </c>
      <c r="BP39" s="266" t="str">
        <f>IFERROR(+VLOOKUP(BN39,インプットシート!$C:$X,18,0),"")</f>
        <v/>
      </c>
      <c r="BR39" s="110"/>
      <c r="BS39" s="110" t="str">
        <f>IFERROR(+VLOOKUP(BR39,インプットシート!$C:$X,22,0),"")</f>
        <v/>
      </c>
      <c r="BT39" s="266" t="str">
        <f>IFERROR(+VLOOKUP(BR39,インプットシート!$C:$X,18,0),"")</f>
        <v/>
      </c>
      <c r="BV39" s="110" t="s">
        <v>890</v>
      </c>
      <c r="BW39" s="110" t="str">
        <f>IFERROR(+VLOOKUP(BV39,インプットシート!$C:$X,22,0),"")</f>
        <v/>
      </c>
      <c r="BX39" s="266" t="str">
        <f>IFERROR(+VLOOKUP(BV39,インプットシート!$C:$X,18,0),"")</f>
        <v/>
      </c>
    </row>
    <row r="40" spans="2:76">
      <c r="B40" s="110" t="s">
        <v>891</v>
      </c>
      <c r="C40" s="110" t="str">
        <f>IFERROR(+VLOOKUP(B40,インプットシート!$C:$X,22,0),"")</f>
        <v/>
      </c>
      <c r="D40" s="266" t="str">
        <f>IFERROR(+VLOOKUP(B40,インプットシート!$C:$X,18,0),"")</f>
        <v/>
      </c>
      <c r="F40" s="110" t="s">
        <v>892</v>
      </c>
      <c r="G40" s="110" t="str">
        <f>IFERROR(+VLOOKUP(F40,インプットシート!$C:$X,22,0),"")</f>
        <v/>
      </c>
      <c r="H40" s="266" t="str">
        <f>IFERROR(+VLOOKUP(F40,インプットシート!$C:$X,18,0),"")</f>
        <v/>
      </c>
      <c r="J40" s="110" t="s">
        <v>893</v>
      </c>
      <c r="K40" s="110" t="str">
        <f>IFERROR(+VLOOKUP(J40,インプットシート!$C:$X,22,0),"")</f>
        <v/>
      </c>
      <c r="L40" s="266" t="str">
        <f>IFERROR(+VLOOKUP(J40,インプットシート!$C:$X,18,0),"")</f>
        <v/>
      </c>
      <c r="N40" s="110"/>
      <c r="O40" s="110" t="str">
        <f>IFERROR(+VLOOKUP(N40,インプットシート!$C:$X,22,0),"")</f>
        <v/>
      </c>
      <c r="P40" s="266" t="str">
        <f>IFERROR(+VLOOKUP(N40,インプットシート!$C:$X,18,0),"")</f>
        <v/>
      </c>
      <c r="R40" s="110"/>
      <c r="S40" s="110" t="str">
        <f>IFERROR(+VLOOKUP(R40,インプットシート!$C:$X,22,0),"")</f>
        <v/>
      </c>
      <c r="T40" s="266" t="str">
        <f>IFERROR(+VLOOKUP(R40,インプットシート!$C:$X,18,0),"")</f>
        <v/>
      </c>
      <c r="V40" s="110"/>
      <c r="W40" s="110" t="str">
        <f>IFERROR(+VLOOKUP(V40,インプットシート!$C:$X,22,0),"")</f>
        <v/>
      </c>
      <c r="X40" s="266" t="str">
        <f>IFERROR(+VLOOKUP(V40,インプットシート!$C:$X,18,0),"")</f>
        <v/>
      </c>
      <c r="Z40" s="110" t="s">
        <v>894</v>
      </c>
      <c r="AA40" s="110" t="str">
        <f>IFERROR(+VLOOKUP(Z40,インプットシート!$C:$X,22,0),"")</f>
        <v/>
      </c>
      <c r="AB40" s="266" t="str">
        <f>IFERROR(+VLOOKUP(Z40,インプットシート!$C:$X,18,0),"")</f>
        <v/>
      </c>
      <c r="AD40" s="110"/>
      <c r="AE40" s="110" t="str">
        <f>IFERROR(+VLOOKUP(AD40,インプットシート!$C:$X,22,0),"")</f>
        <v/>
      </c>
      <c r="AF40" s="266" t="str">
        <f>IFERROR(+VLOOKUP(AD40,インプットシート!$C:$X,18,0),"")</f>
        <v/>
      </c>
      <c r="AH40" s="110"/>
      <c r="AI40" s="110" t="str">
        <f>IFERROR(+VLOOKUP(AH40,インプットシート!$C:$X,22,0),"")</f>
        <v/>
      </c>
      <c r="AJ40" s="266" t="str">
        <f>IFERROR(+VLOOKUP(AH40,インプットシート!$C:$X,18,0),"")</f>
        <v/>
      </c>
      <c r="AL40" s="110" t="s">
        <v>895</v>
      </c>
      <c r="AM40" s="110" t="str">
        <f>IFERROR(+VLOOKUP(AL40,インプットシート!$C:$X,22,0),"")</f>
        <v/>
      </c>
      <c r="AN40" s="266" t="str">
        <f>IFERROR(+VLOOKUP(AL40,インプットシート!$C:$X,18,0),"")</f>
        <v/>
      </c>
      <c r="AP40" s="110" t="s">
        <v>896</v>
      </c>
      <c r="AQ40" s="110" t="str">
        <f>IFERROR(+VLOOKUP(AP40,インプットシート!$C:$X,22,0),"")</f>
        <v/>
      </c>
      <c r="AR40" s="266" t="str">
        <f>IFERROR(+VLOOKUP(AP40,インプットシート!$C:$X,18,0),"")</f>
        <v/>
      </c>
      <c r="AT40" s="110" t="s">
        <v>897</v>
      </c>
      <c r="AU40" s="110" t="str">
        <f>IFERROR(+VLOOKUP(AT40,インプットシート!$C:$X,22,0),"")</f>
        <v/>
      </c>
      <c r="AV40" s="266" t="str">
        <f>IFERROR(+VLOOKUP(AT40,インプットシート!$C:$X,18,0),"")</f>
        <v/>
      </c>
      <c r="AX40" s="110"/>
      <c r="AY40" s="110" t="str">
        <f>IFERROR(+VLOOKUP(AX40,インプットシート!$C:$X,22,0),"")</f>
        <v/>
      </c>
      <c r="AZ40" s="266" t="str">
        <f>IFERROR(+VLOOKUP(AX40,インプットシート!$C:$X,18,0),"")</f>
        <v/>
      </c>
      <c r="BB40" t="s">
        <v>898</v>
      </c>
      <c r="BC40" s="110" t="str">
        <f>IFERROR(+VLOOKUP(BB40,インプットシート!$C:$X,22,0),"")</f>
        <v/>
      </c>
      <c r="BD40" s="266" t="str">
        <f>IFERROR(+VLOOKUP(BB40,インプットシート!$C:$X,18,0),"")</f>
        <v/>
      </c>
      <c r="BF40" s="110"/>
      <c r="BG40" s="110" t="str">
        <f>IFERROR(+VLOOKUP(BF40,インプットシート!$C:$X,22,0),"")</f>
        <v/>
      </c>
      <c r="BH40" s="266" t="str">
        <f>IFERROR(+VLOOKUP(BF40,インプットシート!$C:$X,18,0),"")</f>
        <v/>
      </c>
      <c r="BJ40" s="110"/>
      <c r="BK40" s="110" t="str">
        <f>IFERROR(+VLOOKUP(BJ40,インプットシート!$C:$X,22,0),"")</f>
        <v/>
      </c>
      <c r="BL40" s="266" t="str">
        <f>IFERROR(+VLOOKUP(BJ40,インプットシート!$C:$X,18,0),"")</f>
        <v/>
      </c>
      <c r="BN40" s="110"/>
      <c r="BO40" s="110" t="str">
        <f>IFERROR(+VLOOKUP(BN40,インプットシート!$C:$X,22,0),"")</f>
        <v/>
      </c>
      <c r="BP40" s="266" t="str">
        <f>IFERROR(+VLOOKUP(BN40,インプットシート!$C:$X,18,0),"")</f>
        <v/>
      </c>
      <c r="BR40" s="110"/>
      <c r="BS40" s="110" t="str">
        <f>IFERROR(+VLOOKUP(BR40,インプットシート!$C:$X,22,0),"")</f>
        <v/>
      </c>
      <c r="BT40" s="266" t="str">
        <f>IFERROR(+VLOOKUP(BR40,インプットシート!$C:$X,18,0),"")</f>
        <v/>
      </c>
      <c r="BV40" s="110" t="s">
        <v>899</v>
      </c>
      <c r="BW40" s="110" t="str">
        <f>IFERROR(+VLOOKUP(BV40,インプットシート!$C:$X,22,0),"")</f>
        <v/>
      </c>
      <c r="BX40" s="266" t="str">
        <f>IFERROR(+VLOOKUP(BV40,インプットシート!$C:$X,18,0),"")</f>
        <v/>
      </c>
    </row>
    <row r="41" spans="2:76">
      <c r="B41" s="110" t="s">
        <v>900</v>
      </c>
      <c r="C41" s="110" t="str">
        <f>IFERROR(+VLOOKUP(B41,インプットシート!$C:$X,22,0),"")</f>
        <v/>
      </c>
      <c r="D41" s="266" t="str">
        <f>IFERROR(+VLOOKUP(B41,インプットシート!$C:$X,18,0),"")</f>
        <v/>
      </c>
      <c r="F41" s="110" t="s">
        <v>901</v>
      </c>
      <c r="G41" s="110" t="str">
        <f>IFERROR(+VLOOKUP(F41,インプットシート!$C:$X,22,0),"")</f>
        <v/>
      </c>
      <c r="H41" s="266" t="str">
        <f>IFERROR(+VLOOKUP(F41,インプットシート!$C:$X,18,0),"")</f>
        <v/>
      </c>
      <c r="J41" s="110" t="s">
        <v>902</v>
      </c>
      <c r="K41" s="110" t="str">
        <f>IFERROR(+VLOOKUP(J41,インプットシート!$C:$X,22,0),"")</f>
        <v/>
      </c>
      <c r="L41" s="266" t="str">
        <f>IFERROR(+VLOOKUP(J41,インプットシート!$C:$X,18,0),"")</f>
        <v/>
      </c>
      <c r="N41" s="110"/>
      <c r="O41" s="110" t="str">
        <f>IFERROR(+VLOOKUP(N41,インプットシート!$C:$X,22,0),"")</f>
        <v/>
      </c>
      <c r="P41" s="266" t="str">
        <f>IFERROR(+VLOOKUP(N41,インプットシート!$C:$X,18,0),"")</f>
        <v/>
      </c>
      <c r="R41" s="110"/>
      <c r="S41" s="110" t="str">
        <f>IFERROR(+VLOOKUP(R41,インプットシート!$C:$X,22,0),"")</f>
        <v/>
      </c>
      <c r="T41" s="266" t="str">
        <f>IFERROR(+VLOOKUP(R41,インプットシート!$C:$X,18,0),"")</f>
        <v/>
      </c>
      <c r="V41" s="110"/>
      <c r="W41" s="110" t="str">
        <f>IFERROR(+VLOOKUP(V41,インプットシート!$C:$X,22,0),"")</f>
        <v/>
      </c>
      <c r="X41" s="266" t="str">
        <f>IFERROR(+VLOOKUP(V41,インプットシート!$C:$X,18,0),"")</f>
        <v/>
      </c>
      <c r="Z41" s="110" t="s">
        <v>903</v>
      </c>
      <c r="AA41" s="110" t="str">
        <f>IFERROR(+VLOOKUP(Z41,インプットシート!$C:$X,22,0),"")</f>
        <v/>
      </c>
      <c r="AB41" s="266" t="str">
        <f>IFERROR(+VLOOKUP(Z41,インプットシート!$C:$X,18,0),"")</f>
        <v/>
      </c>
      <c r="AD41" s="110"/>
      <c r="AE41" s="110" t="str">
        <f>IFERROR(+VLOOKUP(AD41,インプットシート!$C:$X,22,0),"")</f>
        <v/>
      </c>
      <c r="AF41" s="266" t="str">
        <f>IFERROR(+VLOOKUP(AD41,インプットシート!$C:$X,18,0),"")</f>
        <v/>
      </c>
      <c r="AH41" s="110"/>
      <c r="AI41" s="110" t="str">
        <f>IFERROR(+VLOOKUP(AH41,インプットシート!$C:$X,22,0),"")</f>
        <v/>
      </c>
      <c r="AJ41" s="266" t="str">
        <f>IFERROR(+VLOOKUP(AH41,インプットシート!$C:$X,18,0),"")</f>
        <v/>
      </c>
      <c r="AL41" s="110" t="s">
        <v>904</v>
      </c>
      <c r="AM41" s="110" t="str">
        <f>IFERROR(+VLOOKUP(AL41,インプットシート!$C:$X,22,0),"")</f>
        <v/>
      </c>
      <c r="AN41" s="266" t="str">
        <f>IFERROR(+VLOOKUP(AL41,インプットシート!$C:$X,18,0),"")</f>
        <v/>
      </c>
      <c r="AP41" s="110" t="s">
        <v>905</v>
      </c>
      <c r="AQ41" s="110" t="str">
        <f>IFERROR(+VLOOKUP(AP41,インプットシート!$C:$X,22,0),"")</f>
        <v/>
      </c>
      <c r="AR41" s="266" t="str">
        <f>IFERROR(+VLOOKUP(AP41,インプットシート!$C:$X,18,0),"")</f>
        <v/>
      </c>
      <c r="AT41" s="110" t="s">
        <v>906</v>
      </c>
      <c r="AU41" s="110" t="str">
        <f>IFERROR(+VLOOKUP(AT41,インプットシート!$C:$X,22,0),"")</f>
        <v/>
      </c>
      <c r="AV41" s="266" t="str">
        <f>IFERROR(+VLOOKUP(AT41,インプットシート!$C:$X,18,0),"")</f>
        <v/>
      </c>
      <c r="AX41" s="110"/>
      <c r="AY41" s="110" t="str">
        <f>IFERROR(+VLOOKUP(AX41,インプットシート!$C:$X,22,0),"")</f>
        <v/>
      </c>
      <c r="AZ41" s="266" t="str">
        <f>IFERROR(+VLOOKUP(AX41,インプットシート!$C:$X,18,0),"")</f>
        <v/>
      </c>
      <c r="BB41" t="s">
        <v>907</v>
      </c>
      <c r="BC41" s="110" t="str">
        <f>IFERROR(+VLOOKUP(BB41,インプットシート!$C:$X,22,0),"")</f>
        <v/>
      </c>
      <c r="BD41" s="266" t="str">
        <f>IFERROR(+VLOOKUP(BB41,インプットシート!$C:$X,18,0),"")</f>
        <v/>
      </c>
      <c r="BF41" s="110"/>
      <c r="BG41" s="110" t="str">
        <f>IFERROR(+VLOOKUP(BF41,インプットシート!$C:$X,22,0),"")</f>
        <v/>
      </c>
      <c r="BH41" s="266" t="str">
        <f>IFERROR(+VLOOKUP(BF41,インプットシート!$C:$X,18,0),"")</f>
        <v/>
      </c>
      <c r="BJ41" s="110"/>
      <c r="BK41" s="110" t="str">
        <f>IFERROR(+VLOOKUP(BJ41,インプットシート!$C:$X,22,0),"")</f>
        <v/>
      </c>
      <c r="BL41" s="266" t="str">
        <f>IFERROR(+VLOOKUP(BJ41,インプットシート!$C:$X,18,0),"")</f>
        <v/>
      </c>
      <c r="BN41" s="110"/>
      <c r="BO41" s="110" t="str">
        <f>IFERROR(+VLOOKUP(BN41,インプットシート!$C:$X,22,0),"")</f>
        <v/>
      </c>
      <c r="BP41" s="266" t="str">
        <f>IFERROR(+VLOOKUP(BN41,インプットシート!$C:$X,18,0),"")</f>
        <v/>
      </c>
      <c r="BR41" s="110"/>
      <c r="BS41" s="110" t="str">
        <f>IFERROR(+VLOOKUP(BR41,インプットシート!$C:$X,22,0),"")</f>
        <v/>
      </c>
      <c r="BT41" s="266" t="str">
        <f>IFERROR(+VLOOKUP(BR41,インプットシート!$C:$X,18,0),"")</f>
        <v/>
      </c>
      <c r="BV41" s="110" t="s">
        <v>908</v>
      </c>
      <c r="BW41" s="110" t="str">
        <f>IFERROR(+VLOOKUP(BV41,インプットシート!$C:$X,22,0),"")</f>
        <v/>
      </c>
      <c r="BX41" s="266" t="str">
        <f>IFERROR(+VLOOKUP(BV41,インプットシート!$C:$X,18,0),"")</f>
        <v/>
      </c>
    </row>
    <row r="42" spans="2:76">
      <c r="B42" s="110" t="s">
        <v>909</v>
      </c>
      <c r="C42" s="110" t="str">
        <f>IFERROR(+VLOOKUP(B42,インプットシート!$C:$X,22,0),"")</f>
        <v/>
      </c>
      <c r="D42" s="266" t="str">
        <f>IFERROR(+VLOOKUP(B42,インプットシート!$C:$X,18,0),"")</f>
        <v/>
      </c>
      <c r="F42" s="110" t="s">
        <v>910</v>
      </c>
      <c r="G42" s="110" t="str">
        <f>IFERROR(+VLOOKUP(F42,インプットシート!$C:$X,22,0),"")</f>
        <v/>
      </c>
      <c r="H42" s="266" t="str">
        <f>IFERROR(+VLOOKUP(F42,インプットシート!$C:$X,18,0),"")</f>
        <v/>
      </c>
      <c r="J42" s="110" t="s">
        <v>911</v>
      </c>
      <c r="K42" s="110" t="str">
        <f>IFERROR(+VLOOKUP(J42,インプットシート!$C:$X,22,0),"")</f>
        <v/>
      </c>
      <c r="L42" s="266" t="str">
        <f>IFERROR(+VLOOKUP(J42,インプットシート!$C:$X,18,0),"")</f>
        <v/>
      </c>
      <c r="N42" s="110"/>
      <c r="O42" s="110" t="str">
        <f>IFERROR(+VLOOKUP(N42,インプットシート!$C:$X,22,0),"")</f>
        <v/>
      </c>
      <c r="P42" s="266" t="str">
        <f>IFERROR(+VLOOKUP(N42,インプットシート!$C:$X,18,0),"")</f>
        <v/>
      </c>
      <c r="R42" s="110"/>
      <c r="S42" s="110" t="str">
        <f>IFERROR(+VLOOKUP(R42,インプットシート!$C:$X,22,0),"")</f>
        <v/>
      </c>
      <c r="T42" s="266" t="str">
        <f>IFERROR(+VLOOKUP(R42,インプットシート!$C:$X,18,0),"")</f>
        <v/>
      </c>
      <c r="V42" s="110"/>
      <c r="W42" s="110" t="str">
        <f>IFERROR(+VLOOKUP(V42,インプットシート!$C:$X,22,0),"")</f>
        <v/>
      </c>
      <c r="X42" s="266" t="str">
        <f>IFERROR(+VLOOKUP(V42,インプットシート!$C:$X,18,0),"")</f>
        <v/>
      </c>
      <c r="Z42" s="110" t="s">
        <v>912</v>
      </c>
      <c r="AA42" s="110" t="str">
        <f>IFERROR(+VLOOKUP(Z42,インプットシート!$C:$X,22,0),"")</f>
        <v/>
      </c>
      <c r="AB42" s="266" t="str">
        <f>IFERROR(+VLOOKUP(Z42,インプットシート!$C:$X,18,0),"")</f>
        <v/>
      </c>
      <c r="AD42" s="110"/>
      <c r="AE42" s="110" t="str">
        <f>IFERROR(+VLOOKUP(AD42,インプットシート!$C:$X,22,0),"")</f>
        <v/>
      </c>
      <c r="AF42" s="266" t="str">
        <f>IFERROR(+VLOOKUP(AD42,インプットシート!$C:$X,18,0),"")</f>
        <v/>
      </c>
      <c r="AH42" s="110"/>
      <c r="AI42" s="110" t="str">
        <f>IFERROR(+VLOOKUP(AH42,インプットシート!$C:$X,22,0),"")</f>
        <v/>
      </c>
      <c r="AJ42" s="266" t="str">
        <f>IFERROR(+VLOOKUP(AH42,インプットシート!$C:$X,18,0),"")</f>
        <v/>
      </c>
      <c r="AL42" s="110" t="s">
        <v>913</v>
      </c>
      <c r="AM42" s="110" t="str">
        <f>IFERROR(+VLOOKUP(AL42,インプットシート!$C:$X,22,0),"")</f>
        <v/>
      </c>
      <c r="AN42" s="266" t="str">
        <f>IFERROR(+VLOOKUP(AL42,インプットシート!$C:$X,18,0),"")</f>
        <v/>
      </c>
      <c r="AP42" s="110" t="s">
        <v>914</v>
      </c>
      <c r="AQ42" s="110" t="str">
        <f>IFERROR(+VLOOKUP(AP42,インプットシート!$C:$X,22,0),"")</f>
        <v/>
      </c>
      <c r="AR42" s="266" t="str">
        <f>IFERROR(+VLOOKUP(AP42,インプットシート!$C:$X,18,0),"")</f>
        <v/>
      </c>
      <c r="AT42" s="110" t="s">
        <v>915</v>
      </c>
      <c r="AU42" s="110" t="str">
        <f>IFERROR(+VLOOKUP(AT42,インプットシート!$C:$X,22,0),"")</f>
        <v/>
      </c>
      <c r="AV42" s="266" t="str">
        <f>IFERROR(+VLOOKUP(AT42,インプットシート!$C:$X,18,0),"")</f>
        <v/>
      </c>
      <c r="AX42" s="110"/>
      <c r="AY42" s="110" t="str">
        <f>IFERROR(+VLOOKUP(AX42,インプットシート!$C:$X,22,0),"")</f>
        <v/>
      </c>
      <c r="AZ42" s="266" t="str">
        <f>IFERROR(+VLOOKUP(AX42,インプットシート!$C:$X,18,0),"")</f>
        <v/>
      </c>
      <c r="BB42" t="s">
        <v>916</v>
      </c>
      <c r="BC42" s="110" t="str">
        <f>IFERROR(+VLOOKUP(BB42,インプットシート!$C:$X,22,0),"")</f>
        <v/>
      </c>
      <c r="BD42" s="266" t="str">
        <f>IFERROR(+VLOOKUP(BB42,インプットシート!$C:$X,18,0),"")</f>
        <v/>
      </c>
      <c r="BF42" s="110"/>
      <c r="BG42" s="110" t="str">
        <f>IFERROR(+VLOOKUP(BF42,インプットシート!$C:$X,22,0),"")</f>
        <v/>
      </c>
      <c r="BH42" s="266" t="str">
        <f>IFERROR(+VLOOKUP(BF42,インプットシート!$C:$X,18,0),"")</f>
        <v/>
      </c>
      <c r="BJ42" s="110"/>
      <c r="BK42" s="110" t="str">
        <f>IFERROR(+VLOOKUP(BJ42,インプットシート!$C:$X,22,0),"")</f>
        <v/>
      </c>
      <c r="BL42" s="266" t="str">
        <f>IFERROR(+VLOOKUP(BJ42,インプットシート!$C:$X,18,0),"")</f>
        <v/>
      </c>
      <c r="BN42" s="110"/>
      <c r="BO42" s="110" t="str">
        <f>IFERROR(+VLOOKUP(BN42,インプットシート!$C:$X,22,0),"")</f>
        <v/>
      </c>
      <c r="BP42" s="266" t="str">
        <f>IFERROR(+VLOOKUP(BN42,インプットシート!$C:$X,18,0),"")</f>
        <v/>
      </c>
      <c r="BR42" s="110"/>
      <c r="BS42" s="110" t="str">
        <f>IFERROR(+VLOOKUP(BR42,インプットシート!$C:$X,22,0),"")</f>
        <v/>
      </c>
      <c r="BT42" s="266" t="str">
        <f>IFERROR(+VLOOKUP(BR42,インプットシート!$C:$X,18,0),"")</f>
        <v/>
      </c>
      <c r="BV42" s="110" t="s">
        <v>917</v>
      </c>
      <c r="BW42" s="110" t="str">
        <f>IFERROR(+VLOOKUP(BV42,インプットシート!$C:$X,22,0),"")</f>
        <v/>
      </c>
      <c r="BX42" s="266" t="str">
        <f>IFERROR(+VLOOKUP(BV42,インプットシート!$C:$X,18,0),"")</f>
        <v/>
      </c>
    </row>
    <row r="43" spans="2:76">
      <c r="B43" s="110" t="s">
        <v>918</v>
      </c>
      <c r="C43" s="110" t="str">
        <f>IFERROR(+VLOOKUP(B43,インプットシート!$C:$X,22,0),"")</f>
        <v/>
      </c>
      <c r="D43" s="266" t="str">
        <f>IFERROR(+VLOOKUP(B43,インプットシート!$C:$X,18,0),"")</f>
        <v/>
      </c>
      <c r="F43" s="110" t="s">
        <v>919</v>
      </c>
      <c r="G43" s="110" t="str">
        <f>IFERROR(+VLOOKUP(F43,インプットシート!$C:$X,22,0),"")</f>
        <v/>
      </c>
      <c r="H43" s="266" t="str">
        <f>IFERROR(+VLOOKUP(F43,インプットシート!$C:$X,18,0),"")</f>
        <v/>
      </c>
      <c r="J43" s="110" t="s">
        <v>920</v>
      </c>
      <c r="K43" s="110" t="str">
        <f>IFERROR(+VLOOKUP(J43,インプットシート!$C:$X,22,0),"")</f>
        <v/>
      </c>
      <c r="L43" s="266" t="str">
        <f>IFERROR(+VLOOKUP(J43,インプットシート!$C:$X,18,0),"")</f>
        <v/>
      </c>
      <c r="N43" s="110"/>
      <c r="O43" s="110" t="str">
        <f>IFERROR(+VLOOKUP(N43,インプットシート!$C:$X,22,0),"")</f>
        <v/>
      </c>
      <c r="P43" s="266" t="str">
        <f>IFERROR(+VLOOKUP(N43,インプットシート!$C:$X,18,0),"")</f>
        <v/>
      </c>
      <c r="R43" s="110"/>
      <c r="S43" s="110" t="str">
        <f>IFERROR(+VLOOKUP(R43,インプットシート!$C:$X,22,0),"")</f>
        <v/>
      </c>
      <c r="T43" s="266" t="str">
        <f>IFERROR(+VLOOKUP(R43,インプットシート!$C:$X,18,0),"")</f>
        <v/>
      </c>
      <c r="V43" s="110"/>
      <c r="W43" s="110" t="str">
        <f>IFERROR(+VLOOKUP(V43,インプットシート!$C:$X,22,0),"")</f>
        <v/>
      </c>
      <c r="X43" s="266" t="str">
        <f>IFERROR(+VLOOKUP(V43,インプットシート!$C:$X,18,0),"")</f>
        <v/>
      </c>
      <c r="Z43" s="110" t="s">
        <v>921</v>
      </c>
      <c r="AA43" s="110" t="str">
        <f>IFERROR(+VLOOKUP(Z43,インプットシート!$C:$X,22,0),"")</f>
        <v/>
      </c>
      <c r="AB43" s="266" t="str">
        <f>IFERROR(+VLOOKUP(Z43,インプットシート!$C:$X,18,0),"")</f>
        <v/>
      </c>
      <c r="AD43" s="110"/>
      <c r="AE43" s="110" t="str">
        <f>IFERROR(+VLOOKUP(AD43,インプットシート!$C:$X,22,0),"")</f>
        <v/>
      </c>
      <c r="AF43" s="266" t="str">
        <f>IFERROR(+VLOOKUP(AD43,インプットシート!$C:$X,18,0),"")</f>
        <v/>
      </c>
      <c r="AH43" s="110"/>
      <c r="AI43" s="110" t="str">
        <f>IFERROR(+VLOOKUP(AH43,インプットシート!$C:$X,22,0),"")</f>
        <v/>
      </c>
      <c r="AJ43" s="266" t="str">
        <f>IFERROR(+VLOOKUP(AH43,インプットシート!$C:$X,18,0),"")</f>
        <v/>
      </c>
      <c r="AL43" s="110" t="s">
        <v>922</v>
      </c>
      <c r="AM43" s="110" t="str">
        <f>IFERROR(+VLOOKUP(AL43,インプットシート!$C:$X,22,0),"")</f>
        <v/>
      </c>
      <c r="AN43" s="266" t="str">
        <f>IFERROR(+VLOOKUP(AL43,インプットシート!$C:$X,18,0),"")</f>
        <v/>
      </c>
      <c r="AP43" s="110" t="s">
        <v>923</v>
      </c>
      <c r="AQ43" s="110" t="str">
        <f>IFERROR(+VLOOKUP(AP43,インプットシート!$C:$X,22,0),"")</f>
        <v/>
      </c>
      <c r="AR43" s="266" t="str">
        <f>IFERROR(+VLOOKUP(AP43,インプットシート!$C:$X,18,0),"")</f>
        <v/>
      </c>
      <c r="AT43" s="110" t="s">
        <v>924</v>
      </c>
      <c r="AU43" s="110" t="str">
        <f>IFERROR(+VLOOKUP(AT43,インプットシート!$C:$X,22,0),"")</f>
        <v/>
      </c>
      <c r="AV43" s="266" t="str">
        <f>IFERROR(+VLOOKUP(AT43,インプットシート!$C:$X,18,0),"")</f>
        <v/>
      </c>
      <c r="AX43" s="110"/>
      <c r="AY43" s="110" t="str">
        <f>IFERROR(+VLOOKUP(AX43,インプットシート!$C:$X,22,0),"")</f>
        <v/>
      </c>
      <c r="AZ43" s="266" t="str">
        <f>IFERROR(+VLOOKUP(AX43,インプットシート!$C:$X,18,0),"")</f>
        <v/>
      </c>
      <c r="BB43" t="s">
        <v>925</v>
      </c>
      <c r="BC43" s="110" t="str">
        <f>IFERROR(+VLOOKUP(BB43,インプットシート!$C:$X,22,0),"")</f>
        <v/>
      </c>
      <c r="BD43" s="266" t="str">
        <f>IFERROR(+VLOOKUP(BB43,インプットシート!$C:$X,18,0),"")</f>
        <v/>
      </c>
      <c r="BF43" s="110"/>
      <c r="BG43" s="110" t="str">
        <f>IFERROR(+VLOOKUP(BF43,インプットシート!$C:$X,22,0),"")</f>
        <v/>
      </c>
      <c r="BH43" s="266" t="str">
        <f>IFERROR(+VLOOKUP(BF43,インプットシート!$C:$X,18,0),"")</f>
        <v/>
      </c>
      <c r="BJ43" s="110"/>
      <c r="BK43" s="110" t="str">
        <f>IFERROR(+VLOOKUP(BJ43,インプットシート!$C:$X,22,0),"")</f>
        <v/>
      </c>
      <c r="BL43" s="266" t="str">
        <f>IFERROR(+VLOOKUP(BJ43,インプットシート!$C:$X,18,0),"")</f>
        <v/>
      </c>
      <c r="BN43" s="110"/>
      <c r="BO43" s="110" t="str">
        <f>IFERROR(+VLOOKUP(BN43,インプットシート!$C:$X,22,0),"")</f>
        <v/>
      </c>
      <c r="BP43" s="266" t="str">
        <f>IFERROR(+VLOOKUP(BN43,インプットシート!$C:$X,18,0),"")</f>
        <v/>
      </c>
      <c r="BR43" s="110"/>
      <c r="BS43" s="110" t="str">
        <f>IFERROR(+VLOOKUP(BR43,インプットシート!$C:$X,22,0),"")</f>
        <v/>
      </c>
      <c r="BT43" s="266" t="str">
        <f>IFERROR(+VLOOKUP(BR43,インプットシート!$C:$X,18,0),"")</f>
        <v/>
      </c>
      <c r="BV43" s="110" t="s">
        <v>926</v>
      </c>
      <c r="BW43" s="110" t="str">
        <f>IFERROR(+VLOOKUP(BV43,インプットシート!$C:$X,22,0),"")</f>
        <v/>
      </c>
      <c r="BX43" s="266" t="str">
        <f>IFERROR(+VLOOKUP(BV43,インプットシート!$C:$X,18,0),"")</f>
        <v/>
      </c>
    </row>
    <row r="44" spans="2:76">
      <c r="B44" s="110" t="s">
        <v>927</v>
      </c>
      <c r="C44" s="110" t="str">
        <f>IFERROR(+VLOOKUP(B44,インプットシート!$C:$X,22,0),"")</f>
        <v/>
      </c>
      <c r="D44" s="266" t="str">
        <f>IFERROR(+VLOOKUP(B44,インプットシート!$C:$X,18,0),"")</f>
        <v/>
      </c>
      <c r="F44" s="110" t="s">
        <v>928</v>
      </c>
      <c r="G44" s="110" t="str">
        <f>IFERROR(+VLOOKUP(F44,インプットシート!$C:$X,22,0),"")</f>
        <v/>
      </c>
      <c r="H44" s="266" t="str">
        <f>IFERROR(+VLOOKUP(F44,インプットシート!$C:$X,18,0),"")</f>
        <v/>
      </c>
      <c r="J44" s="110" t="s">
        <v>929</v>
      </c>
      <c r="K44" s="110" t="str">
        <f>IFERROR(+VLOOKUP(J44,インプットシート!$C:$X,22,0),"")</f>
        <v/>
      </c>
      <c r="L44" s="266" t="str">
        <f>IFERROR(+VLOOKUP(J44,インプットシート!$C:$X,18,0),"")</f>
        <v/>
      </c>
      <c r="N44" s="110"/>
      <c r="O44" s="110" t="str">
        <f>IFERROR(+VLOOKUP(N44,インプットシート!$C:$X,22,0),"")</f>
        <v/>
      </c>
      <c r="P44" s="266" t="str">
        <f>IFERROR(+VLOOKUP(N44,インプットシート!$C:$X,18,0),"")</f>
        <v/>
      </c>
      <c r="R44" s="110"/>
      <c r="S44" s="110" t="str">
        <f>IFERROR(+VLOOKUP(R44,インプットシート!$C:$X,22,0),"")</f>
        <v/>
      </c>
      <c r="T44" s="266" t="str">
        <f>IFERROR(+VLOOKUP(R44,インプットシート!$C:$X,18,0),"")</f>
        <v/>
      </c>
      <c r="V44" s="110"/>
      <c r="W44" s="110" t="str">
        <f>IFERROR(+VLOOKUP(V44,インプットシート!$C:$X,22,0),"")</f>
        <v/>
      </c>
      <c r="X44" s="266" t="str">
        <f>IFERROR(+VLOOKUP(V44,インプットシート!$C:$X,18,0),"")</f>
        <v/>
      </c>
      <c r="Z44" s="110" t="s">
        <v>930</v>
      </c>
      <c r="AA44" s="110" t="str">
        <f>IFERROR(+VLOOKUP(Z44,インプットシート!$C:$X,22,0),"")</f>
        <v/>
      </c>
      <c r="AB44" s="266" t="str">
        <f>IFERROR(+VLOOKUP(Z44,インプットシート!$C:$X,18,0),"")</f>
        <v/>
      </c>
      <c r="AD44" s="110"/>
      <c r="AE44" s="110" t="str">
        <f>IFERROR(+VLOOKUP(AD44,インプットシート!$C:$X,22,0),"")</f>
        <v/>
      </c>
      <c r="AF44" s="266" t="str">
        <f>IFERROR(+VLOOKUP(AD44,インプットシート!$C:$X,18,0),"")</f>
        <v/>
      </c>
      <c r="AH44" s="110"/>
      <c r="AI44" s="110" t="str">
        <f>IFERROR(+VLOOKUP(AH44,インプットシート!$C:$X,22,0),"")</f>
        <v/>
      </c>
      <c r="AJ44" s="266" t="str">
        <f>IFERROR(+VLOOKUP(AH44,インプットシート!$C:$X,18,0),"")</f>
        <v/>
      </c>
      <c r="AL44" s="110" t="s">
        <v>931</v>
      </c>
      <c r="AM44" s="110" t="str">
        <f>IFERROR(+VLOOKUP(AL44,インプットシート!$C:$X,22,0),"")</f>
        <v/>
      </c>
      <c r="AN44" s="266" t="str">
        <f>IFERROR(+VLOOKUP(AL44,インプットシート!$C:$X,18,0),"")</f>
        <v/>
      </c>
      <c r="AP44" s="110" t="s">
        <v>932</v>
      </c>
      <c r="AQ44" s="110" t="str">
        <f>IFERROR(+VLOOKUP(AP44,インプットシート!$C:$X,22,0),"")</f>
        <v/>
      </c>
      <c r="AR44" s="266" t="str">
        <f>IFERROR(+VLOOKUP(AP44,インプットシート!$C:$X,18,0),"")</f>
        <v/>
      </c>
      <c r="AT44" s="110" t="s">
        <v>933</v>
      </c>
      <c r="AU44" s="110" t="str">
        <f>IFERROR(+VLOOKUP(AT44,インプットシート!$C:$X,22,0),"")</f>
        <v/>
      </c>
      <c r="AV44" s="266" t="str">
        <f>IFERROR(+VLOOKUP(AT44,インプットシート!$C:$X,18,0),"")</f>
        <v/>
      </c>
      <c r="AX44" s="110"/>
      <c r="AY44" s="110" t="str">
        <f>IFERROR(+VLOOKUP(AX44,インプットシート!$C:$X,22,0),"")</f>
        <v/>
      </c>
      <c r="AZ44" s="266" t="str">
        <f>IFERROR(+VLOOKUP(AX44,インプットシート!$C:$X,18,0),"")</f>
        <v/>
      </c>
      <c r="BB44" t="s">
        <v>934</v>
      </c>
      <c r="BC44" s="110" t="str">
        <f>IFERROR(+VLOOKUP(BB44,インプットシート!$C:$X,22,0),"")</f>
        <v/>
      </c>
      <c r="BD44" s="266" t="str">
        <f>IFERROR(+VLOOKUP(BB44,インプットシート!$C:$X,18,0),"")</f>
        <v/>
      </c>
      <c r="BF44" s="110"/>
      <c r="BG44" s="110" t="str">
        <f>IFERROR(+VLOOKUP(BF44,インプットシート!$C:$X,22,0),"")</f>
        <v/>
      </c>
      <c r="BH44" s="266" t="str">
        <f>IFERROR(+VLOOKUP(BF44,インプットシート!$C:$X,18,0),"")</f>
        <v/>
      </c>
      <c r="BJ44" s="110"/>
      <c r="BK44" s="110" t="str">
        <f>IFERROR(+VLOOKUP(BJ44,インプットシート!$C:$X,22,0),"")</f>
        <v/>
      </c>
      <c r="BL44" s="266" t="str">
        <f>IFERROR(+VLOOKUP(BJ44,インプットシート!$C:$X,18,0),"")</f>
        <v/>
      </c>
      <c r="BN44" s="110"/>
      <c r="BO44" s="110" t="str">
        <f>IFERROR(+VLOOKUP(BN44,インプットシート!$C:$X,22,0),"")</f>
        <v/>
      </c>
      <c r="BP44" s="266" t="str">
        <f>IFERROR(+VLOOKUP(BN44,インプットシート!$C:$X,18,0),"")</f>
        <v/>
      </c>
      <c r="BR44" s="110"/>
      <c r="BS44" s="110" t="str">
        <f>IFERROR(+VLOOKUP(BR44,インプットシート!$C:$X,22,0),"")</f>
        <v/>
      </c>
      <c r="BT44" s="266" t="str">
        <f>IFERROR(+VLOOKUP(BR44,インプットシート!$C:$X,18,0),"")</f>
        <v/>
      </c>
      <c r="BV44" s="110" t="s">
        <v>935</v>
      </c>
      <c r="BW44" s="110" t="str">
        <f>IFERROR(+VLOOKUP(BV44,インプットシート!$C:$X,22,0),"")</f>
        <v/>
      </c>
      <c r="BX44" s="266" t="str">
        <f>IFERROR(+VLOOKUP(BV44,インプットシート!$C:$X,18,0),"")</f>
        <v/>
      </c>
    </row>
    <row r="45" spans="2:76">
      <c r="B45" s="110" t="s">
        <v>936</v>
      </c>
      <c r="C45" s="110" t="str">
        <f>IFERROR(+VLOOKUP(B45,インプットシート!$C:$X,22,0),"")</f>
        <v/>
      </c>
      <c r="D45" s="266" t="str">
        <f>IFERROR(+VLOOKUP(B45,インプットシート!$C:$X,18,0),"")</f>
        <v/>
      </c>
      <c r="F45" s="110" t="s">
        <v>937</v>
      </c>
      <c r="G45" s="110" t="str">
        <f>IFERROR(+VLOOKUP(F45,インプットシート!$C:$X,22,0),"")</f>
        <v/>
      </c>
      <c r="H45" s="266" t="str">
        <f>IFERROR(+VLOOKUP(F45,インプットシート!$C:$X,18,0),"")</f>
        <v/>
      </c>
      <c r="J45" s="110" t="s">
        <v>938</v>
      </c>
      <c r="K45" s="110" t="str">
        <f>IFERROR(+VLOOKUP(J45,インプットシート!$C:$X,22,0),"")</f>
        <v/>
      </c>
      <c r="L45" s="266" t="str">
        <f>IFERROR(+VLOOKUP(J45,インプットシート!$C:$X,18,0),"")</f>
        <v/>
      </c>
      <c r="N45" s="110"/>
      <c r="O45" s="110" t="str">
        <f>IFERROR(+VLOOKUP(N45,インプットシート!$C:$X,22,0),"")</f>
        <v/>
      </c>
      <c r="P45" s="266" t="str">
        <f>IFERROR(+VLOOKUP(N45,インプットシート!$C:$X,18,0),"")</f>
        <v/>
      </c>
      <c r="R45" s="110"/>
      <c r="S45" s="110" t="str">
        <f>IFERROR(+VLOOKUP(R45,インプットシート!$C:$X,22,0),"")</f>
        <v/>
      </c>
      <c r="T45" s="266" t="str">
        <f>IFERROR(+VLOOKUP(R45,インプットシート!$C:$X,18,0),"")</f>
        <v/>
      </c>
      <c r="V45" s="110"/>
      <c r="W45" s="110" t="str">
        <f>IFERROR(+VLOOKUP(V45,インプットシート!$C:$X,22,0),"")</f>
        <v/>
      </c>
      <c r="X45" s="266" t="str">
        <f>IFERROR(+VLOOKUP(V45,インプットシート!$C:$X,18,0),"")</f>
        <v/>
      </c>
      <c r="Z45" s="110" t="s">
        <v>939</v>
      </c>
      <c r="AA45" s="110" t="str">
        <f>IFERROR(+VLOOKUP(Z45,インプットシート!$C:$X,22,0),"")</f>
        <v/>
      </c>
      <c r="AB45" s="266" t="str">
        <f>IFERROR(+VLOOKUP(Z45,インプットシート!$C:$X,18,0),"")</f>
        <v/>
      </c>
      <c r="AD45" s="110"/>
      <c r="AE45" s="110" t="str">
        <f>IFERROR(+VLOOKUP(AD45,インプットシート!$C:$X,22,0),"")</f>
        <v/>
      </c>
      <c r="AF45" s="266" t="str">
        <f>IFERROR(+VLOOKUP(AD45,インプットシート!$C:$X,18,0),"")</f>
        <v/>
      </c>
      <c r="AH45" s="110"/>
      <c r="AI45" s="110" t="str">
        <f>IFERROR(+VLOOKUP(AH45,インプットシート!$C:$X,22,0),"")</f>
        <v/>
      </c>
      <c r="AJ45" s="266" t="str">
        <f>IFERROR(+VLOOKUP(AH45,インプットシート!$C:$X,18,0),"")</f>
        <v/>
      </c>
      <c r="AL45" s="110" t="s">
        <v>940</v>
      </c>
      <c r="AM45" s="110" t="str">
        <f>IFERROR(+VLOOKUP(AL45,インプットシート!$C:$X,22,0),"")</f>
        <v/>
      </c>
      <c r="AN45" s="266" t="str">
        <f>IFERROR(+VLOOKUP(AL45,インプットシート!$C:$X,18,0),"")</f>
        <v/>
      </c>
      <c r="AP45" s="110" t="s">
        <v>941</v>
      </c>
      <c r="AQ45" s="110" t="str">
        <f>IFERROR(+VLOOKUP(AP45,インプットシート!$C:$X,22,0),"")</f>
        <v/>
      </c>
      <c r="AR45" s="266" t="str">
        <f>IFERROR(+VLOOKUP(AP45,インプットシート!$C:$X,18,0),"")</f>
        <v/>
      </c>
      <c r="AT45" s="110" t="s">
        <v>942</v>
      </c>
      <c r="AU45" s="110" t="str">
        <f>IFERROR(+VLOOKUP(AT45,インプットシート!$C:$X,22,0),"")</f>
        <v/>
      </c>
      <c r="AV45" s="266" t="str">
        <f>IFERROR(+VLOOKUP(AT45,インプットシート!$C:$X,18,0),"")</f>
        <v/>
      </c>
      <c r="AX45" s="110"/>
      <c r="AY45" s="110" t="str">
        <f>IFERROR(+VLOOKUP(AX45,インプットシート!$C:$X,22,0),"")</f>
        <v/>
      </c>
      <c r="AZ45" s="266" t="str">
        <f>IFERROR(+VLOOKUP(AX45,インプットシート!$C:$X,18,0),"")</f>
        <v/>
      </c>
      <c r="BB45" t="s">
        <v>943</v>
      </c>
      <c r="BC45" s="110" t="str">
        <f>IFERROR(+VLOOKUP(BB45,インプットシート!$C:$X,22,0),"")</f>
        <v/>
      </c>
      <c r="BD45" s="266" t="str">
        <f>IFERROR(+VLOOKUP(BB45,インプットシート!$C:$X,18,0),"")</f>
        <v/>
      </c>
      <c r="BF45" s="110"/>
      <c r="BG45" s="110" t="str">
        <f>IFERROR(+VLOOKUP(BF45,インプットシート!$C:$X,22,0),"")</f>
        <v/>
      </c>
      <c r="BH45" s="266" t="str">
        <f>IFERROR(+VLOOKUP(BF45,インプットシート!$C:$X,18,0),"")</f>
        <v/>
      </c>
      <c r="BJ45" s="110"/>
      <c r="BK45" s="110" t="str">
        <f>IFERROR(+VLOOKUP(BJ45,インプットシート!$C:$X,22,0),"")</f>
        <v/>
      </c>
      <c r="BL45" s="266" t="str">
        <f>IFERROR(+VLOOKUP(BJ45,インプットシート!$C:$X,18,0),"")</f>
        <v/>
      </c>
      <c r="BN45" s="110"/>
      <c r="BO45" s="110" t="str">
        <f>IFERROR(+VLOOKUP(BN45,インプットシート!$C:$X,22,0),"")</f>
        <v/>
      </c>
      <c r="BP45" s="266" t="str">
        <f>IFERROR(+VLOOKUP(BN45,インプットシート!$C:$X,18,0),"")</f>
        <v/>
      </c>
      <c r="BR45" s="110"/>
      <c r="BS45" s="110" t="str">
        <f>IFERROR(+VLOOKUP(BR45,インプットシート!$C:$X,22,0),"")</f>
        <v/>
      </c>
      <c r="BT45" s="266" t="str">
        <f>IFERROR(+VLOOKUP(BR45,インプットシート!$C:$X,18,0),"")</f>
        <v/>
      </c>
      <c r="BV45" s="110" t="s">
        <v>944</v>
      </c>
      <c r="BW45" s="110" t="str">
        <f>IFERROR(+VLOOKUP(BV45,インプットシート!$C:$X,22,0),"")</f>
        <v/>
      </c>
      <c r="BX45" s="266" t="str">
        <f>IFERROR(+VLOOKUP(BV45,インプットシート!$C:$X,18,0),"")</f>
        <v/>
      </c>
    </row>
    <row r="46" spans="2:76">
      <c r="B46" s="110" t="s">
        <v>945</v>
      </c>
      <c r="C46" s="110" t="str">
        <f>IFERROR(+VLOOKUP(B46,インプットシート!$C:$X,22,0),"")</f>
        <v/>
      </c>
      <c r="D46" s="266" t="str">
        <f>IFERROR(+VLOOKUP(B46,インプットシート!$C:$X,18,0),"")</f>
        <v/>
      </c>
      <c r="F46" s="110" t="s">
        <v>946</v>
      </c>
      <c r="G46" s="110" t="str">
        <f>IFERROR(+VLOOKUP(F46,インプットシート!$C:$X,22,0),"")</f>
        <v/>
      </c>
      <c r="H46" s="266" t="str">
        <f>IFERROR(+VLOOKUP(F46,インプットシート!$C:$X,18,0),"")</f>
        <v/>
      </c>
      <c r="J46" s="110" t="s">
        <v>947</v>
      </c>
      <c r="K46" s="110" t="str">
        <f>IFERROR(+VLOOKUP(J46,インプットシート!$C:$X,22,0),"")</f>
        <v/>
      </c>
      <c r="L46" s="266" t="str">
        <f>IFERROR(+VLOOKUP(J46,インプットシート!$C:$X,18,0),"")</f>
        <v/>
      </c>
      <c r="N46" s="110"/>
      <c r="O46" s="110" t="str">
        <f>IFERROR(+VLOOKUP(N46,インプットシート!$C:$X,22,0),"")</f>
        <v/>
      </c>
      <c r="P46" s="266" t="str">
        <f>IFERROR(+VLOOKUP(N46,インプットシート!$C:$X,18,0),"")</f>
        <v/>
      </c>
      <c r="R46" s="110"/>
      <c r="S46" s="110" t="str">
        <f>IFERROR(+VLOOKUP(R46,インプットシート!$C:$X,22,0),"")</f>
        <v/>
      </c>
      <c r="T46" s="266" t="str">
        <f>IFERROR(+VLOOKUP(R46,インプットシート!$C:$X,18,0),"")</f>
        <v/>
      </c>
      <c r="V46" s="110"/>
      <c r="W46" s="110" t="str">
        <f>IFERROR(+VLOOKUP(V46,インプットシート!$C:$X,22,0),"")</f>
        <v/>
      </c>
      <c r="X46" s="266" t="str">
        <f>IFERROR(+VLOOKUP(V46,インプットシート!$C:$X,18,0),"")</f>
        <v/>
      </c>
      <c r="Z46" s="110" t="s">
        <v>948</v>
      </c>
      <c r="AA46" s="110" t="str">
        <f>IFERROR(+VLOOKUP(Z46,インプットシート!$C:$X,22,0),"")</f>
        <v/>
      </c>
      <c r="AB46" s="266" t="str">
        <f>IFERROR(+VLOOKUP(Z46,インプットシート!$C:$X,18,0),"")</f>
        <v/>
      </c>
      <c r="AD46" s="110"/>
      <c r="AE46" s="110" t="str">
        <f>IFERROR(+VLOOKUP(AD46,インプットシート!$C:$X,22,0),"")</f>
        <v/>
      </c>
      <c r="AF46" s="266" t="str">
        <f>IFERROR(+VLOOKUP(AD46,インプットシート!$C:$X,18,0),"")</f>
        <v/>
      </c>
      <c r="AH46" s="110"/>
      <c r="AI46" s="110" t="str">
        <f>IFERROR(+VLOOKUP(AH46,インプットシート!$C:$X,22,0),"")</f>
        <v/>
      </c>
      <c r="AJ46" s="266" t="str">
        <f>IFERROR(+VLOOKUP(AH46,インプットシート!$C:$X,18,0),"")</f>
        <v/>
      </c>
      <c r="AL46" s="110" t="s">
        <v>949</v>
      </c>
      <c r="AM46" s="110" t="str">
        <f>IFERROR(+VLOOKUP(AL46,インプットシート!$C:$X,22,0),"")</f>
        <v/>
      </c>
      <c r="AN46" s="266" t="str">
        <f>IFERROR(+VLOOKUP(AL46,インプットシート!$C:$X,18,0),"")</f>
        <v/>
      </c>
      <c r="AP46" s="110" t="s">
        <v>950</v>
      </c>
      <c r="AQ46" s="110" t="str">
        <f>IFERROR(+VLOOKUP(AP46,インプットシート!$C:$X,22,0),"")</f>
        <v/>
      </c>
      <c r="AR46" s="266" t="str">
        <f>IFERROR(+VLOOKUP(AP46,インプットシート!$C:$X,18,0),"")</f>
        <v/>
      </c>
      <c r="AT46" s="110" t="s">
        <v>951</v>
      </c>
      <c r="AU46" s="110" t="str">
        <f>IFERROR(+VLOOKUP(AT46,インプットシート!$C:$X,22,0),"")</f>
        <v/>
      </c>
      <c r="AV46" s="266" t="str">
        <f>IFERROR(+VLOOKUP(AT46,インプットシート!$C:$X,18,0),"")</f>
        <v/>
      </c>
      <c r="AX46" s="110"/>
      <c r="AY46" s="110" t="str">
        <f>IFERROR(+VLOOKUP(AX46,インプットシート!$C:$X,22,0),"")</f>
        <v/>
      </c>
      <c r="AZ46" s="266" t="str">
        <f>IFERROR(+VLOOKUP(AX46,インプットシート!$C:$X,18,0),"")</f>
        <v/>
      </c>
      <c r="BB46" t="s">
        <v>952</v>
      </c>
      <c r="BC46" s="110" t="str">
        <f>IFERROR(+VLOOKUP(BB46,インプットシート!$C:$X,22,0),"")</f>
        <v/>
      </c>
      <c r="BD46" s="266" t="str">
        <f>IFERROR(+VLOOKUP(BB46,インプットシート!$C:$X,18,0),"")</f>
        <v/>
      </c>
      <c r="BF46" s="110"/>
      <c r="BG46" s="110" t="str">
        <f>IFERROR(+VLOOKUP(BF46,インプットシート!$C:$X,22,0),"")</f>
        <v/>
      </c>
      <c r="BH46" s="266" t="str">
        <f>IFERROR(+VLOOKUP(BF46,インプットシート!$C:$X,18,0),"")</f>
        <v/>
      </c>
      <c r="BJ46" s="110"/>
      <c r="BK46" s="110" t="str">
        <f>IFERROR(+VLOOKUP(BJ46,インプットシート!$C:$X,22,0),"")</f>
        <v/>
      </c>
      <c r="BL46" s="266" t="str">
        <f>IFERROR(+VLOOKUP(BJ46,インプットシート!$C:$X,18,0),"")</f>
        <v/>
      </c>
      <c r="BN46" s="110"/>
      <c r="BO46" s="110" t="str">
        <f>IFERROR(+VLOOKUP(BN46,インプットシート!$C:$X,22,0),"")</f>
        <v/>
      </c>
      <c r="BP46" s="266" t="str">
        <f>IFERROR(+VLOOKUP(BN46,インプットシート!$C:$X,18,0),"")</f>
        <v/>
      </c>
      <c r="BR46" s="110"/>
      <c r="BS46" s="110" t="str">
        <f>IFERROR(+VLOOKUP(BR46,インプットシート!$C:$X,22,0),"")</f>
        <v/>
      </c>
      <c r="BT46" s="266" t="str">
        <f>IFERROR(+VLOOKUP(BR46,インプットシート!$C:$X,18,0),"")</f>
        <v/>
      </c>
      <c r="BV46" s="110" t="s">
        <v>953</v>
      </c>
      <c r="BW46" s="110" t="str">
        <f>IFERROR(+VLOOKUP(BV46,インプットシート!$C:$X,22,0),"")</f>
        <v/>
      </c>
      <c r="BX46" s="266" t="str">
        <f>IFERROR(+VLOOKUP(BV46,インプットシート!$C:$X,18,0),"")</f>
        <v/>
      </c>
    </row>
    <row r="47" spans="2:76">
      <c r="B47" s="110" t="s">
        <v>954</v>
      </c>
      <c r="C47" s="110" t="str">
        <f>IFERROR(+VLOOKUP(B47,インプットシート!$C:$X,22,0),"")</f>
        <v/>
      </c>
      <c r="D47" s="266" t="str">
        <f>IFERROR(+VLOOKUP(B47,インプットシート!$C:$X,18,0),"")</f>
        <v/>
      </c>
      <c r="F47" s="110" t="s">
        <v>955</v>
      </c>
      <c r="G47" s="110" t="str">
        <f>IFERROR(+VLOOKUP(F47,インプットシート!$C:$X,22,0),"")</f>
        <v/>
      </c>
      <c r="H47" s="266" t="str">
        <f>IFERROR(+VLOOKUP(F47,インプットシート!$C:$X,18,0),"")</f>
        <v/>
      </c>
      <c r="J47" s="110" t="s">
        <v>956</v>
      </c>
      <c r="K47" s="110" t="str">
        <f>IFERROR(+VLOOKUP(J47,インプットシート!$C:$X,22,0),"")</f>
        <v/>
      </c>
      <c r="L47" s="266" t="str">
        <f>IFERROR(+VLOOKUP(J47,インプットシート!$C:$X,18,0),"")</f>
        <v/>
      </c>
      <c r="N47" s="110"/>
      <c r="O47" s="110" t="str">
        <f>IFERROR(+VLOOKUP(N47,インプットシート!$C:$X,22,0),"")</f>
        <v/>
      </c>
      <c r="P47" s="266" t="str">
        <f>IFERROR(+VLOOKUP(N47,インプットシート!$C:$X,18,0),"")</f>
        <v/>
      </c>
      <c r="R47" s="110"/>
      <c r="S47" s="110" t="str">
        <f>IFERROR(+VLOOKUP(R47,インプットシート!$C:$X,22,0),"")</f>
        <v/>
      </c>
      <c r="T47" s="266" t="str">
        <f>IFERROR(+VLOOKUP(R47,インプットシート!$C:$X,18,0),"")</f>
        <v/>
      </c>
      <c r="V47" s="110"/>
      <c r="W47" s="110" t="str">
        <f>IFERROR(+VLOOKUP(V47,インプットシート!$C:$X,22,0),"")</f>
        <v/>
      </c>
      <c r="X47" s="266" t="str">
        <f>IFERROR(+VLOOKUP(V47,インプットシート!$C:$X,18,0),"")</f>
        <v/>
      </c>
      <c r="Z47" s="110" t="s">
        <v>957</v>
      </c>
      <c r="AA47" s="110" t="str">
        <f>IFERROR(+VLOOKUP(Z47,インプットシート!$C:$X,22,0),"")</f>
        <v/>
      </c>
      <c r="AB47" s="266" t="str">
        <f>IFERROR(+VLOOKUP(Z47,インプットシート!$C:$X,18,0),"")</f>
        <v/>
      </c>
      <c r="AD47" s="110"/>
      <c r="AE47" s="110" t="str">
        <f>IFERROR(+VLOOKUP(AD47,インプットシート!$C:$X,22,0),"")</f>
        <v/>
      </c>
      <c r="AF47" s="266" t="str">
        <f>IFERROR(+VLOOKUP(AD47,インプットシート!$C:$X,18,0),"")</f>
        <v/>
      </c>
      <c r="AH47" s="110"/>
      <c r="AI47" s="110" t="str">
        <f>IFERROR(+VLOOKUP(AH47,インプットシート!$C:$X,22,0),"")</f>
        <v/>
      </c>
      <c r="AJ47" s="266" t="str">
        <f>IFERROR(+VLOOKUP(AH47,インプットシート!$C:$X,18,0),"")</f>
        <v/>
      </c>
      <c r="AL47" s="110" t="s">
        <v>958</v>
      </c>
      <c r="AM47" s="110" t="str">
        <f>IFERROR(+VLOOKUP(AL47,インプットシート!$C:$X,22,0),"")</f>
        <v/>
      </c>
      <c r="AN47" s="266" t="str">
        <f>IFERROR(+VLOOKUP(AL47,インプットシート!$C:$X,18,0),"")</f>
        <v/>
      </c>
      <c r="AP47" s="110" t="s">
        <v>959</v>
      </c>
      <c r="AQ47" s="110" t="str">
        <f>IFERROR(+VLOOKUP(AP47,インプットシート!$C:$X,22,0),"")</f>
        <v/>
      </c>
      <c r="AR47" s="266" t="str">
        <f>IFERROR(+VLOOKUP(AP47,インプットシート!$C:$X,18,0),"")</f>
        <v/>
      </c>
      <c r="AT47" s="110" t="s">
        <v>960</v>
      </c>
      <c r="AU47" s="110" t="str">
        <f>IFERROR(+VLOOKUP(AT47,インプットシート!$C:$X,22,0),"")</f>
        <v/>
      </c>
      <c r="AV47" s="266" t="str">
        <f>IFERROR(+VLOOKUP(AT47,インプットシート!$C:$X,18,0),"")</f>
        <v/>
      </c>
      <c r="AX47" s="110"/>
      <c r="AY47" s="110" t="str">
        <f>IFERROR(+VLOOKUP(AX47,インプットシート!$C:$X,22,0),"")</f>
        <v/>
      </c>
      <c r="AZ47" s="266" t="str">
        <f>IFERROR(+VLOOKUP(AX47,インプットシート!$C:$X,18,0),"")</f>
        <v/>
      </c>
      <c r="BB47" t="s">
        <v>961</v>
      </c>
      <c r="BC47" s="110" t="str">
        <f>IFERROR(+VLOOKUP(BB47,インプットシート!$C:$X,22,0),"")</f>
        <v/>
      </c>
      <c r="BD47" s="266" t="str">
        <f>IFERROR(+VLOOKUP(BB47,インプットシート!$C:$X,18,0),"")</f>
        <v/>
      </c>
      <c r="BF47" s="110"/>
      <c r="BG47" s="110" t="str">
        <f>IFERROR(+VLOOKUP(BF47,インプットシート!$C:$X,22,0),"")</f>
        <v/>
      </c>
      <c r="BH47" s="266" t="str">
        <f>IFERROR(+VLOOKUP(BF47,インプットシート!$C:$X,18,0),"")</f>
        <v/>
      </c>
      <c r="BJ47" s="110"/>
      <c r="BK47" s="110" t="str">
        <f>IFERROR(+VLOOKUP(BJ47,インプットシート!$C:$X,22,0),"")</f>
        <v/>
      </c>
      <c r="BL47" s="266" t="str">
        <f>IFERROR(+VLOOKUP(BJ47,インプットシート!$C:$X,18,0),"")</f>
        <v/>
      </c>
      <c r="BN47" s="110"/>
      <c r="BO47" s="110" t="str">
        <f>IFERROR(+VLOOKUP(BN47,インプットシート!$C:$X,22,0),"")</f>
        <v/>
      </c>
      <c r="BP47" s="266" t="str">
        <f>IFERROR(+VLOOKUP(BN47,インプットシート!$C:$X,18,0),"")</f>
        <v/>
      </c>
      <c r="BR47" s="110"/>
      <c r="BS47" s="110" t="str">
        <f>IFERROR(+VLOOKUP(BR47,インプットシート!$C:$X,22,0),"")</f>
        <v/>
      </c>
      <c r="BT47" s="266" t="str">
        <f>IFERROR(+VLOOKUP(BR47,インプットシート!$C:$X,18,0),"")</f>
        <v/>
      </c>
      <c r="BV47" s="110" t="s">
        <v>962</v>
      </c>
      <c r="BW47" s="110" t="str">
        <f>IFERROR(+VLOOKUP(BV47,インプットシート!$C:$X,22,0),"")</f>
        <v/>
      </c>
      <c r="BX47" s="266" t="str">
        <f>IFERROR(+VLOOKUP(BV47,インプットシート!$C:$X,18,0),"")</f>
        <v/>
      </c>
    </row>
    <row r="48" spans="2:76">
      <c r="B48" s="110" t="s">
        <v>963</v>
      </c>
      <c r="C48" s="110" t="str">
        <f>IFERROR(+VLOOKUP(B48,インプットシート!$C:$X,22,0),"")</f>
        <v/>
      </c>
      <c r="D48" s="266" t="str">
        <f>IFERROR(+VLOOKUP(B48,インプットシート!$C:$X,18,0),"")</f>
        <v/>
      </c>
      <c r="F48" s="110" t="s">
        <v>964</v>
      </c>
      <c r="G48" s="110" t="str">
        <f>IFERROR(+VLOOKUP(F48,インプットシート!$C:$X,22,0),"")</f>
        <v/>
      </c>
      <c r="H48" s="266" t="str">
        <f>IFERROR(+VLOOKUP(F48,インプットシート!$C:$X,18,0),"")</f>
        <v/>
      </c>
      <c r="J48" s="110" t="s">
        <v>965</v>
      </c>
      <c r="K48" s="110" t="str">
        <f>IFERROR(+VLOOKUP(J48,インプットシート!$C:$X,22,0),"")</f>
        <v/>
      </c>
      <c r="L48" s="266" t="str">
        <f>IFERROR(+VLOOKUP(J48,インプットシート!$C:$X,18,0),"")</f>
        <v/>
      </c>
      <c r="N48" s="110"/>
      <c r="O48" s="110" t="str">
        <f>IFERROR(+VLOOKUP(N48,インプットシート!$C:$X,22,0),"")</f>
        <v/>
      </c>
      <c r="P48" s="266" t="str">
        <f>IFERROR(+VLOOKUP(N48,インプットシート!$C:$X,18,0),"")</f>
        <v/>
      </c>
      <c r="R48" s="110"/>
      <c r="S48" s="110" t="str">
        <f>IFERROR(+VLOOKUP(R48,インプットシート!$C:$X,22,0),"")</f>
        <v/>
      </c>
      <c r="T48" s="266" t="str">
        <f>IFERROR(+VLOOKUP(R48,インプットシート!$C:$X,18,0),"")</f>
        <v/>
      </c>
      <c r="V48" s="110"/>
      <c r="W48" s="110" t="str">
        <f>IFERROR(+VLOOKUP(V48,インプットシート!$C:$X,22,0),"")</f>
        <v/>
      </c>
      <c r="X48" s="266" t="str">
        <f>IFERROR(+VLOOKUP(V48,インプットシート!$C:$X,18,0),"")</f>
        <v/>
      </c>
      <c r="Z48" s="110" t="s">
        <v>966</v>
      </c>
      <c r="AA48" s="110" t="str">
        <f>IFERROR(+VLOOKUP(Z48,インプットシート!$C:$X,22,0),"")</f>
        <v/>
      </c>
      <c r="AB48" s="266" t="str">
        <f>IFERROR(+VLOOKUP(Z48,インプットシート!$C:$X,18,0),"")</f>
        <v/>
      </c>
      <c r="AD48" s="110"/>
      <c r="AE48" s="110" t="str">
        <f>IFERROR(+VLOOKUP(AD48,インプットシート!$C:$X,22,0),"")</f>
        <v/>
      </c>
      <c r="AF48" s="266" t="str">
        <f>IFERROR(+VLOOKUP(AD48,インプットシート!$C:$X,18,0),"")</f>
        <v/>
      </c>
      <c r="AH48" s="110"/>
      <c r="AI48" s="110" t="str">
        <f>IFERROR(+VLOOKUP(AH48,インプットシート!$C:$X,22,0),"")</f>
        <v/>
      </c>
      <c r="AJ48" s="266" t="str">
        <f>IFERROR(+VLOOKUP(AH48,インプットシート!$C:$X,18,0),"")</f>
        <v/>
      </c>
      <c r="AL48" s="110" t="s">
        <v>967</v>
      </c>
      <c r="AM48" s="110" t="str">
        <f>IFERROR(+VLOOKUP(AL48,インプットシート!$C:$X,22,0),"")</f>
        <v/>
      </c>
      <c r="AN48" s="266" t="str">
        <f>IFERROR(+VLOOKUP(AL48,インプットシート!$C:$X,18,0),"")</f>
        <v/>
      </c>
      <c r="AP48" s="110" t="s">
        <v>968</v>
      </c>
      <c r="AQ48" s="110" t="str">
        <f>IFERROR(+VLOOKUP(AP48,インプットシート!$C:$X,22,0),"")</f>
        <v/>
      </c>
      <c r="AR48" s="266" t="str">
        <f>IFERROR(+VLOOKUP(AP48,インプットシート!$C:$X,18,0),"")</f>
        <v/>
      </c>
      <c r="AT48" s="110" t="s">
        <v>969</v>
      </c>
      <c r="AU48" s="110" t="str">
        <f>IFERROR(+VLOOKUP(AT48,インプットシート!$C:$X,22,0),"")</f>
        <v/>
      </c>
      <c r="AV48" s="266" t="str">
        <f>IFERROR(+VLOOKUP(AT48,インプットシート!$C:$X,18,0),"")</f>
        <v/>
      </c>
      <c r="AX48" s="110"/>
      <c r="AY48" s="110" t="str">
        <f>IFERROR(+VLOOKUP(AX48,インプットシート!$C:$X,22,0),"")</f>
        <v/>
      </c>
      <c r="AZ48" s="266" t="str">
        <f>IFERROR(+VLOOKUP(AX48,インプットシート!$C:$X,18,0),"")</f>
        <v/>
      </c>
      <c r="BB48" t="s">
        <v>970</v>
      </c>
      <c r="BC48" s="110" t="str">
        <f>IFERROR(+VLOOKUP(BB48,インプットシート!$C:$X,22,0),"")</f>
        <v/>
      </c>
      <c r="BD48" s="266" t="str">
        <f>IFERROR(+VLOOKUP(BB48,インプットシート!$C:$X,18,0),"")</f>
        <v/>
      </c>
      <c r="BF48" s="110"/>
      <c r="BG48" s="110" t="str">
        <f>IFERROR(+VLOOKUP(BF48,インプットシート!$C:$X,22,0),"")</f>
        <v/>
      </c>
      <c r="BH48" s="266" t="str">
        <f>IFERROR(+VLOOKUP(BF48,インプットシート!$C:$X,18,0),"")</f>
        <v/>
      </c>
      <c r="BJ48" s="110"/>
      <c r="BK48" s="110" t="str">
        <f>IFERROR(+VLOOKUP(BJ48,インプットシート!$C:$X,22,0),"")</f>
        <v/>
      </c>
      <c r="BL48" s="266" t="str">
        <f>IFERROR(+VLOOKUP(BJ48,インプットシート!$C:$X,18,0),"")</f>
        <v/>
      </c>
      <c r="BN48" s="110"/>
      <c r="BO48" s="110" t="str">
        <f>IFERROR(+VLOOKUP(BN48,インプットシート!$C:$X,22,0),"")</f>
        <v/>
      </c>
      <c r="BP48" s="266" t="str">
        <f>IFERROR(+VLOOKUP(BN48,インプットシート!$C:$X,18,0),"")</f>
        <v/>
      </c>
      <c r="BR48" s="110"/>
      <c r="BS48" s="110" t="str">
        <f>IFERROR(+VLOOKUP(BR48,インプットシート!$C:$X,22,0),"")</f>
        <v/>
      </c>
      <c r="BT48" s="266" t="str">
        <f>IFERROR(+VLOOKUP(BR48,インプットシート!$C:$X,18,0),"")</f>
        <v/>
      </c>
      <c r="BV48" s="110" t="s">
        <v>971</v>
      </c>
      <c r="BW48" s="110" t="str">
        <f>IFERROR(+VLOOKUP(BV48,インプットシート!$C:$X,22,0),"")</f>
        <v/>
      </c>
      <c r="BX48" s="266" t="str">
        <f>IFERROR(+VLOOKUP(BV48,インプットシート!$C:$X,18,0),"")</f>
        <v/>
      </c>
    </row>
    <row r="49" spans="2:76">
      <c r="B49" s="110" t="s">
        <v>972</v>
      </c>
      <c r="C49" s="110" t="str">
        <f>IFERROR(+VLOOKUP(B49,インプットシート!$C:$X,22,0),"")</f>
        <v/>
      </c>
      <c r="D49" s="266" t="str">
        <f>IFERROR(+VLOOKUP(B49,インプットシート!$C:$X,18,0),"")</f>
        <v/>
      </c>
      <c r="F49" s="110" t="s">
        <v>973</v>
      </c>
      <c r="G49" s="110" t="str">
        <f>IFERROR(+VLOOKUP(F49,インプットシート!$C:$X,22,0),"")</f>
        <v/>
      </c>
      <c r="H49" s="266" t="str">
        <f>IFERROR(+VLOOKUP(F49,インプットシート!$C:$X,18,0),"")</f>
        <v/>
      </c>
      <c r="J49" s="110" t="s">
        <v>974</v>
      </c>
      <c r="K49" s="110" t="str">
        <f>IFERROR(+VLOOKUP(J49,インプットシート!$C:$X,22,0),"")</f>
        <v/>
      </c>
      <c r="L49" s="266" t="str">
        <f>IFERROR(+VLOOKUP(J49,インプットシート!$C:$X,18,0),"")</f>
        <v/>
      </c>
      <c r="N49" s="110"/>
      <c r="O49" s="110" t="str">
        <f>IFERROR(+VLOOKUP(N49,インプットシート!$C:$X,22,0),"")</f>
        <v/>
      </c>
      <c r="P49" s="266" t="str">
        <f>IFERROR(+VLOOKUP(N49,インプットシート!$C:$X,18,0),"")</f>
        <v/>
      </c>
      <c r="R49" s="110"/>
      <c r="S49" s="110" t="str">
        <f>IFERROR(+VLOOKUP(R49,インプットシート!$C:$X,22,0),"")</f>
        <v/>
      </c>
      <c r="T49" s="266" t="str">
        <f>IFERROR(+VLOOKUP(R49,インプットシート!$C:$X,18,0),"")</f>
        <v/>
      </c>
      <c r="V49" s="110"/>
      <c r="W49" s="110" t="str">
        <f>IFERROR(+VLOOKUP(V49,インプットシート!$C:$X,22,0),"")</f>
        <v/>
      </c>
      <c r="X49" s="266" t="str">
        <f>IFERROR(+VLOOKUP(V49,インプットシート!$C:$X,18,0),"")</f>
        <v/>
      </c>
      <c r="Z49" s="110" t="s">
        <v>975</v>
      </c>
      <c r="AA49" s="110" t="str">
        <f>IFERROR(+VLOOKUP(Z49,インプットシート!$C:$X,22,0),"")</f>
        <v/>
      </c>
      <c r="AB49" s="266" t="str">
        <f>IFERROR(+VLOOKUP(Z49,インプットシート!$C:$X,18,0),"")</f>
        <v/>
      </c>
      <c r="AD49" s="110"/>
      <c r="AE49" s="110" t="str">
        <f>IFERROR(+VLOOKUP(AD49,インプットシート!$C:$X,22,0),"")</f>
        <v/>
      </c>
      <c r="AF49" s="266" t="str">
        <f>IFERROR(+VLOOKUP(AD49,インプットシート!$C:$X,18,0),"")</f>
        <v/>
      </c>
      <c r="AH49" s="110"/>
      <c r="AI49" s="110" t="str">
        <f>IFERROR(+VLOOKUP(AH49,インプットシート!$C:$X,22,0),"")</f>
        <v/>
      </c>
      <c r="AJ49" s="266" t="str">
        <f>IFERROR(+VLOOKUP(AH49,インプットシート!$C:$X,18,0),"")</f>
        <v/>
      </c>
      <c r="AL49" s="110" t="s">
        <v>976</v>
      </c>
      <c r="AM49" s="110" t="str">
        <f>IFERROR(+VLOOKUP(AL49,インプットシート!$C:$X,22,0),"")</f>
        <v/>
      </c>
      <c r="AN49" s="266" t="str">
        <f>IFERROR(+VLOOKUP(AL49,インプットシート!$C:$X,18,0),"")</f>
        <v/>
      </c>
      <c r="AP49" s="110" t="s">
        <v>977</v>
      </c>
      <c r="AQ49" s="110" t="str">
        <f>IFERROR(+VLOOKUP(AP49,インプットシート!$C:$X,22,0),"")</f>
        <v/>
      </c>
      <c r="AR49" s="266" t="str">
        <f>IFERROR(+VLOOKUP(AP49,インプットシート!$C:$X,18,0),"")</f>
        <v/>
      </c>
      <c r="AT49" s="110" t="s">
        <v>978</v>
      </c>
      <c r="AU49" s="110" t="str">
        <f>IFERROR(+VLOOKUP(AT49,インプットシート!$C:$X,22,0),"")</f>
        <v/>
      </c>
      <c r="AV49" s="266" t="str">
        <f>IFERROR(+VLOOKUP(AT49,インプットシート!$C:$X,18,0),"")</f>
        <v/>
      </c>
      <c r="AX49" s="110"/>
      <c r="AY49" s="110" t="str">
        <f>IFERROR(+VLOOKUP(AX49,インプットシート!$C:$X,22,0),"")</f>
        <v/>
      </c>
      <c r="AZ49" s="266" t="str">
        <f>IFERROR(+VLOOKUP(AX49,インプットシート!$C:$X,18,0),"")</f>
        <v/>
      </c>
      <c r="BB49" t="s">
        <v>979</v>
      </c>
      <c r="BC49" s="110" t="str">
        <f>IFERROR(+VLOOKUP(BB49,インプットシート!$C:$X,22,0),"")</f>
        <v/>
      </c>
      <c r="BD49" s="266" t="str">
        <f>IFERROR(+VLOOKUP(BB49,インプットシート!$C:$X,18,0),"")</f>
        <v/>
      </c>
      <c r="BF49" s="110"/>
      <c r="BG49" s="110" t="str">
        <f>IFERROR(+VLOOKUP(BF49,インプットシート!$C:$X,22,0),"")</f>
        <v/>
      </c>
      <c r="BH49" s="266" t="str">
        <f>IFERROR(+VLOOKUP(BF49,インプットシート!$C:$X,18,0),"")</f>
        <v/>
      </c>
      <c r="BJ49" s="110"/>
      <c r="BK49" s="110" t="str">
        <f>IFERROR(+VLOOKUP(BJ49,インプットシート!$C:$X,22,0),"")</f>
        <v/>
      </c>
      <c r="BL49" s="266" t="str">
        <f>IFERROR(+VLOOKUP(BJ49,インプットシート!$C:$X,18,0),"")</f>
        <v/>
      </c>
      <c r="BN49" s="110"/>
      <c r="BO49" s="110" t="str">
        <f>IFERROR(+VLOOKUP(BN49,インプットシート!$C:$X,22,0),"")</f>
        <v/>
      </c>
      <c r="BP49" s="266" t="str">
        <f>IFERROR(+VLOOKUP(BN49,インプットシート!$C:$X,18,0),"")</f>
        <v/>
      </c>
      <c r="BR49" s="110"/>
      <c r="BS49" s="110" t="str">
        <f>IFERROR(+VLOOKUP(BR49,インプットシート!$C:$X,22,0),"")</f>
        <v/>
      </c>
      <c r="BT49" s="266" t="str">
        <f>IFERROR(+VLOOKUP(BR49,インプットシート!$C:$X,18,0),"")</f>
        <v/>
      </c>
      <c r="BV49" s="110" t="s">
        <v>980</v>
      </c>
      <c r="BW49" s="110" t="str">
        <f>IFERROR(+VLOOKUP(BV49,インプットシート!$C:$X,22,0),"")</f>
        <v/>
      </c>
      <c r="BX49" s="266" t="str">
        <f>IFERROR(+VLOOKUP(BV49,インプットシート!$C:$X,18,0),"")</f>
        <v/>
      </c>
    </row>
    <row r="50" spans="2:76">
      <c r="B50" s="110" t="s">
        <v>981</v>
      </c>
      <c r="C50" s="110" t="str">
        <f>IFERROR(+VLOOKUP(B50,インプットシート!$C:$X,22,0),"")</f>
        <v/>
      </c>
      <c r="D50" s="266" t="str">
        <f>IFERROR(+VLOOKUP(B50,インプットシート!$C:$X,18,0),"")</f>
        <v/>
      </c>
      <c r="F50" s="110" t="s">
        <v>982</v>
      </c>
      <c r="G50" s="110" t="str">
        <f>IFERROR(+VLOOKUP(F50,インプットシート!$C:$X,22,0),"")</f>
        <v/>
      </c>
      <c r="H50" s="266" t="str">
        <f>IFERROR(+VLOOKUP(F50,インプットシート!$C:$X,18,0),"")</f>
        <v/>
      </c>
      <c r="J50" s="110" t="s">
        <v>983</v>
      </c>
      <c r="K50" s="110" t="str">
        <f>IFERROR(+VLOOKUP(J50,インプットシート!$C:$X,22,0),"")</f>
        <v/>
      </c>
      <c r="L50" s="266" t="str">
        <f>IFERROR(+VLOOKUP(J50,インプットシート!$C:$X,18,0),"")</f>
        <v/>
      </c>
      <c r="N50" s="110"/>
      <c r="O50" s="110" t="str">
        <f>IFERROR(+VLOOKUP(N50,インプットシート!$C:$X,22,0),"")</f>
        <v/>
      </c>
      <c r="P50" s="266" t="str">
        <f>IFERROR(+VLOOKUP(N50,インプットシート!$C:$X,18,0),"")</f>
        <v/>
      </c>
      <c r="R50" s="110"/>
      <c r="S50" s="110" t="str">
        <f>IFERROR(+VLOOKUP(R50,インプットシート!$C:$X,22,0),"")</f>
        <v/>
      </c>
      <c r="T50" s="266" t="str">
        <f>IFERROR(+VLOOKUP(R50,インプットシート!$C:$X,18,0),"")</f>
        <v/>
      </c>
      <c r="V50" s="110"/>
      <c r="W50" s="110" t="str">
        <f>IFERROR(+VLOOKUP(V50,インプットシート!$C:$X,22,0),"")</f>
        <v/>
      </c>
      <c r="X50" s="266" t="str">
        <f>IFERROR(+VLOOKUP(V50,インプットシート!$C:$X,18,0),"")</f>
        <v/>
      </c>
      <c r="Z50" s="110" t="s">
        <v>984</v>
      </c>
      <c r="AA50" s="110" t="str">
        <f>IFERROR(+VLOOKUP(Z50,インプットシート!$C:$X,22,0),"")</f>
        <v/>
      </c>
      <c r="AB50" s="266" t="str">
        <f>IFERROR(+VLOOKUP(Z50,インプットシート!$C:$X,18,0),"")</f>
        <v/>
      </c>
      <c r="AD50" s="110"/>
      <c r="AE50" s="110" t="str">
        <f>IFERROR(+VLOOKUP(AD50,インプットシート!$C:$X,22,0),"")</f>
        <v/>
      </c>
      <c r="AF50" s="266" t="str">
        <f>IFERROR(+VLOOKUP(AD50,インプットシート!$C:$X,18,0),"")</f>
        <v/>
      </c>
      <c r="AH50" s="110"/>
      <c r="AI50" s="110" t="str">
        <f>IFERROR(+VLOOKUP(AH50,インプットシート!$C:$X,22,0),"")</f>
        <v/>
      </c>
      <c r="AJ50" s="266" t="str">
        <f>IFERROR(+VLOOKUP(AH50,インプットシート!$C:$X,18,0),"")</f>
        <v/>
      </c>
      <c r="AL50" s="110" t="s">
        <v>985</v>
      </c>
      <c r="AM50" s="110" t="str">
        <f>IFERROR(+VLOOKUP(AL50,インプットシート!$C:$X,22,0),"")</f>
        <v/>
      </c>
      <c r="AN50" s="266" t="str">
        <f>IFERROR(+VLOOKUP(AL50,インプットシート!$C:$X,18,0),"")</f>
        <v/>
      </c>
      <c r="AP50" s="110" t="s">
        <v>986</v>
      </c>
      <c r="AQ50" s="110" t="str">
        <f>IFERROR(+VLOOKUP(AP50,インプットシート!$C:$X,22,0),"")</f>
        <v/>
      </c>
      <c r="AR50" s="266" t="str">
        <f>IFERROR(+VLOOKUP(AP50,インプットシート!$C:$X,18,0),"")</f>
        <v/>
      </c>
      <c r="AT50" s="110" t="s">
        <v>987</v>
      </c>
      <c r="AU50" s="110" t="str">
        <f>IFERROR(+VLOOKUP(AT50,インプットシート!$C:$X,22,0),"")</f>
        <v/>
      </c>
      <c r="AV50" s="266" t="str">
        <f>IFERROR(+VLOOKUP(AT50,インプットシート!$C:$X,18,0),"")</f>
        <v/>
      </c>
      <c r="AX50" s="110"/>
      <c r="AY50" s="110" t="str">
        <f>IFERROR(+VLOOKUP(AX50,インプットシート!$C:$X,22,0),"")</f>
        <v/>
      </c>
      <c r="AZ50" s="266" t="str">
        <f>IFERROR(+VLOOKUP(AX50,インプットシート!$C:$X,18,0),"")</f>
        <v/>
      </c>
      <c r="BB50" t="s">
        <v>988</v>
      </c>
      <c r="BC50" s="110" t="str">
        <f>IFERROR(+VLOOKUP(BB50,インプットシート!$C:$X,22,0),"")</f>
        <v/>
      </c>
      <c r="BD50" s="266" t="str">
        <f>IFERROR(+VLOOKUP(BB50,インプットシート!$C:$X,18,0),"")</f>
        <v/>
      </c>
      <c r="BF50" s="110"/>
      <c r="BG50" s="110" t="str">
        <f>IFERROR(+VLOOKUP(BF50,インプットシート!$C:$X,22,0),"")</f>
        <v/>
      </c>
      <c r="BH50" s="266" t="str">
        <f>IFERROR(+VLOOKUP(BF50,インプットシート!$C:$X,18,0),"")</f>
        <v/>
      </c>
      <c r="BJ50" s="110"/>
      <c r="BK50" s="110" t="str">
        <f>IFERROR(+VLOOKUP(BJ50,インプットシート!$C:$X,22,0),"")</f>
        <v/>
      </c>
      <c r="BL50" s="266" t="str">
        <f>IFERROR(+VLOOKUP(BJ50,インプットシート!$C:$X,18,0),"")</f>
        <v/>
      </c>
      <c r="BN50" s="110"/>
      <c r="BO50" s="110" t="str">
        <f>IFERROR(+VLOOKUP(BN50,インプットシート!$C:$X,22,0),"")</f>
        <v/>
      </c>
      <c r="BP50" s="266" t="str">
        <f>IFERROR(+VLOOKUP(BN50,インプットシート!$C:$X,18,0),"")</f>
        <v/>
      </c>
      <c r="BR50" s="110"/>
      <c r="BS50" s="110" t="str">
        <f>IFERROR(+VLOOKUP(BR50,インプットシート!$C:$X,22,0),"")</f>
        <v/>
      </c>
      <c r="BT50" s="266" t="str">
        <f>IFERROR(+VLOOKUP(BR50,インプットシート!$C:$X,18,0),"")</f>
        <v/>
      </c>
      <c r="BV50" s="110" t="s">
        <v>989</v>
      </c>
      <c r="BW50" s="110" t="str">
        <f>IFERROR(+VLOOKUP(BV50,インプットシート!$C:$X,22,0),"")</f>
        <v/>
      </c>
      <c r="BX50" s="266" t="str">
        <f>IFERROR(+VLOOKUP(BV50,インプットシート!$C:$X,18,0),"")</f>
        <v/>
      </c>
    </row>
    <row r="51" spans="2:76">
      <c r="B51" s="110" t="s">
        <v>990</v>
      </c>
      <c r="C51" s="110" t="str">
        <f>IFERROR(+VLOOKUP(B51,インプットシート!$C:$X,22,0),"")</f>
        <v/>
      </c>
      <c r="D51" s="266" t="str">
        <f>IFERROR(+VLOOKUP(B51,インプットシート!$C:$X,18,0),"")</f>
        <v/>
      </c>
      <c r="F51" s="110" t="s">
        <v>991</v>
      </c>
      <c r="G51" s="110" t="str">
        <f>IFERROR(+VLOOKUP(F51,インプットシート!$C:$X,22,0),"")</f>
        <v/>
      </c>
      <c r="H51" s="266" t="str">
        <f>IFERROR(+VLOOKUP(F51,インプットシート!$C:$X,18,0),"")</f>
        <v/>
      </c>
      <c r="J51" s="110" t="s">
        <v>992</v>
      </c>
      <c r="K51" s="110" t="str">
        <f>IFERROR(+VLOOKUP(J51,インプットシート!$C:$X,22,0),"")</f>
        <v/>
      </c>
      <c r="L51" s="266" t="str">
        <f>IFERROR(+VLOOKUP(J51,インプットシート!$C:$X,18,0),"")</f>
        <v/>
      </c>
      <c r="N51" s="110"/>
      <c r="O51" s="110" t="str">
        <f>IFERROR(+VLOOKUP(N51,インプットシート!$C:$X,22,0),"")</f>
        <v/>
      </c>
      <c r="P51" s="266" t="str">
        <f>IFERROR(+VLOOKUP(N51,インプットシート!$C:$X,18,0),"")</f>
        <v/>
      </c>
      <c r="R51" s="110"/>
      <c r="S51" s="110" t="str">
        <f>IFERROR(+VLOOKUP(R51,インプットシート!$C:$X,22,0),"")</f>
        <v/>
      </c>
      <c r="T51" s="266" t="str">
        <f>IFERROR(+VLOOKUP(R51,インプットシート!$C:$X,18,0),"")</f>
        <v/>
      </c>
      <c r="V51" s="110"/>
      <c r="W51" s="110" t="str">
        <f>IFERROR(+VLOOKUP(V51,インプットシート!$C:$X,22,0),"")</f>
        <v/>
      </c>
      <c r="X51" s="266" t="str">
        <f>IFERROR(+VLOOKUP(V51,インプットシート!$C:$X,18,0),"")</f>
        <v/>
      </c>
      <c r="Z51" s="110" t="s">
        <v>993</v>
      </c>
      <c r="AA51" s="110" t="str">
        <f>IFERROR(+VLOOKUP(Z51,インプットシート!$C:$X,22,0),"")</f>
        <v/>
      </c>
      <c r="AB51" s="266" t="str">
        <f>IFERROR(+VLOOKUP(Z51,インプットシート!$C:$X,18,0),"")</f>
        <v/>
      </c>
      <c r="AD51" s="110"/>
      <c r="AE51" s="110" t="str">
        <f>IFERROR(+VLOOKUP(AD51,インプットシート!$C:$X,22,0),"")</f>
        <v/>
      </c>
      <c r="AF51" s="266" t="str">
        <f>IFERROR(+VLOOKUP(AD51,インプットシート!$C:$X,18,0),"")</f>
        <v/>
      </c>
      <c r="AH51" s="110"/>
      <c r="AI51" s="110" t="str">
        <f>IFERROR(+VLOOKUP(AH51,インプットシート!$C:$X,22,0),"")</f>
        <v/>
      </c>
      <c r="AJ51" s="266" t="str">
        <f>IFERROR(+VLOOKUP(AH51,インプットシート!$C:$X,18,0),"")</f>
        <v/>
      </c>
      <c r="AL51" s="110" t="s">
        <v>994</v>
      </c>
      <c r="AM51" s="110" t="str">
        <f>IFERROR(+VLOOKUP(AL51,インプットシート!$C:$X,22,0),"")</f>
        <v/>
      </c>
      <c r="AN51" s="266" t="str">
        <f>IFERROR(+VLOOKUP(AL51,インプットシート!$C:$X,18,0),"")</f>
        <v/>
      </c>
      <c r="AP51" s="110" t="s">
        <v>995</v>
      </c>
      <c r="AQ51" s="110" t="str">
        <f>IFERROR(+VLOOKUP(AP51,インプットシート!$C:$X,22,0),"")</f>
        <v/>
      </c>
      <c r="AR51" s="266" t="str">
        <f>IFERROR(+VLOOKUP(AP51,インプットシート!$C:$X,18,0),"")</f>
        <v/>
      </c>
      <c r="AT51" s="110" t="s">
        <v>996</v>
      </c>
      <c r="AU51" s="110" t="str">
        <f>IFERROR(+VLOOKUP(AT51,インプットシート!$C:$X,22,0),"")</f>
        <v/>
      </c>
      <c r="AV51" s="266" t="str">
        <f>IFERROR(+VLOOKUP(AT51,インプットシート!$C:$X,18,0),"")</f>
        <v/>
      </c>
      <c r="AX51" s="110"/>
      <c r="AY51" s="110" t="str">
        <f>IFERROR(+VLOOKUP(AX51,インプットシート!$C:$X,22,0),"")</f>
        <v/>
      </c>
      <c r="AZ51" s="266" t="str">
        <f>IFERROR(+VLOOKUP(AX51,インプットシート!$C:$X,18,0),"")</f>
        <v/>
      </c>
      <c r="BB51" t="s">
        <v>997</v>
      </c>
      <c r="BC51" s="110" t="str">
        <f>IFERROR(+VLOOKUP(BB51,インプットシート!$C:$X,22,0),"")</f>
        <v/>
      </c>
      <c r="BD51" s="266" t="str">
        <f>IFERROR(+VLOOKUP(BB51,インプットシート!$C:$X,18,0),"")</f>
        <v/>
      </c>
      <c r="BF51" s="110"/>
      <c r="BG51" s="110" t="str">
        <f>IFERROR(+VLOOKUP(BF51,インプットシート!$C:$X,22,0),"")</f>
        <v/>
      </c>
      <c r="BH51" s="266" t="str">
        <f>IFERROR(+VLOOKUP(BF51,インプットシート!$C:$X,18,0),"")</f>
        <v/>
      </c>
      <c r="BJ51" s="110"/>
      <c r="BK51" s="110" t="str">
        <f>IFERROR(+VLOOKUP(BJ51,インプットシート!$C:$X,22,0),"")</f>
        <v/>
      </c>
      <c r="BL51" s="266" t="str">
        <f>IFERROR(+VLOOKUP(BJ51,インプットシート!$C:$X,18,0),"")</f>
        <v/>
      </c>
      <c r="BN51" s="110"/>
      <c r="BO51" s="110" t="str">
        <f>IFERROR(+VLOOKUP(BN51,インプットシート!$C:$X,22,0),"")</f>
        <v/>
      </c>
      <c r="BP51" s="266" t="str">
        <f>IFERROR(+VLOOKUP(BN51,インプットシート!$C:$X,18,0),"")</f>
        <v/>
      </c>
      <c r="BR51" s="110"/>
      <c r="BS51" s="110" t="str">
        <f>IFERROR(+VLOOKUP(BR51,インプットシート!$C:$X,22,0),"")</f>
        <v/>
      </c>
      <c r="BT51" s="266" t="str">
        <f>IFERROR(+VLOOKUP(BR51,インプットシート!$C:$X,18,0),"")</f>
        <v/>
      </c>
      <c r="BV51" s="110" t="s">
        <v>998</v>
      </c>
      <c r="BW51" s="110" t="str">
        <f>IFERROR(+VLOOKUP(BV51,インプットシート!$C:$X,22,0),"")</f>
        <v/>
      </c>
      <c r="BX51" s="266" t="str">
        <f>IFERROR(+VLOOKUP(BV51,インプットシート!$C:$X,18,0),"")</f>
        <v/>
      </c>
    </row>
    <row r="52" spans="2:76">
      <c r="B52" s="110" t="s">
        <v>999</v>
      </c>
      <c r="C52" s="110" t="str">
        <f>IFERROR(+VLOOKUP(B52,インプットシート!$C:$X,22,0),"")</f>
        <v/>
      </c>
      <c r="D52" s="266" t="str">
        <f>IFERROR(+VLOOKUP(B52,インプットシート!$C:$X,18,0),"")</f>
        <v/>
      </c>
      <c r="F52" s="110" t="s">
        <v>1000</v>
      </c>
      <c r="G52" s="110" t="str">
        <f>IFERROR(+VLOOKUP(F52,インプットシート!$C:$X,22,0),"")</f>
        <v/>
      </c>
      <c r="H52" s="266" t="str">
        <f>IFERROR(+VLOOKUP(F52,インプットシート!$C:$X,18,0),"")</f>
        <v/>
      </c>
      <c r="J52" s="110" t="s">
        <v>1001</v>
      </c>
      <c r="K52" s="110" t="str">
        <f>IFERROR(+VLOOKUP(J52,インプットシート!$C:$X,22,0),"")</f>
        <v/>
      </c>
      <c r="L52" s="266" t="str">
        <f>IFERROR(+VLOOKUP(J52,インプットシート!$C:$X,18,0),"")</f>
        <v/>
      </c>
      <c r="N52" s="110"/>
      <c r="O52" s="110" t="str">
        <f>IFERROR(+VLOOKUP(N52,インプットシート!$C:$X,22,0),"")</f>
        <v/>
      </c>
      <c r="P52" s="266" t="str">
        <f>IFERROR(+VLOOKUP(N52,インプットシート!$C:$X,18,0),"")</f>
        <v/>
      </c>
      <c r="R52" s="110"/>
      <c r="S52" s="110" t="str">
        <f>IFERROR(+VLOOKUP(R52,インプットシート!$C:$X,22,0),"")</f>
        <v/>
      </c>
      <c r="T52" s="266" t="str">
        <f>IFERROR(+VLOOKUP(R52,インプットシート!$C:$X,18,0),"")</f>
        <v/>
      </c>
      <c r="V52" s="110"/>
      <c r="W52" s="110" t="str">
        <f>IFERROR(+VLOOKUP(V52,インプットシート!$C:$X,22,0),"")</f>
        <v/>
      </c>
      <c r="X52" s="266" t="str">
        <f>IFERROR(+VLOOKUP(V52,インプットシート!$C:$X,18,0),"")</f>
        <v/>
      </c>
      <c r="Z52" s="110" t="s">
        <v>1002</v>
      </c>
      <c r="AA52" s="110" t="str">
        <f>IFERROR(+VLOOKUP(Z52,インプットシート!$C:$X,22,0),"")</f>
        <v/>
      </c>
      <c r="AB52" s="266" t="str">
        <f>IFERROR(+VLOOKUP(Z52,インプットシート!$C:$X,18,0),"")</f>
        <v/>
      </c>
      <c r="AD52" s="110"/>
      <c r="AE52" s="110" t="str">
        <f>IFERROR(+VLOOKUP(AD52,インプットシート!$C:$X,22,0),"")</f>
        <v/>
      </c>
      <c r="AF52" s="266" t="str">
        <f>IFERROR(+VLOOKUP(AD52,インプットシート!$C:$X,18,0),"")</f>
        <v/>
      </c>
      <c r="AH52" s="110"/>
      <c r="AI52" s="110" t="str">
        <f>IFERROR(+VLOOKUP(AH52,インプットシート!$C:$X,22,0),"")</f>
        <v/>
      </c>
      <c r="AJ52" s="266" t="str">
        <f>IFERROR(+VLOOKUP(AH52,インプットシート!$C:$X,18,0),"")</f>
        <v/>
      </c>
      <c r="AL52" s="110" t="s">
        <v>1003</v>
      </c>
      <c r="AM52" s="110" t="str">
        <f>IFERROR(+VLOOKUP(AL52,インプットシート!$C:$X,22,0),"")</f>
        <v/>
      </c>
      <c r="AN52" s="266" t="str">
        <f>IFERROR(+VLOOKUP(AL52,インプットシート!$C:$X,18,0),"")</f>
        <v/>
      </c>
      <c r="AP52" s="110" t="s">
        <v>1004</v>
      </c>
      <c r="AQ52" s="110" t="str">
        <f>IFERROR(+VLOOKUP(AP52,インプットシート!$C:$X,22,0),"")</f>
        <v/>
      </c>
      <c r="AR52" s="266" t="str">
        <f>IFERROR(+VLOOKUP(AP52,インプットシート!$C:$X,18,0),"")</f>
        <v/>
      </c>
      <c r="AT52" s="110" t="s">
        <v>1005</v>
      </c>
      <c r="AU52" s="110" t="str">
        <f>IFERROR(+VLOOKUP(AT52,インプットシート!$C:$X,22,0),"")</f>
        <v/>
      </c>
      <c r="AV52" s="266" t="str">
        <f>IFERROR(+VLOOKUP(AT52,インプットシート!$C:$X,18,0),"")</f>
        <v/>
      </c>
      <c r="AX52" s="110"/>
      <c r="AY52" s="110" t="str">
        <f>IFERROR(+VLOOKUP(AX52,インプットシート!$C:$X,22,0),"")</f>
        <v/>
      </c>
      <c r="AZ52" s="266" t="str">
        <f>IFERROR(+VLOOKUP(AX52,インプットシート!$C:$X,18,0),"")</f>
        <v/>
      </c>
      <c r="BB52" t="s">
        <v>1006</v>
      </c>
      <c r="BC52" s="110" t="str">
        <f>IFERROR(+VLOOKUP(BB52,インプットシート!$C:$X,22,0),"")</f>
        <v/>
      </c>
      <c r="BD52" s="266" t="str">
        <f>IFERROR(+VLOOKUP(BB52,インプットシート!$C:$X,18,0),"")</f>
        <v/>
      </c>
      <c r="BF52" s="110"/>
      <c r="BG52" s="110" t="str">
        <f>IFERROR(+VLOOKUP(BF52,インプットシート!$C:$X,22,0),"")</f>
        <v/>
      </c>
      <c r="BH52" s="266" t="str">
        <f>IFERROR(+VLOOKUP(BF52,インプットシート!$C:$X,18,0),"")</f>
        <v/>
      </c>
      <c r="BJ52" s="110"/>
      <c r="BK52" s="110" t="str">
        <f>IFERROR(+VLOOKUP(BJ52,インプットシート!$C:$X,22,0),"")</f>
        <v/>
      </c>
      <c r="BL52" s="266" t="str">
        <f>IFERROR(+VLOOKUP(BJ52,インプットシート!$C:$X,18,0),"")</f>
        <v/>
      </c>
      <c r="BN52" s="110"/>
      <c r="BO52" s="110" t="str">
        <f>IFERROR(+VLOOKUP(BN52,インプットシート!$C:$X,22,0),"")</f>
        <v/>
      </c>
      <c r="BP52" s="266" t="str">
        <f>IFERROR(+VLOOKUP(BN52,インプットシート!$C:$X,18,0),"")</f>
        <v/>
      </c>
      <c r="BR52" s="110"/>
      <c r="BS52" s="110" t="str">
        <f>IFERROR(+VLOOKUP(BR52,インプットシート!$C:$X,22,0),"")</f>
        <v/>
      </c>
      <c r="BT52" s="266" t="str">
        <f>IFERROR(+VLOOKUP(BR52,インプットシート!$C:$X,18,0),"")</f>
        <v/>
      </c>
      <c r="BV52" s="110"/>
      <c r="BW52" s="110" t="str">
        <f>IFERROR(+VLOOKUP(BV52,インプットシート!$C:$X,22,0),"")</f>
        <v/>
      </c>
      <c r="BX52" s="266" t="str">
        <f>IFERROR(+VLOOKUP(BV52,インプットシート!$C:$X,18,0),"")</f>
        <v/>
      </c>
    </row>
    <row r="53" spans="2:76">
      <c r="D53" s="267">
        <f>SUM(D3:D52)</f>
        <v>0</v>
      </c>
      <c r="H53" s="267">
        <f>SUM(H3:H52)</f>
        <v>0</v>
      </c>
      <c r="L53" s="267">
        <f>SUM(L3:L52)</f>
        <v>0</v>
      </c>
      <c r="P53" s="267">
        <f>SUM(P3:P52)</f>
        <v>0</v>
      </c>
      <c r="T53" s="267">
        <f>SUM(T3:T52)</f>
        <v>0</v>
      </c>
      <c r="X53" s="267">
        <f>SUM(X3:X52)</f>
        <v>0</v>
      </c>
      <c r="AB53" s="267">
        <f>SUM(AB3:AB52)</f>
        <v>0</v>
      </c>
      <c r="AF53" s="267">
        <f>SUM(AF3:AF52)</f>
        <v>0</v>
      </c>
      <c r="AJ53" s="267">
        <f>SUM(AJ3:AJ52)</f>
        <v>0</v>
      </c>
      <c r="AN53" s="267">
        <f>SUM(AN3:AN52)</f>
        <v>0</v>
      </c>
      <c r="AR53" s="267">
        <f>SUM(AR3:AR52)</f>
        <v>0</v>
      </c>
      <c r="AV53" s="267">
        <f>SUM(AV3:AV52)</f>
        <v>0</v>
      </c>
      <c r="AZ53" s="267">
        <f>SUM(AZ3:AZ52)</f>
        <v>0</v>
      </c>
      <c r="BD53" s="267">
        <f>SUM(BD3:BD52)</f>
        <v>0</v>
      </c>
      <c r="BH53" s="267">
        <f>SUM(BH3:BH52)</f>
        <v>0</v>
      </c>
      <c r="BL53" s="267">
        <f>SUM(BL3:BL52)</f>
        <v>0</v>
      </c>
      <c r="BP53" s="267">
        <f>SUM(BP3:BP52)</f>
        <v>0</v>
      </c>
      <c r="BT53" s="267">
        <f>SUM(BT3:BT52)</f>
        <v>0</v>
      </c>
      <c r="BX53" s="267">
        <f>SUM(BX3:BX52)</f>
        <v>0</v>
      </c>
    </row>
    <row r="148" spans="3:3">
      <c r="C148" s="268"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10" t="s">
        <v>310</v>
      </c>
    </row>
    <row r="154" spans="3:3">
      <c r="C154" s="110" t="s">
        <v>1007</v>
      </c>
    </row>
    <row r="155" spans="3:3">
      <c r="C155" s="110" t="s">
        <v>1008</v>
      </c>
    </row>
    <row r="156" spans="3:3">
      <c r="C156" s="110" t="s">
        <v>1009</v>
      </c>
    </row>
    <row r="157" spans="3:3">
      <c r="C157" s="110" t="s">
        <v>319</v>
      </c>
    </row>
    <row r="158" spans="3:3">
      <c r="C158" s="110" t="s">
        <v>319</v>
      </c>
    </row>
    <row r="159" spans="3:3">
      <c r="C159" s="110" t="s">
        <v>319</v>
      </c>
    </row>
    <row r="160" spans="3:3">
      <c r="C160" s="110" t="s">
        <v>319</v>
      </c>
    </row>
    <row r="161" spans="3:3">
      <c r="C161" s="110" t="s">
        <v>319</v>
      </c>
    </row>
    <row r="162" spans="3:3">
      <c r="C162" s="110" t="s">
        <v>319</v>
      </c>
    </row>
    <row r="163" spans="3:3">
      <c r="C163" s="110" t="s">
        <v>319</v>
      </c>
    </row>
    <row r="164" spans="3:3">
      <c r="C164" s="110" t="s">
        <v>319</v>
      </c>
    </row>
    <row r="165" spans="3:3">
      <c r="C165" s="110" t="s">
        <v>319</v>
      </c>
    </row>
    <row r="166" spans="3:3">
      <c r="C166" s="110" t="s">
        <v>319</v>
      </c>
    </row>
    <row r="167" spans="3:3">
      <c r="C167" s="110" t="s">
        <v>319</v>
      </c>
    </row>
    <row r="168" spans="3:3">
      <c r="C168" s="110" t="s">
        <v>319</v>
      </c>
    </row>
    <row r="169" spans="3:3">
      <c r="C169" s="110" t="s">
        <v>319</v>
      </c>
    </row>
    <row r="170" spans="3:3">
      <c r="C170" s="110" t="s">
        <v>319</v>
      </c>
    </row>
    <row r="171" spans="3:3">
      <c r="C171" s="110" t="s">
        <v>319</v>
      </c>
    </row>
    <row r="172" spans="3:3">
      <c r="C172" s="110" t="s">
        <v>319</v>
      </c>
    </row>
    <row r="173" spans="3:3">
      <c r="C173" s="110" t="s">
        <v>319</v>
      </c>
    </row>
    <row r="174" spans="3:3">
      <c r="C174" s="110" t="s">
        <v>319</v>
      </c>
    </row>
    <row r="175" spans="3:3">
      <c r="C175" s="110" t="s">
        <v>319</v>
      </c>
    </row>
    <row r="176" spans="3:3">
      <c r="C176" s="110" t="s">
        <v>319</v>
      </c>
    </row>
    <row r="177" spans="3:3">
      <c r="C177" s="110" t="s">
        <v>319</v>
      </c>
    </row>
    <row r="178" spans="3:3">
      <c r="C178" s="110" t="s">
        <v>319</v>
      </c>
    </row>
    <row r="179" spans="3:3">
      <c r="C179" s="110" t="s">
        <v>319</v>
      </c>
    </row>
    <row r="180" spans="3:3">
      <c r="C180" s="110" t="s">
        <v>319</v>
      </c>
    </row>
    <row r="181" spans="3:3">
      <c r="C181" s="110" t="s">
        <v>319</v>
      </c>
    </row>
    <row r="182" spans="3:3">
      <c r="C182" s="110" t="s">
        <v>319</v>
      </c>
    </row>
    <row r="183" spans="3:3">
      <c r="C183" s="110" t="s">
        <v>319</v>
      </c>
    </row>
    <row r="184" spans="3:3">
      <c r="C184" s="110" t="s">
        <v>319</v>
      </c>
    </row>
    <row r="185" spans="3:3">
      <c r="C185" s="110" t="s">
        <v>319</v>
      </c>
    </row>
    <row r="186" spans="3:3">
      <c r="C186" s="110" t="s">
        <v>319</v>
      </c>
    </row>
    <row r="187" spans="3:3">
      <c r="C187" s="110" t="s">
        <v>319</v>
      </c>
    </row>
    <row r="188" spans="3:3">
      <c r="C188" s="110" t="s">
        <v>319</v>
      </c>
    </row>
    <row r="189" spans="3:3">
      <c r="C189" s="110" t="s">
        <v>319</v>
      </c>
    </row>
    <row r="190" spans="3:3">
      <c r="C190" s="110" t="s">
        <v>319</v>
      </c>
    </row>
    <row r="191" spans="3:3">
      <c r="C191" s="110" t="s">
        <v>319</v>
      </c>
    </row>
    <row r="192" spans="3:3">
      <c r="C192" s="110" t="s">
        <v>319</v>
      </c>
    </row>
    <row r="193" spans="3:3">
      <c r="C193" s="110" t="s">
        <v>319</v>
      </c>
    </row>
    <row r="194" spans="3:3">
      <c r="C194" s="110" t="s">
        <v>319</v>
      </c>
    </row>
    <row r="195" spans="3:3">
      <c r="C195" s="110" t="s">
        <v>319</v>
      </c>
    </row>
    <row r="196" spans="3:3">
      <c r="C196" s="110" t="s">
        <v>319</v>
      </c>
    </row>
    <row r="197" spans="3:3">
      <c r="C197" s="110" t="s">
        <v>319</v>
      </c>
    </row>
    <row r="198" spans="3:3">
      <c r="C198" s="110" t="s">
        <v>319</v>
      </c>
    </row>
    <row r="199" spans="3:3">
      <c r="C199" s="110" t="s">
        <v>319</v>
      </c>
    </row>
    <row r="200" spans="3:3">
      <c r="C200" s="110" t="s">
        <v>319</v>
      </c>
    </row>
    <row r="201" spans="3:3">
      <c r="C201" s="110" t="s">
        <v>319</v>
      </c>
    </row>
    <row r="202" spans="3:3">
      <c r="C202" s="110" t="s">
        <v>319</v>
      </c>
    </row>
    <row r="203" spans="3:3">
      <c r="C203" s="110" t="s">
        <v>319</v>
      </c>
    </row>
    <row r="204" spans="3:3">
      <c r="C204" s="110" t="s">
        <v>319</v>
      </c>
    </row>
    <row r="205" spans="3:3">
      <c r="C205" s="110" t="s">
        <v>319</v>
      </c>
    </row>
    <row r="206" spans="3:3">
      <c r="C206" s="110" t="s">
        <v>319</v>
      </c>
    </row>
    <row r="207" spans="3:3">
      <c r="C207" s="110" t="s">
        <v>319</v>
      </c>
    </row>
    <row r="208" spans="3:3">
      <c r="C208" s="110" t="s">
        <v>319</v>
      </c>
    </row>
    <row r="209" spans="3:3">
      <c r="C209" s="110" t="s">
        <v>319</v>
      </c>
    </row>
    <row r="210" spans="3:3">
      <c r="C210" s="110" t="s">
        <v>319</v>
      </c>
    </row>
    <row r="211" spans="3:3">
      <c r="C211" s="110" t="s">
        <v>319</v>
      </c>
    </row>
    <row r="212" spans="3:3">
      <c r="C212" s="110" t="s">
        <v>319</v>
      </c>
    </row>
    <row r="213" spans="3:3">
      <c r="C213" s="110" t="s">
        <v>319</v>
      </c>
    </row>
    <row r="214" spans="3:3">
      <c r="C214" s="110" t="s">
        <v>319</v>
      </c>
    </row>
    <row r="215" spans="3:3">
      <c r="C215" s="110" t="s">
        <v>319</v>
      </c>
    </row>
    <row r="216" spans="3:3">
      <c r="C216" s="110" t="s">
        <v>319</v>
      </c>
    </row>
    <row r="217" spans="3:3">
      <c r="C217" s="110" t="s">
        <v>319</v>
      </c>
    </row>
    <row r="218" spans="3:3">
      <c r="C218" s="110" t="s">
        <v>319</v>
      </c>
    </row>
    <row r="219" spans="3:3">
      <c r="C219" s="110" t="s">
        <v>319</v>
      </c>
    </row>
    <row r="220" spans="3:3">
      <c r="C220" s="110" t="s">
        <v>319</v>
      </c>
    </row>
    <row r="221" spans="3:3">
      <c r="C221" s="110" t="s">
        <v>319</v>
      </c>
    </row>
    <row r="222" spans="3:3">
      <c r="C222" s="110" t="s">
        <v>319</v>
      </c>
    </row>
    <row r="223" spans="3:3">
      <c r="C223" s="110" t="s">
        <v>319</v>
      </c>
    </row>
    <row r="224" spans="3:3">
      <c r="C224" s="110" t="s">
        <v>319</v>
      </c>
    </row>
    <row r="225" spans="3:3">
      <c r="C225" s="110" t="s">
        <v>319</v>
      </c>
    </row>
    <row r="226" spans="3:3">
      <c r="C226" s="110" t="s">
        <v>319</v>
      </c>
    </row>
    <row r="227" spans="3:3">
      <c r="C227" s="110" t="s">
        <v>319</v>
      </c>
    </row>
    <row r="228" spans="3:3">
      <c r="C228" s="110" t="s">
        <v>319</v>
      </c>
    </row>
    <row r="229" spans="3:3">
      <c r="C229" s="110" t="s">
        <v>319</v>
      </c>
    </row>
    <row r="230" spans="3:3">
      <c r="C230" s="110" t="s">
        <v>319</v>
      </c>
    </row>
    <row r="231" spans="3:3">
      <c r="C231" s="110" t="s">
        <v>319</v>
      </c>
    </row>
    <row r="232" spans="3:3">
      <c r="C232" s="110" t="s">
        <v>319</v>
      </c>
    </row>
    <row r="233" spans="3:3">
      <c r="C233" s="110" t="s">
        <v>319</v>
      </c>
    </row>
    <row r="234" spans="3:3">
      <c r="C234" s="110" t="s">
        <v>319</v>
      </c>
    </row>
    <row r="235" spans="3:3">
      <c r="C235" s="110" t="s">
        <v>319</v>
      </c>
    </row>
    <row r="236" spans="3:3">
      <c r="C236" s="110" t="s">
        <v>319</v>
      </c>
    </row>
    <row r="237" spans="3:3">
      <c r="C237" s="110" t="s">
        <v>319</v>
      </c>
    </row>
    <row r="238" spans="3:3">
      <c r="C238" s="110" t="s">
        <v>319</v>
      </c>
    </row>
    <row r="239" spans="3:3">
      <c r="C239" s="110" t="s">
        <v>319</v>
      </c>
    </row>
    <row r="240" spans="3:3">
      <c r="C240" s="110" t="s">
        <v>319</v>
      </c>
    </row>
    <row r="241" spans="3:7">
      <c r="C241" s="110" t="s">
        <v>319</v>
      </c>
    </row>
    <row r="242" spans="3:7">
      <c r="C242" s="110" t="s">
        <v>319</v>
      </c>
    </row>
    <row r="243" spans="3:7">
      <c r="C243" s="110" t="s">
        <v>319</v>
      </c>
    </row>
    <row r="244" spans="3:7">
      <c r="C244" s="110" t="s">
        <v>319</v>
      </c>
    </row>
    <row r="245" spans="3:7">
      <c r="C245" s="110" t="s">
        <v>319</v>
      </c>
    </row>
    <row r="246" spans="3:7">
      <c r="C246" s="110" t="s">
        <v>319</v>
      </c>
    </row>
    <row r="247" spans="3:7">
      <c r="C247" s="110" t="s">
        <v>319</v>
      </c>
    </row>
    <row r="248" spans="3:7">
      <c r="C248" s="110" t="s">
        <v>319</v>
      </c>
    </row>
    <row r="249" spans="3:7">
      <c r="C249" s="110" t="s">
        <v>319</v>
      </c>
    </row>
    <row r="250" spans="3:7">
      <c r="C250" s="110" t="s">
        <v>319</v>
      </c>
    </row>
    <row r="253" spans="3:7">
      <c r="G253" s="110" t="s">
        <v>310</v>
      </c>
    </row>
    <row r="254" spans="3:7">
      <c r="G254" s="110" t="s">
        <v>1009</v>
      </c>
    </row>
    <row r="255" spans="3:7">
      <c r="G255" s="110" t="s">
        <v>1009</v>
      </c>
    </row>
    <row r="256" spans="3:7">
      <c r="G256" s="110" t="s">
        <v>1009</v>
      </c>
    </row>
    <row r="257" spans="7:7">
      <c r="G257" s="110" t="s">
        <v>319</v>
      </c>
    </row>
    <row r="258" spans="7:7">
      <c r="G258" s="110" t="s">
        <v>319</v>
      </c>
    </row>
    <row r="259" spans="7:7">
      <c r="G259" s="110" t="s">
        <v>319</v>
      </c>
    </row>
    <row r="260" spans="7:7">
      <c r="G260" s="110" t="s">
        <v>319</v>
      </c>
    </row>
    <row r="261" spans="7:7">
      <c r="G261" s="110" t="s">
        <v>319</v>
      </c>
    </row>
    <row r="262" spans="7:7">
      <c r="G262" s="110" t="s">
        <v>319</v>
      </c>
    </row>
    <row r="263" spans="7:7">
      <c r="G263" s="110" t="s">
        <v>319</v>
      </c>
    </row>
    <row r="264" spans="7:7">
      <c r="G264" s="110" t="s">
        <v>319</v>
      </c>
    </row>
    <row r="265" spans="7:7">
      <c r="G265" s="110" t="s">
        <v>319</v>
      </c>
    </row>
    <row r="266" spans="7:7">
      <c r="G266" s="110" t="s">
        <v>319</v>
      </c>
    </row>
    <row r="267" spans="7:7">
      <c r="G267" s="110" t="s">
        <v>319</v>
      </c>
    </row>
    <row r="268" spans="7:7">
      <c r="G268" s="110" t="s">
        <v>319</v>
      </c>
    </row>
    <row r="269" spans="7:7">
      <c r="G269" s="110" t="s">
        <v>319</v>
      </c>
    </row>
    <row r="270" spans="7:7">
      <c r="G270" s="110" t="s">
        <v>319</v>
      </c>
    </row>
    <row r="271" spans="7:7">
      <c r="G271" s="110" t="s">
        <v>319</v>
      </c>
    </row>
    <row r="272" spans="7:7">
      <c r="G272" s="110" t="s">
        <v>319</v>
      </c>
    </row>
    <row r="273" spans="7:7">
      <c r="G273" s="110" t="s">
        <v>319</v>
      </c>
    </row>
    <row r="274" spans="7:7">
      <c r="G274" s="110" t="s">
        <v>319</v>
      </c>
    </row>
    <row r="275" spans="7:7">
      <c r="G275" s="110" t="s">
        <v>319</v>
      </c>
    </row>
    <row r="276" spans="7:7">
      <c r="G276" s="110" t="s">
        <v>319</v>
      </c>
    </row>
    <row r="277" spans="7:7">
      <c r="G277" s="110" t="s">
        <v>319</v>
      </c>
    </row>
    <row r="278" spans="7:7">
      <c r="G278" s="110" t="s">
        <v>319</v>
      </c>
    </row>
    <row r="279" spans="7:7">
      <c r="G279" s="110" t="s">
        <v>319</v>
      </c>
    </row>
    <row r="280" spans="7:7">
      <c r="G280" s="110" t="s">
        <v>319</v>
      </c>
    </row>
    <row r="281" spans="7:7">
      <c r="G281" s="110" t="s">
        <v>319</v>
      </c>
    </row>
    <row r="282" spans="7:7">
      <c r="G282" s="110" t="s">
        <v>319</v>
      </c>
    </row>
    <row r="283" spans="7:7">
      <c r="G283" s="110" t="s">
        <v>319</v>
      </c>
    </row>
    <row r="284" spans="7:7">
      <c r="G284" s="110" t="s">
        <v>319</v>
      </c>
    </row>
    <row r="285" spans="7:7">
      <c r="G285" s="110" t="s">
        <v>319</v>
      </c>
    </row>
    <row r="286" spans="7:7">
      <c r="G286" s="110" t="s">
        <v>319</v>
      </c>
    </row>
    <row r="287" spans="7:7">
      <c r="G287" s="110" t="s">
        <v>319</v>
      </c>
    </row>
    <row r="288" spans="7:7">
      <c r="G288" s="110" t="s">
        <v>319</v>
      </c>
    </row>
    <row r="289" spans="7:7">
      <c r="G289" s="110" t="s">
        <v>319</v>
      </c>
    </row>
    <row r="290" spans="7:7">
      <c r="G290" s="110" t="s">
        <v>319</v>
      </c>
    </row>
    <row r="291" spans="7:7">
      <c r="G291" s="110" t="s">
        <v>319</v>
      </c>
    </row>
    <row r="292" spans="7:7">
      <c r="G292" s="110" t="s">
        <v>319</v>
      </c>
    </row>
    <row r="293" spans="7:7">
      <c r="G293" s="110" t="s">
        <v>319</v>
      </c>
    </row>
    <row r="294" spans="7:7">
      <c r="G294" s="110" t="s">
        <v>319</v>
      </c>
    </row>
    <row r="295" spans="7:7">
      <c r="G295" s="110" t="s">
        <v>319</v>
      </c>
    </row>
    <row r="296" spans="7:7">
      <c r="G296" s="110" t="s">
        <v>319</v>
      </c>
    </row>
    <row r="297" spans="7:7">
      <c r="G297" s="110" t="s">
        <v>319</v>
      </c>
    </row>
    <row r="298" spans="7:7">
      <c r="G298" s="110" t="s">
        <v>319</v>
      </c>
    </row>
    <row r="299" spans="7:7">
      <c r="G299" s="110" t="s">
        <v>319</v>
      </c>
    </row>
    <row r="300" spans="7:7">
      <c r="G300" s="110" t="s">
        <v>319</v>
      </c>
    </row>
    <row r="301" spans="7:7">
      <c r="G301" s="110" t="s">
        <v>319</v>
      </c>
    </row>
    <row r="302" spans="7:7">
      <c r="G302" s="110" t="s">
        <v>319</v>
      </c>
    </row>
    <row r="303" spans="7:7">
      <c r="G303" s="110" t="s">
        <v>319</v>
      </c>
    </row>
    <row r="304" spans="7:7">
      <c r="G304" s="110" t="s">
        <v>319</v>
      </c>
    </row>
    <row r="305" spans="7:7">
      <c r="G305" s="110" t="s">
        <v>319</v>
      </c>
    </row>
    <row r="306" spans="7:7">
      <c r="G306" s="110" t="s">
        <v>319</v>
      </c>
    </row>
    <row r="307" spans="7:7">
      <c r="G307" s="110" t="s">
        <v>319</v>
      </c>
    </row>
    <row r="308" spans="7:7">
      <c r="G308" s="110" t="s">
        <v>319</v>
      </c>
    </row>
    <row r="309" spans="7:7">
      <c r="G309" s="110" t="s">
        <v>319</v>
      </c>
    </row>
    <row r="310" spans="7:7">
      <c r="G310" s="110" t="s">
        <v>319</v>
      </c>
    </row>
    <row r="311" spans="7:7">
      <c r="G311" s="110" t="s">
        <v>319</v>
      </c>
    </row>
    <row r="312" spans="7:7">
      <c r="G312" s="110" t="s">
        <v>319</v>
      </c>
    </row>
    <row r="313" spans="7:7">
      <c r="G313" s="110" t="s">
        <v>319</v>
      </c>
    </row>
    <row r="314" spans="7:7">
      <c r="G314" s="110" t="s">
        <v>319</v>
      </c>
    </row>
    <row r="315" spans="7:7">
      <c r="G315" s="110" t="s">
        <v>319</v>
      </c>
    </row>
    <row r="316" spans="7:7">
      <c r="G316" s="110" t="s">
        <v>319</v>
      </c>
    </row>
    <row r="317" spans="7:7">
      <c r="G317" s="110" t="s">
        <v>319</v>
      </c>
    </row>
    <row r="318" spans="7:7">
      <c r="G318" s="110" t="s">
        <v>319</v>
      </c>
    </row>
    <row r="319" spans="7:7">
      <c r="G319" s="110" t="s">
        <v>319</v>
      </c>
    </row>
    <row r="320" spans="7:7">
      <c r="G320" s="110" t="s">
        <v>319</v>
      </c>
    </row>
    <row r="321" spans="7:7">
      <c r="G321" s="110" t="s">
        <v>319</v>
      </c>
    </row>
    <row r="322" spans="7:7">
      <c r="G322" s="110" t="s">
        <v>319</v>
      </c>
    </row>
    <row r="323" spans="7:7">
      <c r="G323" s="110" t="s">
        <v>319</v>
      </c>
    </row>
    <row r="324" spans="7:7">
      <c r="G324" s="110" t="s">
        <v>319</v>
      </c>
    </row>
    <row r="325" spans="7:7">
      <c r="G325" s="110" t="s">
        <v>319</v>
      </c>
    </row>
    <row r="326" spans="7:7">
      <c r="G326" s="110" t="s">
        <v>319</v>
      </c>
    </row>
    <row r="327" spans="7:7">
      <c r="G327" s="110" t="s">
        <v>319</v>
      </c>
    </row>
    <row r="328" spans="7:7">
      <c r="G328" s="110" t="s">
        <v>319</v>
      </c>
    </row>
    <row r="329" spans="7:7">
      <c r="G329" s="110" t="s">
        <v>319</v>
      </c>
    </row>
    <row r="330" spans="7:7">
      <c r="G330" s="110" t="s">
        <v>319</v>
      </c>
    </row>
    <row r="331" spans="7:7">
      <c r="G331" s="110" t="s">
        <v>319</v>
      </c>
    </row>
    <row r="332" spans="7:7">
      <c r="G332" s="110" t="s">
        <v>319</v>
      </c>
    </row>
    <row r="333" spans="7:7">
      <c r="G333" s="110" t="s">
        <v>319</v>
      </c>
    </row>
    <row r="334" spans="7:7">
      <c r="G334" s="110" t="s">
        <v>319</v>
      </c>
    </row>
    <row r="335" spans="7:7">
      <c r="G335" s="110" t="s">
        <v>319</v>
      </c>
    </row>
    <row r="336" spans="7:7">
      <c r="G336" s="110" t="s">
        <v>319</v>
      </c>
    </row>
    <row r="337" spans="7:7">
      <c r="G337" s="110" t="s">
        <v>319</v>
      </c>
    </row>
    <row r="338" spans="7:7">
      <c r="G338" s="110" t="s">
        <v>319</v>
      </c>
    </row>
    <row r="339" spans="7:7">
      <c r="G339" s="110" t="s">
        <v>319</v>
      </c>
    </row>
    <row r="340" spans="7:7">
      <c r="G340" s="110" t="s">
        <v>319</v>
      </c>
    </row>
    <row r="341" spans="7:7">
      <c r="G341" s="110" t="s">
        <v>319</v>
      </c>
    </row>
    <row r="342" spans="7:7">
      <c r="G342" s="110" t="s">
        <v>319</v>
      </c>
    </row>
    <row r="343" spans="7:7">
      <c r="G343" s="110" t="s">
        <v>319</v>
      </c>
    </row>
    <row r="344" spans="7:7">
      <c r="G344" s="110" t="s">
        <v>319</v>
      </c>
    </row>
    <row r="345" spans="7:7">
      <c r="G345" s="110" t="s">
        <v>319</v>
      </c>
    </row>
    <row r="346" spans="7:7">
      <c r="G346" s="110" t="s">
        <v>319</v>
      </c>
    </row>
    <row r="347" spans="7:7">
      <c r="G347" s="110" t="s">
        <v>319</v>
      </c>
    </row>
    <row r="348" spans="7:7">
      <c r="G348" s="110" t="s">
        <v>319</v>
      </c>
    </row>
    <row r="349" spans="7:7">
      <c r="G349" s="110" t="s">
        <v>319</v>
      </c>
    </row>
    <row r="350" spans="7:7">
      <c r="G350" s="110" t="s">
        <v>319</v>
      </c>
    </row>
    <row r="353" spans="11:11">
      <c r="K353" s="110" t="s">
        <v>310</v>
      </c>
    </row>
    <row r="354" spans="11:11">
      <c r="K354" s="110" t="s">
        <v>1009</v>
      </c>
    </row>
    <row r="355" spans="11:11">
      <c r="K355" s="110" t="s">
        <v>319</v>
      </c>
    </row>
    <row r="356" spans="11:11">
      <c r="K356" s="110" t="s">
        <v>319</v>
      </c>
    </row>
    <row r="357" spans="11:11">
      <c r="K357" s="110" t="s">
        <v>319</v>
      </c>
    </row>
    <row r="358" spans="11:11">
      <c r="K358" s="110" t="s">
        <v>319</v>
      </c>
    </row>
    <row r="359" spans="11:11">
      <c r="K359" s="110" t="s">
        <v>319</v>
      </c>
    </row>
    <row r="360" spans="11:11">
      <c r="K360" s="110" t="s">
        <v>319</v>
      </c>
    </row>
    <row r="361" spans="11:11">
      <c r="K361" s="110" t="s">
        <v>319</v>
      </c>
    </row>
    <row r="362" spans="11:11">
      <c r="K362" s="110" t="s">
        <v>319</v>
      </c>
    </row>
    <row r="363" spans="11:11">
      <c r="K363" s="110" t="s">
        <v>319</v>
      </c>
    </row>
    <row r="364" spans="11:11">
      <c r="K364" s="110" t="s">
        <v>319</v>
      </c>
    </row>
    <row r="365" spans="11:11">
      <c r="K365" s="110" t="s">
        <v>319</v>
      </c>
    </row>
    <row r="366" spans="11:11">
      <c r="K366" s="110" t="s">
        <v>319</v>
      </c>
    </row>
    <row r="367" spans="11:11">
      <c r="K367" s="110" t="s">
        <v>319</v>
      </c>
    </row>
    <row r="368" spans="11:11">
      <c r="K368" s="110" t="s">
        <v>319</v>
      </c>
    </row>
    <row r="369" spans="11:11">
      <c r="K369" s="110" t="s">
        <v>319</v>
      </c>
    </row>
    <row r="370" spans="11:11">
      <c r="K370" s="110" t="s">
        <v>319</v>
      </c>
    </row>
    <row r="371" spans="11:11">
      <c r="K371" s="110" t="s">
        <v>319</v>
      </c>
    </row>
    <row r="372" spans="11:11">
      <c r="K372" s="110" t="s">
        <v>319</v>
      </c>
    </row>
    <row r="373" spans="11:11">
      <c r="K373" s="110" t="s">
        <v>319</v>
      </c>
    </row>
    <row r="374" spans="11:11">
      <c r="K374" s="110" t="s">
        <v>319</v>
      </c>
    </row>
    <row r="375" spans="11:11">
      <c r="K375" s="110" t="s">
        <v>319</v>
      </c>
    </row>
    <row r="376" spans="11:11">
      <c r="K376" s="110" t="s">
        <v>319</v>
      </c>
    </row>
    <row r="377" spans="11:11">
      <c r="K377" s="110" t="s">
        <v>319</v>
      </c>
    </row>
    <row r="378" spans="11:11">
      <c r="K378" s="110" t="s">
        <v>319</v>
      </c>
    </row>
    <row r="379" spans="11:11">
      <c r="K379" s="110" t="s">
        <v>319</v>
      </c>
    </row>
    <row r="380" spans="11:11">
      <c r="K380" s="110" t="s">
        <v>319</v>
      </c>
    </row>
    <row r="381" spans="11:11">
      <c r="K381" s="110" t="s">
        <v>319</v>
      </c>
    </row>
    <row r="382" spans="11:11">
      <c r="K382" s="110" t="s">
        <v>319</v>
      </c>
    </row>
    <row r="383" spans="11:11">
      <c r="K383" s="110" t="s">
        <v>319</v>
      </c>
    </row>
    <row r="384" spans="11:11">
      <c r="K384" s="110" t="s">
        <v>319</v>
      </c>
    </row>
    <row r="385" spans="11:11">
      <c r="K385" s="110" t="s">
        <v>319</v>
      </c>
    </row>
    <row r="386" spans="11:11">
      <c r="K386" s="110" t="s">
        <v>319</v>
      </c>
    </row>
    <row r="387" spans="11:11">
      <c r="K387" s="110" t="s">
        <v>319</v>
      </c>
    </row>
    <row r="388" spans="11:11">
      <c r="K388" s="110" t="s">
        <v>319</v>
      </c>
    </row>
    <row r="389" spans="11:11">
      <c r="K389" s="110" t="s">
        <v>319</v>
      </c>
    </row>
    <row r="390" spans="11:11">
      <c r="K390" s="110" t="s">
        <v>319</v>
      </c>
    </row>
    <row r="391" spans="11:11">
      <c r="K391" s="110" t="s">
        <v>319</v>
      </c>
    </row>
    <row r="392" spans="11:11">
      <c r="K392" s="110" t="s">
        <v>319</v>
      </c>
    </row>
    <row r="393" spans="11:11">
      <c r="K393" s="110" t="s">
        <v>319</v>
      </c>
    </row>
    <row r="394" spans="11:11">
      <c r="K394" s="110" t="s">
        <v>319</v>
      </c>
    </row>
    <row r="395" spans="11:11">
      <c r="K395" s="110" t="s">
        <v>319</v>
      </c>
    </row>
    <row r="396" spans="11:11">
      <c r="K396" s="110" t="s">
        <v>319</v>
      </c>
    </row>
    <row r="397" spans="11:11">
      <c r="K397" s="110" t="s">
        <v>319</v>
      </c>
    </row>
    <row r="398" spans="11:11">
      <c r="K398" s="110" t="s">
        <v>319</v>
      </c>
    </row>
    <row r="399" spans="11:11">
      <c r="K399" s="110" t="s">
        <v>319</v>
      </c>
    </row>
    <row r="400" spans="11:11">
      <c r="K400" s="110" t="s">
        <v>319</v>
      </c>
    </row>
    <row r="401" spans="11:11">
      <c r="K401" s="110" t="s">
        <v>319</v>
      </c>
    </row>
    <row r="402" spans="11:11">
      <c r="K402" s="110" t="s">
        <v>319</v>
      </c>
    </row>
    <row r="403" spans="11:11">
      <c r="K403" s="110" t="s">
        <v>319</v>
      </c>
    </row>
    <row r="404" spans="11:11">
      <c r="K404" s="110" t="s">
        <v>319</v>
      </c>
    </row>
    <row r="405" spans="11:11">
      <c r="K405" s="110" t="s">
        <v>319</v>
      </c>
    </row>
    <row r="406" spans="11:11">
      <c r="K406" s="110" t="s">
        <v>319</v>
      </c>
    </row>
    <row r="407" spans="11:11">
      <c r="K407" s="110" t="s">
        <v>319</v>
      </c>
    </row>
    <row r="408" spans="11:11">
      <c r="K408" s="110" t="s">
        <v>319</v>
      </c>
    </row>
    <row r="409" spans="11:11">
      <c r="K409" s="110" t="s">
        <v>319</v>
      </c>
    </row>
    <row r="410" spans="11:11">
      <c r="K410" s="110" t="s">
        <v>319</v>
      </c>
    </row>
    <row r="411" spans="11:11">
      <c r="K411" s="110" t="s">
        <v>319</v>
      </c>
    </row>
    <row r="412" spans="11:11">
      <c r="K412" s="110" t="s">
        <v>319</v>
      </c>
    </row>
    <row r="413" spans="11:11">
      <c r="K413" s="110" t="s">
        <v>319</v>
      </c>
    </row>
    <row r="414" spans="11:11">
      <c r="K414" s="110" t="s">
        <v>319</v>
      </c>
    </row>
    <row r="415" spans="11:11">
      <c r="K415" s="110" t="s">
        <v>319</v>
      </c>
    </row>
    <row r="416" spans="11:11">
      <c r="K416" s="110" t="s">
        <v>319</v>
      </c>
    </row>
    <row r="417" spans="11:11">
      <c r="K417" s="110" t="s">
        <v>319</v>
      </c>
    </row>
    <row r="418" spans="11:11">
      <c r="K418" s="110" t="s">
        <v>319</v>
      </c>
    </row>
    <row r="419" spans="11:11">
      <c r="K419" s="110" t="s">
        <v>319</v>
      </c>
    </row>
    <row r="420" spans="11:11">
      <c r="K420" s="110" t="s">
        <v>319</v>
      </c>
    </row>
    <row r="421" spans="11:11">
      <c r="K421" s="110" t="s">
        <v>319</v>
      </c>
    </row>
    <row r="422" spans="11:11">
      <c r="K422" s="110" t="s">
        <v>319</v>
      </c>
    </row>
    <row r="423" spans="11:11">
      <c r="K423" s="110" t="s">
        <v>319</v>
      </c>
    </row>
    <row r="424" spans="11:11">
      <c r="K424" s="110" t="s">
        <v>319</v>
      </c>
    </row>
    <row r="425" spans="11:11">
      <c r="K425" s="110" t="s">
        <v>319</v>
      </c>
    </row>
    <row r="426" spans="11:11">
      <c r="K426" s="110" t="s">
        <v>319</v>
      </c>
    </row>
    <row r="427" spans="11:11">
      <c r="K427" s="110" t="s">
        <v>319</v>
      </c>
    </row>
    <row r="428" spans="11:11">
      <c r="K428" s="110" t="s">
        <v>319</v>
      </c>
    </row>
    <row r="429" spans="11:11">
      <c r="K429" s="110" t="s">
        <v>319</v>
      </c>
    </row>
    <row r="430" spans="11:11">
      <c r="K430" s="110" t="s">
        <v>319</v>
      </c>
    </row>
    <row r="431" spans="11:11">
      <c r="K431" s="110" t="s">
        <v>319</v>
      </c>
    </row>
    <row r="432" spans="11:11">
      <c r="K432" s="110" t="s">
        <v>319</v>
      </c>
    </row>
    <row r="433" spans="11:11">
      <c r="K433" s="110" t="s">
        <v>319</v>
      </c>
    </row>
    <row r="434" spans="11:11">
      <c r="K434" s="110" t="s">
        <v>319</v>
      </c>
    </row>
    <row r="435" spans="11:11">
      <c r="K435" s="110" t="s">
        <v>319</v>
      </c>
    </row>
    <row r="436" spans="11:11">
      <c r="K436" s="110" t="s">
        <v>319</v>
      </c>
    </row>
    <row r="437" spans="11:11">
      <c r="K437" s="110" t="s">
        <v>319</v>
      </c>
    </row>
    <row r="438" spans="11:11">
      <c r="K438" s="110" t="s">
        <v>319</v>
      </c>
    </row>
    <row r="439" spans="11:11">
      <c r="K439" s="110" t="s">
        <v>319</v>
      </c>
    </row>
    <row r="440" spans="11:11">
      <c r="K440" s="110" t="s">
        <v>319</v>
      </c>
    </row>
    <row r="441" spans="11:11">
      <c r="K441" s="110" t="s">
        <v>319</v>
      </c>
    </row>
    <row r="442" spans="11:11">
      <c r="K442" s="110" t="s">
        <v>319</v>
      </c>
    </row>
    <row r="443" spans="11:11">
      <c r="K443" s="110" t="s">
        <v>319</v>
      </c>
    </row>
    <row r="444" spans="11:11">
      <c r="K444" s="110" t="s">
        <v>319</v>
      </c>
    </row>
    <row r="445" spans="11:11">
      <c r="K445" s="110" t="s">
        <v>319</v>
      </c>
    </row>
    <row r="446" spans="11:11">
      <c r="K446" s="110" t="s">
        <v>319</v>
      </c>
    </row>
    <row r="447" spans="11:11">
      <c r="K447" s="110" t="s">
        <v>319</v>
      </c>
    </row>
    <row r="448" spans="11:11">
      <c r="K448" s="110" t="s">
        <v>319</v>
      </c>
    </row>
    <row r="449" spans="11:15">
      <c r="K449" s="110" t="s">
        <v>319</v>
      </c>
    </row>
    <row r="450" spans="11:15">
      <c r="K450" s="110" t="s">
        <v>319</v>
      </c>
    </row>
    <row r="453" spans="11:15">
      <c r="O453" s="110" t="s">
        <v>310</v>
      </c>
    </row>
    <row r="454" spans="11:15">
      <c r="O454" s="110" t="s">
        <v>1009</v>
      </c>
    </row>
    <row r="455" spans="11:15">
      <c r="O455" s="110" t="s">
        <v>319</v>
      </c>
    </row>
    <row r="456" spans="11:15">
      <c r="O456" s="110" t="s">
        <v>319</v>
      </c>
    </row>
    <row r="457" spans="11:15">
      <c r="O457" s="110" t="s">
        <v>319</v>
      </c>
    </row>
    <row r="458" spans="11:15">
      <c r="O458" s="110" t="s">
        <v>319</v>
      </c>
    </row>
    <row r="459" spans="11:15">
      <c r="O459" s="110" t="s">
        <v>319</v>
      </c>
    </row>
    <row r="460" spans="11:15">
      <c r="O460" s="110" t="s">
        <v>319</v>
      </c>
    </row>
    <row r="461" spans="11:15">
      <c r="O461" s="110" t="s">
        <v>319</v>
      </c>
    </row>
    <row r="462" spans="11:15">
      <c r="O462" s="110" t="s">
        <v>319</v>
      </c>
    </row>
    <row r="463" spans="11:15">
      <c r="O463" s="110" t="s">
        <v>319</v>
      </c>
    </row>
    <row r="464" spans="11:15">
      <c r="O464" s="110" t="s">
        <v>319</v>
      </c>
    </row>
    <row r="465" spans="15:15">
      <c r="O465" s="110" t="s">
        <v>319</v>
      </c>
    </row>
    <row r="466" spans="15:15">
      <c r="O466" s="110" t="s">
        <v>319</v>
      </c>
    </row>
    <row r="467" spans="15:15">
      <c r="O467" s="110" t="s">
        <v>319</v>
      </c>
    </row>
    <row r="468" spans="15:15">
      <c r="O468" s="110" t="s">
        <v>319</v>
      </c>
    </row>
    <row r="469" spans="15:15">
      <c r="O469" s="110" t="s">
        <v>319</v>
      </c>
    </row>
    <row r="470" spans="15:15">
      <c r="O470" s="110" t="s">
        <v>319</v>
      </c>
    </row>
    <row r="471" spans="15:15">
      <c r="O471" s="110" t="s">
        <v>319</v>
      </c>
    </row>
    <row r="472" spans="15:15">
      <c r="O472" s="110" t="s">
        <v>319</v>
      </c>
    </row>
    <row r="473" spans="15:15">
      <c r="O473" s="110" t="s">
        <v>319</v>
      </c>
    </row>
    <row r="474" spans="15:15">
      <c r="O474" s="110" t="s">
        <v>319</v>
      </c>
    </row>
    <row r="475" spans="15:15">
      <c r="O475" s="110" t="s">
        <v>319</v>
      </c>
    </row>
    <row r="476" spans="15:15">
      <c r="O476" s="110" t="s">
        <v>319</v>
      </c>
    </row>
    <row r="477" spans="15:15">
      <c r="O477" s="110" t="s">
        <v>319</v>
      </c>
    </row>
    <row r="478" spans="15:15">
      <c r="O478" s="110" t="s">
        <v>319</v>
      </c>
    </row>
    <row r="479" spans="15:15">
      <c r="O479" s="110" t="s">
        <v>319</v>
      </c>
    </row>
    <row r="480" spans="15:15">
      <c r="O480" s="110" t="s">
        <v>319</v>
      </c>
    </row>
    <row r="481" spans="15:15">
      <c r="O481" s="110" t="s">
        <v>319</v>
      </c>
    </row>
    <row r="482" spans="15:15">
      <c r="O482" s="110" t="s">
        <v>319</v>
      </c>
    </row>
    <row r="483" spans="15:15">
      <c r="O483" s="110" t="s">
        <v>319</v>
      </c>
    </row>
    <row r="484" spans="15:15">
      <c r="O484" s="110" t="s">
        <v>319</v>
      </c>
    </row>
    <row r="485" spans="15:15">
      <c r="O485" s="110" t="s">
        <v>319</v>
      </c>
    </row>
    <row r="486" spans="15:15">
      <c r="O486" s="110" t="s">
        <v>319</v>
      </c>
    </row>
    <row r="487" spans="15:15">
      <c r="O487" s="110" t="s">
        <v>319</v>
      </c>
    </row>
    <row r="488" spans="15:15">
      <c r="O488" s="110" t="s">
        <v>319</v>
      </c>
    </row>
    <row r="489" spans="15:15">
      <c r="O489" s="110" t="s">
        <v>319</v>
      </c>
    </row>
    <row r="490" spans="15:15">
      <c r="O490" s="110" t="s">
        <v>319</v>
      </c>
    </row>
    <row r="491" spans="15:15">
      <c r="O491" s="110" t="s">
        <v>319</v>
      </c>
    </row>
    <row r="492" spans="15:15">
      <c r="O492" s="110" t="s">
        <v>319</v>
      </c>
    </row>
    <row r="493" spans="15:15">
      <c r="O493" s="110" t="s">
        <v>319</v>
      </c>
    </row>
    <row r="494" spans="15:15">
      <c r="O494" s="110" t="s">
        <v>319</v>
      </c>
    </row>
    <row r="495" spans="15:15">
      <c r="O495" s="110" t="s">
        <v>319</v>
      </c>
    </row>
    <row r="496" spans="15:15">
      <c r="O496" s="110" t="s">
        <v>319</v>
      </c>
    </row>
    <row r="497" spans="15:15">
      <c r="O497" s="110" t="s">
        <v>319</v>
      </c>
    </row>
    <row r="498" spans="15:15">
      <c r="O498" s="110" t="s">
        <v>319</v>
      </c>
    </row>
    <row r="499" spans="15:15">
      <c r="O499" s="110" t="s">
        <v>319</v>
      </c>
    </row>
    <row r="500" spans="15:15">
      <c r="O500" s="110" t="s">
        <v>319</v>
      </c>
    </row>
    <row r="501" spans="15:15">
      <c r="O501" s="110" t="s">
        <v>319</v>
      </c>
    </row>
    <row r="502" spans="15:15">
      <c r="O502" s="110" t="s">
        <v>319</v>
      </c>
    </row>
    <row r="503" spans="15:15">
      <c r="O503" s="110" t="s">
        <v>319</v>
      </c>
    </row>
    <row r="504" spans="15:15">
      <c r="O504" s="110" t="s">
        <v>319</v>
      </c>
    </row>
    <row r="505" spans="15:15">
      <c r="O505" s="110" t="s">
        <v>319</v>
      </c>
    </row>
    <row r="506" spans="15:15">
      <c r="O506" s="110" t="s">
        <v>319</v>
      </c>
    </row>
    <row r="507" spans="15:15">
      <c r="O507" s="110" t="s">
        <v>319</v>
      </c>
    </row>
    <row r="508" spans="15:15">
      <c r="O508" s="110" t="s">
        <v>319</v>
      </c>
    </row>
    <row r="509" spans="15:15">
      <c r="O509" s="110" t="s">
        <v>319</v>
      </c>
    </row>
    <row r="510" spans="15:15">
      <c r="O510" s="110" t="s">
        <v>319</v>
      </c>
    </row>
    <row r="511" spans="15:15">
      <c r="O511" s="110" t="s">
        <v>319</v>
      </c>
    </row>
    <row r="512" spans="15:15">
      <c r="O512" s="110" t="s">
        <v>319</v>
      </c>
    </row>
    <row r="513" spans="15:15">
      <c r="O513" s="110" t="s">
        <v>319</v>
      </c>
    </row>
    <row r="514" spans="15:15">
      <c r="O514" s="110" t="s">
        <v>319</v>
      </c>
    </row>
    <row r="515" spans="15:15">
      <c r="O515" s="110" t="s">
        <v>319</v>
      </c>
    </row>
    <row r="516" spans="15:15">
      <c r="O516" s="110" t="s">
        <v>319</v>
      </c>
    </row>
    <row r="517" spans="15:15">
      <c r="O517" s="110" t="s">
        <v>319</v>
      </c>
    </row>
    <row r="518" spans="15:15">
      <c r="O518" s="110" t="s">
        <v>319</v>
      </c>
    </row>
    <row r="519" spans="15:15">
      <c r="O519" s="110" t="s">
        <v>319</v>
      </c>
    </row>
    <row r="520" spans="15:15">
      <c r="O520" s="110" t="s">
        <v>319</v>
      </c>
    </row>
    <row r="521" spans="15:15">
      <c r="O521" s="110" t="s">
        <v>319</v>
      </c>
    </row>
    <row r="522" spans="15:15">
      <c r="O522" s="110" t="s">
        <v>319</v>
      </c>
    </row>
    <row r="523" spans="15:15">
      <c r="O523" s="110" t="s">
        <v>319</v>
      </c>
    </row>
    <row r="524" spans="15:15">
      <c r="O524" s="110" t="s">
        <v>319</v>
      </c>
    </row>
    <row r="525" spans="15:15">
      <c r="O525" s="110" t="s">
        <v>319</v>
      </c>
    </row>
    <row r="526" spans="15:15">
      <c r="O526" s="110" t="s">
        <v>319</v>
      </c>
    </row>
    <row r="527" spans="15:15">
      <c r="O527" s="110" t="s">
        <v>319</v>
      </c>
    </row>
    <row r="528" spans="15:15">
      <c r="O528" s="110" t="s">
        <v>319</v>
      </c>
    </row>
    <row r="529" spans="15:15">
      <c r="O529" s="110" t="s">
        <v>319</v>
      </c>
    </row>
    <row r="530" spans="15:15">
      <c r="O530" s="110" t="s">
        <v>319</v>
      </c>
    </row>
    <row r="531" spans="15:15">
      <c r="O531" s="110" t="s">
        <v>319</v>
      </c>
    </row>
    <row r="532" spans="15:15">
      <c r="O532" s="110" t="s">
        <v>319</v>
      </c>
    </row>
    <row r="533" spans="15:15">
      <c r="O533" s="110" t="s">
        <v>319</v>
      </c>
    </row>
    <row r="534" spans="15:15">
      <c r="O534" s="110" t="s">
        <v>319</v>
      </c>
    </row>
    <row r="535" spans="15:15">
      <c r="O535" s="110" t="s">
        <v>319</v>
      </c>
    </row>
    <row r="536" spans="15:15">
      <c r="O536" s="110" t="s">
        <v>319</v>
      </c>
    </row>
    <row r="537" spans="15:15">
      <c r="O537" s="110" t="s">
        <v>319</v>
      </c>
    </row>
    <row r="538" spans="15:15">
      <c r="O538" s="110" t="s">
        <v>319</v>
      </c>
    </row>
    <row r="539" spans="15:15">
      <c r="O539" s="110" t="s">
        <v>319</v>
      </c>
    </row>
    <row r="540" spans="15:15">
      <c r="O540" s="110" t="s">
        <v>319</v>
      </c>
    </row>
    <row r="541" spans="15:15">
      <c r="O541" s="110" t="s">
        <v>319</v>
      </c>
    </row>
    <row r="542" spans="15:15">
      <c r="O542" s="110" t="s">
        <v>319</v>
      </c>
    </row>
    <row r="543" spans="15:15">
      <c r="O543" s="110" t="s">
        <v>319</v>
      </c>
    </row>
    <row r="544" spans="15:15">
      <c r="O544" s="110" t="s">
        <v>319</v>
      </c>
    </row>
    <row r="545" spans="15:19">
      <c r="O545" s="110" t="s">
        <v>319</v>
      </c>
    </row>
    <row r="546" spans="15:19">
      <c r="O546" s="110" t="s">
        <v>319</v>
      </c>
    </row>
    <row r="547" spans="15:19">
      <c r="O547" s="110" t="s">
        <v>319</v>
      </c>
    </row>
    <row r="548" spans="15:19">
      <c r="O548" s="110" t="s">
        <v>319</v>
      </c>
    </row>
    <row r="549" spans="15:19">
      <c r="O549" s="110" t="s">
        <v>319</v>
      </c>
    </row>
    <row r="550" spans="15:19">
      <c r="O550" s="110" t="s">
        <v>319</v>
      </c>
    </row>
    <row r="553" spans="15:19">
      <c r="S553" s="110" t="s">
        <v>310</v>
      </c>
    </row>
    <row r="554" spans="15:19">
      <c r="S554" s="110" t="s">
        <v>1009</v>
      </c>
    </row>
    <row r="555" spans="15:19">
      <c r="S555" s="110" t="s">
        <v>319</v>
      </c>
    </row>
    <row r="556" spans="15:19">
      <c r="S556" s="110" t="s">
        <v>319</v>
      </c>
    </row>
    <row r="557" spans="15:19">
      <c r="S557" s="110" t="s">
        <v>319</v>
      </c>
    </row>
    <row r="558" spans="15:19">
      <c r="S558" s="110" t="s">
        <v>319</v>
      </c>
    </row>
    <row r="559" spans="15:19">
      <c r="S559" s="110" t="s">
        <v>319</v>
      </c>
    </row>
    <row r="560" spans="15:19">
      <c r="S560" s="110" t="s">
        <v>319</v>
      </c>
    </row>
    <row r="561" spans="19:19">
      <c r="S561" s="110" t="s">
        <v>319</v>
      </c>
    </row>
    <row r="562" spans="19:19">
      <c r="S562" s="110" t="s">
        <v>319</v>
      </c>
    </row>
    <row r="563" spans="19:19">
      <c r="S563" s="110" t="s">
        <v>319</v>
      </c>
    </row>
    <row r="564" spans="19:19">
      <c r="S564" s="110" t="s">
        <v>319</v>
      </c>
    </row>
    <row r="565" spans="19:19">
      <c r="S565" s="110" t="s">
        <v>319</v>
      </c>
    </row>
    <row r="566" spans="19:19">
      <c r="S566" s="110" t="s">
        <v>319</v>
      </c>
    </row>
    <row r="567" spans="19:19">
      <c r="S567" s="110" t="s">
        <v>319</v>
      </c>
    </row>
    <row r="568" spans="19:19">
      <c r="S568" s="110" t="s">
        <v>319</v>
      </c>
    </row>
    <row r="569" spans="19:19">
      <c r="S569" s="110" t="s">
        <v>319</v>
      </c>
    </row>
    <row r="570" spans="19:19">
      <c r="S570" s="110" t="s">
        <v>319</v>
      </c>
    </row>
    <row r="571" spans="19:19">
      <c r="S571" s="110" t="s">
        <v>319</v>
      </c>
    </row>
    <row r="572" spans="19:19">
      <c r="S572" s="110" t="s">
        <v>319</v>
      </c>
    </row>
    <row r="573" spans="19:19">
      <c r="S573" s="110" t="s">
        <v>319</v>
      </c>
    </row>
    <row r="574" spans="19:19">
      <c r="S574" s="110" t="s">
        <v>319</v>
      </c>
    </row>
    <row r="575" spans="19:19">
      <c r="S575" s="110" t="s">
        <v>319</v>
      </c>
    </row>
    <row r="576" spans="19:19">
      <c r="S576" s="110" t="s">
        <v>319</v>
      </c>
    </row>
    <row r="577" spans="19:19">
      <c r="S577" s="110" t="s">
        <v>319</v>
      </c>
    </row>
    <row r="578" spans="19:19">
      <c r="S578" s="110" t="s">
        <v>319</v>
      </c>
    </row>
    <row r="579" spans="19:19">
      <c r="S579" s="110" t="s">
        <v>319</v>
      </c>
    </row>
    <row r="580" spans="19:19">
      <c r="S580" s="110" t="s">
        <v>319</v>
      </c>
    </row>
    <row r="581" spans="19:19">
      <c r="S581" s="110" t="s">
        <v>319</v>
      </c>
    </row>
    <row r="582" spans="19:19">
      <c r="S582" s="110" t="s">
        <v>319</v>
      </c>
    </row>
    <row r="583" spans="19:19">
      <c r="S583" s="110" t="s">
        <v>319</v>
      </c>
    </row>
    <row r="584" spans="19:19">
      <c r="S584" s="110" t="s">
        <v>319</v>
      </c>
    </row>
    <row r="585" spans="19:19">
      <c r="S585" s="110" t="s">
        <v>319</v>
      </c>
    </row>
    <row r="586" spans="19:19">
      <c r="S586" s="110" t="s">
        <v>319</v>
      </c>
    </row>
    <row r="587" spans="19:19">
      <c r="S587" s="110" t="s">
        <v>319</v>
      </c>
    </row>
    <row r="588" spans="19:19">
      <c r="S588" s="110" t="s">
        <v>319</v>
      </c>
    </row>
    <row r="589" spans="19:19">
      <c r="S589" s="110" t="s">
        <v>319</v>
      </c>
    </row>
    <row r="590" spans="19:19">
      <c r="S590" s="110" t="s">
        <v>319</v>
      </c>
    </row>
    <row r="591" spans="19:19">
      <c r="S591" s="110" t="s">
        <v>319</v>
      </c>
    </row>
    <row r="592" spans="19:19">
      <c r="S592" s="110" t="s">
        <v>319</v>
      </c>
    </row>
    <row r="593" spans="19:19">
      <c r="S593" s="110" t="s">
        <v>319</v>
      </c>
    </row>
    <row r="594" spans="19:19">
      <c r="S594" s="110" t="s">
        <v>319</v>
      </c>
    </row>
    <row r="595" spans="19:19">
      <c r="S595" s="110" t="s">
        <v>319</v>
      </c>
    </row>
    <row r="596" spans="19:19">
      <c r="S596" s="110" t="s">
        <v>319</v>
      </c>
    </row>
    <row r="597" spans="19:19">
      <c r="S597" s="110" t="s">
        <v>319</v>
      </c>
    </row>
    <row r="598" spans="19:19">
      <c r="S598" s="110" t="s">
        <v>319</v>
      </c>
    </row>
    <row r="599" spans="19:19">
      <c r="S599" s="110" t="s">
        <v>319</v>
      </c>
    </row>
    <row r="600" spans="19:19">
      <c r="S600" s="110" t="s">
        <v>319</v>
      </c>
    </row>
    <row r="601" spans="19:19">
      <c r="S601" s="110" t="s">
        <v>319</v>
      </c>
    </row>
    <row r="602" spans="19:19">
      <c r="S602" s="110" t="s">
        <v>319</v>
      </c>
    </row>
    <row r="603" spans="19:19">
      <c r="S603" s="110" t="s">
        <v>319</v>
      </c>
    </row>
    <row r="604" spans="19:19">
      <c r="S604" s="110" t="s">
        <v>319</v>
      </c>
    </row>
    <row r="605" spans="19:19">
      <c r="S605" s="110" t="s">
        <v>319</v>
      </c>
    </row>
    <row r="606" spans="19:19">
      <c r="S606" s="110" t="s">
        <v>319</v>
      </c>
    </row>
    <row r="607" spans="19:19">
      <c r="S607" s="110" t="s">
        <v>319</v>
      </c>
    </row>
    <row r="608" spans="19:19">
      <c r="S608" s="110" t="s">
        <v>319</v>
      </c>
    </row>
    <row r="609" spans="19:19">
      <c r="S609" s="110" t="s">
        <v>319</v>
      </c>
    </row>
    <row r="610" spans="19:19">
      <c r="S610" s="110" t="s">
        <v>319</v>
      </c>
    </row>
    <row r="611" spans="19:19">
      <c r="S611" s="110" t="s">
        <v>319</v>
      </c>
    </row>
    <row r="612" spans="19:19">
      <c r="S612" s="110" t="s">
        <v>319</v>
      </c>
    </row>
    <row r="613" spans="19:19">
      <c r="S613" s="110" t="s">
        <v>319</v>
      </c>
    </row>
    <row r="614" spans="19:19">
      <c r="S614" s="110" t="s">
        <v>319</v>
      </c>
    </row>
    <row r="615" spans="19:19">
      <c r="S615" s="110" t="s">
        <v>319</v>
      </c>
    </row>
    <row r="616" spans="19:19">
      <c r="S616" s="110" t="s">
        <v>319</v>
      </c>
    </row>
    <row r="617" spans="19:19">
      <c r="S617" s="110" t="s">
        <v>319</v>
      </c>
    </row>
    <row r="618" spans="19:19">
      <c r="S618" s="110" t="s">
        <v>319</v>
      </c>
    </row>
    <row r="619" spans="19:19">
      <c r="S619" s="110" t="s">
        <v>319</v>
      </c>
    </row>
    <row r="620" spans="19:19">
      <c r="S620" s="110" t="s">
        <v>319</v>
      </c>
    </row>
    <row r="621" spans="19:19">
      <c r="S621" s="110" t="s">
        <v>319</v>
      </c>
    </row>
    <row r="622" spans="19:19">
      <c r="S622" s="110" t="s">
        <v>319</v>
      </c>
    </row>
    <row r="623" spans="19:19">
      <c r="S623" s="110" t="s">
        <v>319</v>
      </c>
    </row>
    <row r="624" spans="19:19">
      <c r="S624" s="110" t="s">
        <v>319</v>
      </c>
    </row>
    <row r="625" spans="19:19">
      <c r="S625" s="110" t="s">
        <v>319</v>
      </c>
    </row>
    <row r="626" spans="19:19">
      <c r="S626" s="110" t="s">
        <v>319</v>
      </c>
    </row>
    <row r="627" spans="19:19">
      <c r="S627" s="110" t="s">
        <v>319</v>
      </c>
    </row>
    <row r="628" spans="19:19">
      <c r="S628" s="110" t="s">
        <v>319</v>
      </c>
    </row>
    <row r="629" spans="19:19">
      <c r="S629" s="110" t="s">
        <v>319</v>
      </c>
    </row>
    <row r="630" spans="19:19">
      <c r="S630" s="110" t="s">
        <v>319</v>
      </c>
    </row>
    <row r="631" spans="19:19">
      <c r="S631" s="110" t="s">
        <v>319</v>
      </c>
    </row>
    <row r="632" spans="19:19">
      <c r="S632" s="110" t="s">
        <v>319</v>
      </c>
    </row>
    <row r="633" spans="19:19">
      <c r="S633" s="110" t="s">
        <v>319</v>
      </c>
    </row>
    <row r="634" spans="19:19">
      <c r="S634" s="110" t="s">
        <v>319</v>
      </c>
    </row>
    <row r="635" spans="19:19">
      <c r="S635" s="110" t="s">
        <v>319</v>
      </c>
    </row>
    <row r="636" spans="19:19">
      <c r="S636" s="110" t="s">
        <v>319</v>
      </c>
    </row>
    <row r="637" spans="19:19">
      <c r="S637" s="110" t="s">
        <v>319</v>
      </c>
    </row>
    <row r="638" spans="19:19">
      <c r="S638" s="110" t="s">
        <v>319</v>
      </c>
    </row>
    <row r="639" spans="19:19">
      <c r="S639" s="110" t="s">
        <v>319</v>
      </c>
    </row>
    <row r="640" spans="19:19">
      <c r="S640" s="110" t="s">
        <v>319</v>
      </c>
    </row>
    <row r="641" spans="19:23">
      <c r="S641" s="110" t="s">
        <v>319</v>
      </c>
    </row>
    <row r="642" spans="19:23">
      <c r="S642" s="110" t="s">
        <v>319</v>
      </c>
    </row>
    <row r="643" spans="19:23">
      <c r="S643" s="110" t="s">
        <v>319</v>
      </c>
    </row>
    <row r="644" spans="19:23">
      <c r="S644" s="110" t="s">
        <v>319</v>
      </c>
    </row>
    <row r="645" spans="19:23">
      <c r="S645" s="110" t="s">
        <v>319</v>
      </c>
    </row>
    <row r="646" spans="19:23">
      <c r="S646" s="110" t="s">
        <v>319</v>
      </c>
    </row>
    <row r="647" spans="19:23">
      <c r="S647" s="110" t="s">
        <v>319</v>
      </c>
    </row>
    <row r="648" spans="19:23">
      <c r="S648" s="110" t="s">
        <v>319</v>
      </c>
    </row>
    <row r="649" spans="19:23">
      <c r="S649" s="110" t="s">
        <v>319</v>
      </c>
    </row>
    <row r="650" spans="19:23">
      <c r="S650" s="110" t="s">
        <v>319</v>
      </c>
    </row>
    <row r="653" spans="19:23">
      <c r="W653" s="110" t="s">
        <v>310</v>
      </c>
    </row>
    <row r="654" spans="19:23">
      <c r="W654" s="110" t="s">
        <v>319</v>
      </c>
    </row>
    <row r="655" spans="19:23">
      <c r="W655" s="110" t="s">
        <v>319</v>
      </c>
    </row>
    <row r="656" spans="19:23">
      <c r="W656" s="110" t="s">
        <v>319</v>
      </c>
    </row>
    <row r="657" spans="23:23">
      <c r="W657" s="110" t="s">
        <v>319</v>
      </c>
    </row>
    <row r="658" spans="23:23">
      <c r="W658" s="110" t="s">
        <v>319</v>
      </c>
    </row>
    <row r="659" spans="23:23">
      <c r="W659" s="110" t="s">
        <v>319</v>
      </c>
    </row>
    <row r="660" spans="23:23">
      <c r="W660" s="110" t="s">
        <v>319</v>
      </c>
    </row>
    <row r="661" spans="23:23">
      <c r="W661" s="110" t="s">
        <v>319</v>
      </c>
    </row>
    <row r="662" spans="23:23">
      <c r="W662" s="110" t="s">
        <v>319</v>
      </c>
    </row>
    <row r="663" spans="23:23">
      <c r="W663" s="110" t="s">
        <v>319</v>
      </c>
    </row>
    <row r="664" spans="23:23">
      <c r="W664" s="110" t="s">
        <v>319</v>
      </c>
    </row>
    <row r="665" spans="23:23">
      <c r="W665" s="110" t="s">
        <v>319</v>
      </c>
    </row>
    <row r="666" spans="23:23">
      <c r="W666" s="110" t="s">
        <v>319</v>
      </c>
    </row>
    <row r="667" spans="23:23">
      <c r="W667" s="110" t="s">
        <v>319</v>
      </c>
    </row>
    <row r="668" spans="23:23">
      <c r="W668" s="110" t="s">
        <v>319</v>
      </c>
    </row>
    <row r="669" spans="23:23">
      <c r="W669" s="110" t="s">
        <v>319</v>
      </c>
    </row>
    <row r="670" spans="23:23">
      <c r="W670" s="110" t="s">
        <v>319</v>
      </c>
    </row>
    <row r="671" spans="23:23">
      <c r="W671" s="110" t="s">
        <v>319</v>
      </c>
    </row>
    <row r="672" spans="23:23">
      <c r="W672" s="110" t="s">
        <v>319</v>
      </c>
    </row>
    <row r="673" spans="23:23">
      <c r="W673" s="110" t="s">
        <v>319</v>
      </c>
    </row>
    <row r="674" spans="23:23">
      <c r="W674" s="110" t="s">
        <v>319</v>
      </c>
    </row>
    <row r="675" spans="23:23">
      <c r="W675" s="110" t="s">
        <v>319</v>
      </c>
    </row>
    <row r="676" spans="23:23">
      <c r="W676" s="110" t="s">
        <v>319</v>
      </c>
    </row>
    <row r="677" spans="23:23">
      <c r="W677" s="110" t="s">
        <v>319</v>
      </c>
    </row>
    <row r="678" spans="23:23">
      <c r="W678" s="110" t="s">
        <v>319</v>
      </c>
    </row>
    <row r="679" spans="23:23">
      <c r="W679" s="110" t="s">
        <v>319</v>
      </c>
    </row>
    <row r="680" spans="23:23">
      <c r="W680" s="110" t="s">
        <v>319</v>
      </c>
    </row>
    <row r="681" spans="23:23">
      <c r="W681" s="110" t="s">
        <v>319</v>
      </c>
    </row>
    <row r="682" spans="23:23">
      <c r="W682" s="110" t="s">
        <v>319</v>
      </c>
    </row>
    <row r="683" spans="23:23">
      <c r="W683" s="110" t="s">
        <v>319</v>
      </c>
    </row>
    <row r="684" spans="23:23">
      <c r="W684" s="110" t="s">
        <v>319</v>
      </c>
    </row>
    <row r="685" spans="23:23">
      <c r="W685" s="110" t="s">
        <v>319</v>
      </c>
    </row>
    <row r="686" spans="23:23">
      <c r="W686" s="110" t="s">
        <v>319</v>
      </c>
    </row>
    <row r="687" spans="23:23">
      <c r="W687" s="110" t="s">
        <v>319</v>
      </c>
    </row>
    <row r="688" spans="23:23">
      <c r="W688" s="110" t="s">
        <v>319</v>
      </c>
    </row>
    <row r="689" spans="23:23">
      <c r="W689" s="110" t="s">
        <v>319</v>
      </c>
    </row>
    <row r="690" spans="23:23">
      <c r="W690" s="110" t="s">
        <v>319</v>
      </c>
    </row>
    <row r="691" spans="23:23">
      <c r="W691" s="110" t="s">
        <v>319</v>
      </c>
    </row>
    <row r="692" spans="23:23">
      <c r="W692" s="110" t="s">
        <v>319</v>
      </c>
    </row>
    <row r="693" spans="23:23">
      <c r="W693" s="110" t="s">
        <v>319</v>
      </c>
    </row>
    <row r="694" spans="23:23">
      <c r="W694" s="110" t="s">
        <v>319</v>
      </c>
    </row>
    <row r="695" spans="23:23">
      <c r="W695" s="110" t="s">
        <v>319</v>
      </c>
    </row>
    <row r="696" spans="23:23">
      <c r="W696" s="110" t="s">
        <v>319</v>
      </c>
    </row>
    <row r="697" spans="23:23">
      <c r="W697" s="110" t="s">
        <v>319</v>
      </c>
    </row>
    <row r="698" spans="23:23">
      <c r="W698" s="110" t="s">
        <v>319</v>
      </c>
    </row>
    <row r="699" spans="23:23">
      <c r="W699" s="110" t="s">
        <v>319</v>
      </c>
    </row>
    <row r="700" spans="23:23">
      <c r="W700" s="110" t="s">
        <v>319</v>
      </c>
    </row>
    <row r="701" spans="23:23">
      <c r="W701" s="110" t="s">
        <v>319</v>
      </c>
    </row>
    <row r="702" spans="23:23">
      <c r="W702" s="110" t="s">
        <v>319</v>
      </c>
    </row>
    <row r="703" spans="23:23">
      <c r="W703" s="110" t="s">
        <v>319</v>
      </c>
    </row>
    <row r="704" spans="23:23">
      <c r="W704" s="110" t="s">
        <v>319</v>
      </c>
    </row>
    <row r="705" spans="23:23">
      <c r="W705" s="110" t="s">
        <v>319</v>
      </c>
    </row>
    <row r="706" spans="23:23">
      <c r="W706" s="110" t="s">
        <v>319</v>
      </c>
    </row>
    <row r="707" spans="23:23">
      <c r="W707" s="110" t="s">
        <v>319</v>
      </c>
    </row>
    <row r="708" spans="23:23">
      <c r="W708" s="110" t="s">
        <v>319</v>
      </c>
    </row>
    <row r="709" spans="23:23">
      <c r="W709" s="110" t="s">
        <v>319</v>
      </c>
    </row>
    <row r="710" spans="23:23">
      <c r="W710" s="110" t="s">
        <v>319</v>
      </c>
    </row>
    <row r="711" spans="23:23">
      <c r="W711" s="110" t="s">
        <v>319</v>
      </c>
    </row>
    <row r="712" spans="23:23">
      <c r="W712" s="110" t="s">
        <v>319</v>
      </c>
    </row>
    <row r="713" spans="23:23">
      <c r="W713" s="110" t="s">
        <v>319</v>
      </c>
    </row>
    <row r="714" spans="23:23">
      <c r="W714" s="110" t="s">
        <v>319</v>
      </c>
    </row>
    <row r="715" spans="23:23">
      <c r="W715" s="110" t="s">
        <v>319</v>
      </c>
    </row>
    <row r="716" spans="23:23">
      <c r="W716" s="110" t="s">
        <v>319</v>
      </c>
    </row>
    <row r="717" spans="23:23">
      <c r="W717" s="110" t="s">
        <v>319</v>
      </c>
    </row>
    <row r="718" spans="23:23">
      <c r="W718" s="110" t="s">
        <v>319</v>
      </c>
    </row>
    <row r="719" spans="23:23">
      <c r="W719" s="110" t="s">
        <v>319</v>
      </c>
    </row>
    <row r="720" spans="23:23">
      <c r="W720" s="110" t="s">
        <v>319</v>
      </c>
    </row>
    <row r="721" spans="23:23">
      <c r="W721" s="110" t="s">
        <v>319</v>
      </c>
    </row>
    <row r="722" spans="23:23">
      <c r="W722" s="110" t="s">
        <v>319</v>
      </c>
    </row>
    <row r="723" spans="23:23">
      <c r="W723" s="110" t="s">
        <v>319</v>
      </c>
    </row>
    <row r="724" spans="23:23">
      <c r="W724" s="110" t="s">
        <v>319</v>
      </c>
    </row>
    <row r="725" spans="23:23">
      <c r="W725" s="110" t="s">
        <v>319</v>
      </c>
    </row>
    <row r="726" spans="23:23">
      <c r="W726" s="110" t="s">
        <v>319</v>
      </c>
    </row>
    <row r="727" spans="23:23">
      <c r="W727" s="110" t="s">
        <v>319</v>
      </c>
    </row>
    <row r="728" spans="23:23">
      <c r="W728" s="110" t="s">
        <v>319</v>
      </c>
    </row>
    <row r="729" spans="23:23">
      <c r="W729" s="110" t="s">
        <v>319</v>
      </c>
    </row>
    <row r="730" spans="23:23">
      <c r="W730" s="110" t="s">
        <v>319</v>
      </c>
    </row>
    <row r="731" spans="23:23">
      <c r="W731" s="110" t="s">
        <v>319</v>
      </c>
    </row>
    <row r="732" spans="23:23">
      <c r="W732" s="110" t="s">
        <v>319</v>
      </c>
    </row>
    <row r="733" spans="23:23">
      <c r="W733" s="110" t="s">
        <v>319</v>
      </c>
    </row>
    <row r="734" spans="23:23">
      <c r="W734" s="110" t="s">
        <v>319</v>
      </c>
    </row>
    <row r="735" spans="23:23">
      <c r="W735" s="110" t="s">
        <v>319</v>
      </c>
    </row>
    <row r="736" spans="23:23">
      <c r="W736" s="110" t="s">
        <v>319</v>
      </c>
    </row>
    <row r="737" spans="23:23">
      <c r="W737" s="110" t="s">
        <v>319</v>
      </c>
    </row>
    <row r="738" spans="23:23">
      <c r="W738" s="110" t="s">
        <v>319</v>
      </c>
    </row>
    <row r="739" spans="23:23">
      <c r="W739" s="110" t="s">
        <v>319</v>
      </c>
    </row>
    <row r="740" spans="23:23">
      <c r="W740" s="110" t="s">
        <v>319</v>
      </c>
    </row>
    <row r="741" spans="23:23">
      <c r="W741" s="110" t="s">
        <v>319</v>
      </c>
    </row>
    <row r="742" spans="23:23">
      <c r="W742" s="110" t="s">
        <v>319</v>
      </c>
    </row>
    <row r="743" spans="23:23">
      <c r="W743" s="110" t="s">
        <v>319</v>
      </c>
    </row>
    <row r="744" spans="23:23">
      <c r="W744" s="110" t="s">
        <v>319</v>
      </c>
    </row>
    <row r="745" spans="23:23">
      <c r="W745" s="110" t="s">
        <v>319</v>
      </c>
    </row>
    <row r="746" spans="23:23">
      <c r="W746" s="110" t="s">
        <v>319</v>
      </c>
    </row>
    <row r="747" spans="23:23">
      <c r="W747" s="110" t="s">
        <v>319</v>
      </c>
    </row>
    <row r="748" spans="23:23">
      <c r="W748" s="110" t="s">
        <v>319</v>
      </c>
    </row>
    <row r="749" spans="23:23">
      <c r="W749" s="110" t="s">
        <v>319</v>
      </c>
    </row>
    <row r="750" spans="23:23">
      <c r="W750" s="110" t="s">
        <v>319</v>
      </c>
    </row>
    <row r="753" spans="27:27">
      <c r="AA753" s="110" t="s">
        <v>310</v>
      </c>
    </row>
    <row r="754" spans="27:27">
      <c r="AA754" s="110" t="s">
        <v>319</v>
      </c>
    </row>
    <row r="755" spans="27:27">
      <c r="AA755" s="110" t="s">
        <v>319</v>
      </c>
    </row>
    <row r="756" spans="27:27">
      <c r="AA756" s="110" t="s">
        <v>319</v>
      </c>
    </row>
    <row r="757" spans="27:27">
      <c r="AA757" s="110" t="s">
        <v>319</v>
      </c>
    </row>
    <row r="758" spans="27:27">
      <c r="AA758" s="110" t="s">
        <v>319</v>
      </c>
    </row>
    <row r="759" spans="27:27">
      <c r="AA759" s="110" t="s">
        <v>319</v>
      </c>
    </row>
    <row r="760" spans="27:27">
      <c r="AA760" s="110" t="s">
        <v>319</v>
      </c>
    </row>
    <row r="761" spans="27:27">
      <c r="AA761" s="110" t="s">
        <v>319</v>
      </c>
    </row>
    <row r="762" spans="27:27">
      <c r="AA762" s="110" t="s">
        <v>319</v>
      </c>
    </row>
    <row r="763" spans="27:27">
      <c r="AA763" s="110" t="s">
        <v>319</v>
      </c>
    </row>
    <row r="764" spans="27:27">
      <c r="AA764" s="110" t="s">
        <v>319</v>
      </c>
    </row>
    <row r="765" spans="27:27">
      <c r="AA765" s="110" t="s">
        <v>319</v>
      </c>
    </row>
    <row r="766" spans="27:27">
      <c r="AA766" s="110" t="s">
        <v>319</v>
      </c>
    </row>
    <row r="767" spans="27:27">
      <c r="AA767" s="110" t="s">
        <v>319</v>
      </c>
    </row>
    <row r="768" spans="27:27">
      <c r="AA768" s="110" t="s">
        <v>319</v>
      </c>
    </row>
    <row r="769" spans="27:27">
      <c r="AA769" s="110" t="s">
        <v>319</v>
      </c>
    </row>
    <row r="770" spans="27:27">
      <c r="AA770" s="110" t="s">
        <v>319</v>
      </c>
    </row>
    <row r="771" spans="27:27">
      <c r="AA771" s="110" t="s">
        <v>319</v>
      </c>
    </row>
    <row r="772" spans="27:27">
      <c r="AA772" s="110" t="s">
        <v>319</v>
      </c>
    </row>
    <row r="773" spans="27:27">
      <c r="AA773" s="110" t="s">
        <v>319</v>
      </c>
    </row>
    <row r="774" spans="27:27">
      <c r="AA774" s="110" t="s">
        <v>319</v>
      </c>
    </row>
    <row r="775" spans="27:27">
      <c r="AA775" s="110" t="s">
        <v>319</v>
      </c>
    </row>
    <row r="776" spans="27:27">
      <c r="AA776" s="110" t="s">
        <v>319</v>
      </c>
    </row>
    <row r="777" spans="27:27">
      <c r="AA777" s="110" t="s">
        <v>319</v>
      </c>
    </row>
    <row r="778" spans="27:27">
      <c r="AA778" s="110" t="s">
        <v>319</v>
      </c>
    </row>
    <row r="779" spans="27:27">
      <c r="AA779" s="110" t="s">
        <v>319</v>
      </c>
    </row>
    <row r="780" spans="27:27">
      <c r="AA780" s="110" t="s">
        <v>319</v>
      </c>
    </row>
    <row r="781" spans="27:27">
      <c r="AA781" s="110" t="s">
        <v>319</v>
      </c>
    </row>
    <row r="782" spans="27:27">
      <c r="AA782" s="110" t="s">
        <v>319</v>
      </c>
    </row>
    <row r="783" spans="27:27">
      <c r="AA783" s="110" t="s">
        <v>319</v>
      </c>
    </row>
    <row r="784" spans="27:27">
      <c r="AA784" s="110" t="s">
        <v>319</v>
      </c>
    </row>
    <row r="785" spans="27:27">
      <c r="AA785" s="110" t="s">
        <v>319</v>
      </c>
    </row>
    <row r="786" spans="27:27">
      <c r="AA786" s="110" t="s">
        <v>319</v>
      </c>
    </row>
    <row r="787" spans="27:27">
      <c r="AA787" s="110" t="s">
        <v>319</v>
      </c>
    </row>
    <row r="788" spans="27:27">
      <c r="AA788" s="110" t="s">
        <v>319</v>
      </c>
    </row>
    <row r="789" spans="27:27">
      <c r="AA789" s="110" t="s">
        <v>319</v>
      </c>
    </row>
    <row r="790" spans="27:27">
      <c r="AA790" s="110" t="s">
        <v>319</v>
      </c>
    </row>
    <row r="791" spans="27:27">
      <c r="AA791" s="110" t="s">
        <v>319</v>
      </c>
    </row>
    <row r="792" spans="27:27">
      <c r="AA792" s="110" t="s">
        <v>319</v>
      </c>
    </row>
    <row r="793" spans="27:27">
      <c r="AA793" s="110" t="s">
        <v>319</v>
      </c>
    </row>
    <row r="794" spans="27:27">
      <c r="AA794" s="110" t="s">
        <v>319</v>
      </c>
    </row>
    <row r="795" spans="27:27">
      <c r="AA795" s="110" t="s">
        <v>319</v>
      </c>
    </row>
    <row r="796" spans="27:27">
      <c r="AA796" s="110" t="s">
        <v>319</v>
      </c>
    </row>
    <row r="797" spans="27:27">
      <c r="AA797" s="110" t="s">
        <v>319</v>
      </c>
    </row>
    <row r="798" spans="27:27">
      <c r="AA798" s="110" t="s">
        <v>319</v>
      </c>
    </row>
    <row r="799" spans="27:27">
      <c r="AA799" s="110" t="s">
        <v>319</v>
      </c>
    </row>
    <row r="800" spans="27:27">
      <c r="AA800" s="110" t="s">
        <v>319</v>
      </c>
    </row>
    <row r="801" spans="27:27">
      <c r="AA801" s="110" t="s">
        <v>319</v>
      </c>
    </row>
    <row r="802" spans="27:27">
      <c r="AA802" s="110" t="s">
        <v>319</v>
      </c>
    </row>
    <row r="803" spans="27:27">
      <c r="AA803" s="110" t="s">
        <v>319</v>
      </c>
    </row>
    <row r="804" spans="27:27">
      <c r="AA804" s="110" t="s">
        <v>319</v>
      </c>
    </row>
    <row r="805" spans="27:27">
      <c r="AA805" s="110" t="s">
        <v>319</v>
      </c>
    </row>
    <row r="806" spans="27:27">
      <c r="AA806" s="110" t="s">
        <v>319</v>
      </c>
    </row>
    <row r="807" spans="27:27">
      <c r="AA807" s="110" t="s">
        <v>319</v>
      </c>
    </row>
    <row r="808" spans="27:27">
      <c r="AA808" s="110" t="s">
        <v>319</v>
      </c>
    </row>
    <row r="809" spans="27:27">
      <c r="AA809" s="110" t="s">
        <v>319</v>
      </c>
    </row>
    <row r="810" spans="27:27">
      <c r="AA810" s="110" t="s">
        <v>319</v>
      </c>
    </row>
    <row r="811" spans="27:27">
      <c r="AA811" s="110" t="s">
        <v>319</v>
      </c>
    </row>
    <row r="812" spans="27:27">
      <c r="AA812" s="110" t="s">
        <v>319</v>
      </c>
    </row>
    <row r="813" spans="27:27">
      <c r="AA813" s="110" t="s">
        <v>319</v>
      </c>
    </row>
    <row r="814" spans="27:27">
      <c r="AA814" s="110" t="s">
        <v>319</v>
      </c>
    </row>
    <row r="815" spans="27:27">
      <c r="AA815" s="110" t="s">
        <v>319</v>
      </c>
    </row>
    <row r="816" spans="27:27">
      <c r="AA816" s="110" t="s">
        <v>319</v>
      </c>
    </row>
    <row r="817" spans="27:27">
      <c r="AA817" s="110" t="s">
        <v>319</v>
      </c>
    </row>
    <row r="818" spans="27:27">
      <c r="AA818" s="110" t="s">
        <v>319</v>
      </c>
    </row>
    <row r="819" spans="27:27">
      <c r="AA819" s="110" t="s">
        <v>319</v>
      </c>
    </row>
    <row r="820" spans="27:27">
      <c r="AA820" s="110" t="s">
        <v>319</v>
      </c>
    </row>
    <row r="821" spans="27:27">
      <c r="AA821" s="110" t="s">
        <v>319</v>
      </c>
    </row>
    <row r="822" spans="27:27">
      <c r="AA822" s="110" t="s">
        <v>319</v>
      </c>
    </row>
    <row r="823" spans="27:27">
      <c r="AA823" s="110" t="s">
        <v>319</v>
      </c>
    </row>
    <row r="824" spans="27:27">
      <c r="AA824" s="110" t="s">
        <v>319</v>
      </c>
    </row>
    <row r="825" spans="27:27">
      <c r="AA825" s="110" t="s">
        <v>319</v>
      </c>
    </row>
    <row r="826" spans="27:27">
      <c r="AA826" s="110" t="s">
        <v>319</v>
      </c>
    </row>
    <row r="827" spans="27:27">
      <c r="AA827" s="110" t="s">
        <v>319</v>
      </c>
    </row>
    <row r="828" spans="27:27">
      <c r="AA828" s="110" t="s">
        <v>319</v>
      </c>
    </row>
    <row r="829" spans="27:27">
      <c r="AA829" s="110" t="s">
        <v>319</v>
      </c>
    </row>
    <row r="830" spans="27:27">
      <c r="AA830" s="110" t="s">
        <v>319</v>
      </c>
    </row>
    <row r="831" spans="27:27">
      <c r="AA831" s="110" t="s">
        <v>319</v>
      </c>
    </row>
    <row r="832" spans="27:27">
      <c r="AA832" s="110" t="s">
        <v>319</v>
      </c>
    </row>
    <row r="833" spans="27:27">
      <c r="AA833" s="110" t="s">
        <v>319</v>
      </c>
    </row>
    <row r="834" spans="27:27">
      <c r="AA834" s="110" t="s">
        <v>319</v>
      </c>
    </row>
    <row r="835" spans="27:27">
      <c r="AA835" s="110" t="s">
        <v>319</v>
      </c>
    </row>
    <row r="836" spans="27:27">
      <c r="AA836" s="110" t="s">
        <v>319</v>
      </c>
    </row>
    <row r="837" spans="27:27">
      <c r="AA837" s="110" t="s">
        <v>319</v>
      </c>
    </row>
    <row r="838" spans="27:27">
      <c r="AA838" s="110" t="s">
        <v>319</v>
      </c>
    </row>
    <row r="839" spans="27:27">
      <c r="AA839" s="110" t="s">
        <v>319</v>
      </c>
    </row>
    <row r="840" spans="27:27">
      <c r="AA840" s="110" t="s">
        <v>319</v>
      </c>
    </row>
    <row r="841" spans="27:27">
      <c r="AA841" s="110" t="s">
        <v>319</v>
      </c>
    </row>
    <row r="842" spans="27:27">
      <c r="AA842" s="110" t="s">
        <v>319</v>
      </c>
    </row>
    <row r="843" spans="27:27">
      <c r="AA843" s="110" t="s">
        <v>319</v>
      </c>
    </row>
    <row r="844" spans="27:27">
      <c r="AA844" s="110" t="s">
        <v>319</v>
      </c>
    </row>
    <row r="845" spans="27:27">
      <c r="AA845" s="110" t="s">
        <v>319</v>
      </c>
    </row>
    <row r="846" spans="27:27">
      <c r="AA846" s="110" t="s">
        <v>319</v>
      </c>
    </row>
    <row r="847" spans="27:27">
      <c r="AA847" s="110" t="s">
        <v>319</v>
      </c>
    </row>
    <row r="848" spans="27:27">
      <c r="AA848" s="110" t="s">
        <v>319</v>
      </c>
    </row>
    <row r="849" spans="27:31">
      <c r="AA849" s="110" t="s">
        <v>319</v>
      </c>
    </row>
    <row r="850" spans="27:31">
      <c r="AA850" s="110" t="s">
        <v>319</v>
      </c>
    </row>
    <row r="853" spans="27:31">
      <c r="AE853" s="110" t="s">
        <v>310</v>
      </c>
    </row>
    <row r="854" spans="27:31">
      <c r="AE854" s="110" t="s">
        <v>319</v>
      </c>
    </row>
    <row r="855" spans="27:31">
      <c r="AE855" s="110" t="s">
        <v>319</v>
      </c>
    </row>
    <row r="856" spans="27:31">
      <c r="AE856" s="110" t="s">
        <v>319</v>
      </c>
    </row>
    <row r="857" spans="27:31">
      <c r="AE857" s="110" t="s">
        <v>319</v>
      </c>
    </row>
    <row r="858" spans="27:31">
      <c r="AE858" s="110" t="s">
        <v>319</v>
      </c>
    </row>
    <row r="859" spans="27:31">
      <c r="AE859" s="110" t="s">
        <v>319</v>
      </c>
    </row>
    <row r="860" spans="27:31">
      <c r="AE860" s="110" t="s">
        <v>319</v>
      </c>
    </row>
    <row r="861" spans="27:31">
      <c r="AE861" s="110" t="s">
        <v>319</v>
      </c>
    </row>
    <row r="862" spans="27:31">
      <c r="AE862" s="110" t="s">
        <v>319</v>
      </c>
    </row>
    <row r="863" spans="27:31">
      <c r="AE863" s="110" t="s">
        <v>319</v>
      </c>
    </row>
    <row r="864" spans="27:31">
      <c r="AE864" s="110" t="s">
        <v>319</v>
      </c>
    </row>
    <row r="865" spans="31:31">
      <c r="AE865" s="110" t="s">
        <v>319</v>
      </c>
    </row>
    <row r="866" spans="31:31">
      <c r="AE866" s="110" t="s">
        <v>319</v>
      </c>
    </row>
    <row r="867" spans="31:31">
      <c r="AE867" s="110" t="s">
        <v>319</v>
      </c>
    </row>
    <row r="868" spans="31:31">
      <c r="AE868" s="110" t="s">
        <v>319</v>
      </c>
    </row>
    <row r="869" spans="31:31">
      <c r="AE869" s="110" t="s">
        <v>319</v>
      </c>
    </row>
    <row r="870" spans="31:31">
      <c r="AE870" s="110" t="s">
        <v>319</v>
      </c>
    </row>
    <row r="871" spans="31:31">
      <c r="AE871" s="110" t="s">
        <v>319</v>
      </c>
    </row>
    <row r="872" spans="31:31">
      <c r="AE872" s="110" t="s">
        <v>319</v>
      </c>
    </row>
    <row r="873" spans="31:31">
      <c r="AE873" s="110" t="s">
        <v>319</v>
      </c>
    </row>
    <row r="874" spans="31:31">
      <c r="AE874" s="110" t="s">
        <v>319</v>
      </c>
    </row>
    <row r="875" spans="31:31">
      <c r="AE875" s="110" t="s">
        <v>319</v>
      </c>
    </row>
    <row r="876" spans="31:31">
      <c r="AE876" s="110" t="s">
        <v>319</v>
      </c>
    </row>
    <row r="877" spans="31:31">
      <c r="AE877" s="110" t="s">
        <v>319</v>
      </c>
    </row>
    <row r="878" spans="31:31">
      <c r="AE878" s="110" t="s">
        <v>319</v>
      </c>
    </row>
    <row r="879" spans="31:31">
      <c r="AE879" s="110" t="s">
        <v>319</v>
      </c>
    </row>
    <row r="880" spans="31:31">
      <c r="AE880" s="110" t="s">
        <v>319</v>
      </c>
    </row>
    <row r="881" spans="31:31">
      <c r="AE881" s="110" t="s">
        <v>319</v>
      </c>
    </row>
    <row r="882" spans="31:31">
      <c r="AE882" s="110" t="s">
        <v>319</v>
      </c>
    </row>
    <row r="883" spans="31:31">
      <c r="AE883" s="110" t="s">
        <v>319</v>
      </c>
    </row>
    <row r="884" spans="31:31">
      <c r="AE884" s="110" t="s">
        <v>319</v>
      </c>
    </row>
    <row r="885" spans="31:31">
      <c r="AE885" s="110" t="s">
        <v>319</v>
      </c>
    </row>
    <row r="886" spans="31:31">
      <c r="AE886" s="110" t="s">
        <v>319</v>
      </c>
    </row>
    <row r="887" spans="31:31">
      <c r="AE887" s="110" t="s">
        <v>319</v>
      </c>
    </row>
    <row r="888" spans="31:31">
      <c r="AE888" s="110" t="s">
        <v>319</v>
      </c>
    </row>
    <row r="889" spans="31:31">
      <c r="AE889" s="110" t="s">
        <v>319</v>
      </c>
    </row>
    <row r="890" spans="31:31">
      <c r="AE890" s="110" t="s">
        <v>319</v>
      </c>
    </row>
    <row r="891" spans="31:31">
      <c r="AE891" s="110" t="s">
        <v>319</v>
      </c>
    </row>
    <row r="892" spans="31:31">
      <c r="AE892" s="110" t="s">
        <v>319</v>
      </c>
    </row>
    <row r="893" spans="31:31">
      <c r="AE893" s="110" t="s">
        <v>319</v>
      </c>
    </row>
    <row r="894" spans="31:31">
      <c r="AE894" s="110" t="s">
        <v>319</v>
      </c>
    </row>
    <row r="895" spans="31:31">
      <c r="AE895" s="110" t="s">
        <v>319</v>
      </c>
    </row>
    <row r="896" spans="31:31">
      <c r="AE896" s="110" t="s">
        <v>319</v>
      </c>
    </row>
    <row r="897" spans="31:31">
      <c r="AE897" s="110" t="s">
        <v>319</v>
      </c>
    </row>
    <row r="898" spans="31:31">
      <c r="AE898" s="110" t="s">
        <v>319</v>
      </c>
    </row>
    <row r="899" spans="31:31">
      <c r="AE899" s="110" t="s">
        <v>319</v>
      </c>
    </row>
    <row r="900" spans="31:31">
      <c r="AE900" s="110" t="s">
        <v>319</v>
      </c>
    </row>
    <row r="901" spans="31:31">
      <c r="AE901" s="110" t="s">
        <v>319</v>
      </c>
    </row>
    <row r="902" spans="31:31">
      <c r="AE902" s="110" t="s">
        <v>319</v>
      </c>
    </row>
    <row r="903" spans="31:31">
      <c r="AE903" s="110" t="s">
        <v>319</v>
      </c>
    </row>
    <row r="904" spans="31:31">
      <c r="AE904" s="110" t="s">
        <v>319</v>
      </c>
    </row>
    <row r="905" spans="31:31">
      <c r="AE905" s="110" t="s">
        <v>319</v>
      </c>
    </row>
    <row r="906" spans="31:31">
      <c r="AE906" s="110" t="s">
        <v>319</v>
      </c>
    </row>
    <row r="907" spans="31:31">
      <c r="AE907" s="110" t="s">
        <v>319</v>
      </c>
    </row>
    <row r="908" spans="31:31">
      <c r="AE908" s="110" t="s">
        <v>319</v>
      </c>
    </row>
    <row r="909" spans="31:31">
      <c r="AE909" s="110" t="s">
        <v>319</v>
      </c>
    </row>
    <row r="910" spans="31:31">
      <c r="AE910" s="110" t="s">
        <v>319</v>
      </c>
    </row>
    <row r="911" spans="31:31">
      <c r="AE911" s="110" t="s">
        <v>319</v>
      </c>
    </row>
    <row r="912" spans="31:31">
      <c r="AE912" s="110" t="s">
        <v>319</v>
      </c>
    </row>
    <row r="913" spans="31:31">
      <c r="AE913" s="110" t="s">
        <v>319</v>
      </c>
    </row>
    <row r="914" spans="31:31">
      <c r="AE914" s="110" t="s">
        <v>319</v>
      </c>
    </row>
    <row r="915" spans="31:31">
      <c r="AE915" s="110" t="s">
        <v>319</v>
      </c>
    </row>
    <row r="916" spans="31:31">
      <c r="AE916" s="110" t="s">
        <v>319</v>
      </c>
    </row>
    <row r="917" spans="31:31">
      <c r="AE917" s="110" t="s">
        <v>319</v>
      </c>
    </row>
    <row r="918" spans="31:31">
      <c r="AE918" s="110" t="s">
        <v>319</v>
      </c>
    </row>
    <row r="919" spans="31:31">
      <c r="AE919" s="110" t="s">
        <v>319</v>
      </c>
    </row>
    <row r="920" spans="31:31">
      <c r="AE920" s="110" t="s">
        <v>319</v>
      </c>
    </row>
    <row r="921" spans="31:31">
      <c r="AE921" s="110" t="s">
        <v>319</v>
      </c>
    </row>
    <row r="922" spans="31:31">
      <c r="AE922" s="110" t="s">
        <v>319</v>
      </c>
    </row>
    <row r="923" spans="31:31">
      <c r="AE923" s="110" t="s">
        <v>319</v>
      </c>
    </row>
    <row r="924" spans="31:31">
      <c r="AE924" s="110" t="s">
        <v>319</v>
      </c>
    </row>
    <row r="925" spans="31:31">
      <c r="AE925" s="110" t="s">
        <v>319</v>
      </c>
    </row>
    <row r="926" spans="31:31">
      <c r="AE926" s="110" t="s">
        <v>319</v>
      </c>
    </row>
    <row r="927" spans="31:31">
      <c r="AE927" s="110" t="s">
        <v>319</v>
      </c>
    </row>
    <row r="928" spans="31:31">
      <c r="AE928" s="110" t="s">
        <v>319</v>
      </c>
    </row>
    <row r="929" spans="31:31">
      <c r="AE929" s="110" t="s">
        <v>319</v>
      </c>
    </row>
    <row r="930" spans="31:31">
      <c r="AE930" s="110" t="s">
        <v>319</v>
      </c>
    </row>
    <row r="931" spans="31:31">
      <c r="AE931" s="110" t="s">
        <v>319</v>
      </c>
    </row>
    <row r="932" spans="31:31">
      <c r="AE932" s="110" t="s">
        <v>319</v>
      </c>
    </row>
    <row r="933" spans="31:31">
      <c r="AE933" s="110" t="s">
        <v>319</v>
      </c>
    </row>
    <row r="934" spans="31:31">
      <c r="AE934" s="110" t="s">
        <v>319</v>
      </c>
    </row>
    <row r="935" spans="31:31">
      <c r="AE935" s="110" t="s">
        <v>319</v>
      </c>
    </row>
    <row r="936" spans="31:31">
      <c r="AE936" s="110" t="s">
        <v>319</v>
      </c>
    </row>
    <row r="937" spans="31:31">
      <c r="AE937" s="110" t="s">
        <v>319</v>
      </c>
    </row>
    <row r="938" spans="31:31">
      <c r="AE938" s="110" t="s">
        <v>319</v>
      </c>
    </row>
    <row r="939" spans="31:31">
      <c r="AE939" s="110" t="s">
        <v>319</v>
      </c>
    </row>
    <row r="940" spans="31:31">
      <c r="AE940" s="110" t="s">
        <v>319</v>
      </c>
    </row>
    <row r="941" spans="31:31">
      <c r="AE941" s="110" t="s">
        <v>319</v>
      </c>
    </row>
    <row r="942" spans="31:31">
      <c r="AE942" s="110" t="s">
        <v>319</v>
      </c>
    </row>
    <row r="943" spans="31:31">
      <c r="AE943" s="110" t="s">
        <v>319</v>
      </c>
    </row>
    <row r="944" spans="31:31">
      <c r="AE944" s="110" t="s">
        <v>319</v>
      </c>
    </row>
    <row r="945" spans="31:35">
      <c r="AE945" s="110" t="s">
        <v>319</v>
      </c>
    </row>
    <row r="946" spans="31:35">
      <c r="AE946" s="110" t="s">
        <v>319</v>
      </c>
    </row>
    <row r="947" spans="31:35">
      <c r="AE947" s="110" t="s">
        <v>319</v>
      </c>
    </row>
    <row r="948" spans="31:35">
      <c r="AE948" s="110" t="s">
        <v>319</v>
      </c>
    </row>
    <row r="949" spans="31:35">
      <c r="AE949" s="110" t="s">
        <v>319</v>
      </c>
    </row>
    <row r="950" spans="31:35">
      <c r="AE950" s="110" t="s">
        <v>319</v>
      </c>
    </row>
    <row r="953" spans="31:35">
      <c r="AI953" s="110" t="s">
        <v>310</v>
      </c>
    </row>
    <row r="954" spans="31:35">
      <c r="AI954" s="110" t="s">
        <v>319</v>
      </c>
    </row>
    <row r="955" spans="31:35">
      <c r="AI955" s="110" t="s">
        <v>319</v>
      </c>
    </row>
    <row r="956" spans="31:35">
      <c r="AI956" s="110" t="s">
        <v>319</v>
      </c>
    </row>
    <row r="957" spans="31:35">
      <c r="AI957" s="110" t="s">
        <v>319</v>
      </c>
    </row>
    <row r="958" spans="31:35">
      <c r="AI958" s="110" t="s">
        <v>319</v>
      </c>
    </row>
    <row r="959" spans="31:35">
      <c r="AI959" s="110" t="s">
        <v>319</v>
      </c>
    </row>
    <row r="960" spans="31:35">
      <c r="AI960" s="110" t="s">
        <v>319</v>
      </c>
    </row>
    <row r="961" spans="35:35">
      <c r="AI961" s="110" t="s">
        <v>319</v>
      </c>
    </row>
    <row r="962" spans="35:35">
      <c r="AI962" s="110" t="s">
        <v>319</v>
      </c>
    </row>
    <row r="963" spans="35:35">
      <c r="AI963" s="110" t="s">
        <v>319</v>
      </c>
    </row>
    <row r="964" spans="35:35">
      <c r="AI964" s="110" t="s">
        <v>319</v>
      </c>
    </row>
    <row r="965" spans="35:35">
      <c r="AI965" s="110" t="s">
        <v>319</v>
      </c>
    </row>
    <row r="966" spans="35:35">
      <c r="AI966" s="110" t="s">
        <v>319</v>
      </c>
    </row>
    <row r="967" spans="35:35">
      <c r="AI967" s="110" t="s">
        <v>319</v>
      </c>
    </row>
    <row r="968" spans="35:35">
      <c r="AI968" s="110" t="s">
        <v>319</v>
      </c>
    </row>
    <row r="969" spans="35:35">
      <c r="AI969" s="110" t="s">
        <v>319</v>
      </c>
    </row>
    <row r="970" spans="35:35">
      <c r="AI970" s="110" t="s">
        <v>319</v>
      </c>
    </row>
    <row r="971" spans="35:35">
      <c r="AI971" s="110" t="s">
        <v>319</v>
      </c>
    </row>
    <row r="972" spans="35:35">
      <c r="AI972" s="110" t="s">
        <v>319</v>
      </c>
    </row>
    <row r="973" spans="35:35">
      <c r="AI973" s="110" t="s">
        <v>319</v>
      </c>
    </row>
    <row r="974" spans="35:35">
      <c r="AI974" s="110" t="s">
        <v>319</v>
      </c>
    </row>
    <row r="975" spans="35:35">
      <c r="AI975" s="110" t="s">
        <v>319</v>
      </c>
    </row>
    <row r="976" spans="35:35">
      <c r="AI976" s="110" t="s">
        <v>319</v>
      </c>
    </row>
    <row r="977" spans="35:35">
      <c r="AI977" s="110" t="s">
        <v>319</v>
      </c>
    </row>
    <row r="978" spans="35:35">
      <c r="AI978" s="110" t="s">
        <v>319</v>
      </c>
    </row>
    <row r="979" spans="35:35">
      <c r="AI979" s="110" t="s">
        <v>319</v>
      </c>
    </row>
    <row r="980" spans="35:35">
      <c r="AI980" s="110" t="s">
        <v>319</v>
      </c>
    </row>
    <row r="981" spans="35:35">
      <c r="AI981" s="110" t="s">
        <v>319</v>
      </c>
    </row>
    <row r="982" spans="35:35">
      <c r="AI982" s="110" t="s">
        <v>319</v>
      </c>
    </row>
    <row r="983" spans="35:35">
      <c r="AI983" s="110" t="s">
        <v>319</v>
      </c>
    </row>
    <row r="984" spans="35:35">
      <c r="AI984" s="110" t="s">
        <v>319</v>
      </c>
    </row>
    <row r="985" spans="35:35">
      <c r="AI985" s="110" t="s">
        <v>319</v>
      </c>
    </row>
    <row r="986" spans="35:35">
      <c r="AI986" s="110" t="s">
        <v>319</v>
      </c>
    </row>
    <row r="987" spans="35:35">
      <c r="AI987" s="110" t="s">
        <v>319</v>
      </c>
    </row>
    <row r="988" spans="35:35">
      <c r="AI988" s="110" t="s">
        <v>319</v>
      </c>
    </row>
    <row r="989" spans="35:35">
      <c r="AI989" s="110" t="s">
        <v>319</v>
      </c>
    </row>
    <row r="990" spans="35:35">
      <c r="AI990" s="110" t="s">
        <v>319</v>
      </c>
    </row>
    <row r="991" spans="35:35">
      <c r="AI991" s="110" t="s">
        <v>319</v>
      </c>
    </row>
    <row r="992" spans="35:35">
      <c r="AI992" s="110" t="s">
        <v>319</v>
      </c>
    </row>
    <row r="993" spans="35:35">
      <c r="AI993" s="110" t="s">
        <v>319</v>
      </c>
    </row>
    <row r="994" spans="35:35">
      <c r="AI994" s="110" t="s">
        <v>319</v>
      </c>
    </row>
    <row r="995" spans="35:35">
      <c r="AI995" s="110" t="s">
        <v>319</v>
      </c>
    </row>
    <row r="996" spans="35:35">
      <c r="AI996" s="110" t="s">
        <v>319</v>
      </c>
    </row>
    <row r="997" spans="35:35">
      <c r="AI997" s="110" t="s">
        <v>319</v>
      </c>
    </row>
    <row r="998" spans="35:35">
      <c r="AI998" s="110" t="s">
        <v>319</v>
      </c>
    </row>
    <row r="999" spans="35:35">
      <c r="AI999" s="110" t="s">
        <v>319</v>
      </c>
    </row>
    <row r="1000" spans="35:35">
      <c r="AI1000" s="110" t="s">
        <v>319</v>
      </c>
    </row>
    <row r="1001" spans="35:35">
      <c r="AI1001" s="110" t="s">
        <v>319</v>
      </c>
    </row>
    <row r="1002" spans="35:35">
      <c r="AI1002" s="110" t="s">
        <v>319</v>
      </c>
    </row>
    <row r="1003" spans="35:35">
      <c r="AI1003" s="110" t="s">
        <v>319</v>
      </c>
    </row>
    <row r="1004" spans="35:35">
      <c r="AI1004" s="110" t="s">
        <v>319</v>
      </c>
    </row>
    <row r="1005" spans="35:35">
      <c r="AI1005" s="110" t="s">
        <v>319</v>
      </c>
    </row>
    <row r="1006" spans="35:35">
      <c r="AI1006" s="110" t="s">
        <v>319</v>
      </c>
    </row>
    <row r="1007" spans="35:35">
      <c r="AI1007" s="110" t="s">
        <v>319</v>
      </c>
    </row>
    <row r="1008" spans="35:35">
      <c r="AI1008" s="110" t="s">
        <v>319</v>
      </c>
    </row>
    <row r="1009" spans="35:35">
      <c r="AI1009" s="110" t="s">
        <v>319</v>
      </c>
    </row>
    <row r="1010" spans="35:35">
      <c r="AI1010" s="110" t="s">
        <v>319</v>
      </c>
    </row>
    <row r="1011" spans="35:35">
      <c r="AI1011" s="110" t="s">
        <v>319</v>
      </c>
    </row>
    <row r="1012" spans="35:35">
      <c r="AI1012" s="110" t="s">
        <v>319</v>
      </c>
    </row>
    <row r="1013" spans="35:35">
      <c r="AI1013" s="110" t="s">
        <v>319</v>
      </c>
    </row>
    <row r="1014" spans="35:35">
      <c r="AI1014" s="110" t="s">
        <v>319</v>
      </c>
    </row>
    <row r="1015" spans="35:35">
      <c r="AI1015" s="110" t="s">
        <v>319</v>
      </c>
    </row>
    <row r="1016" spans="35:35">
      <c r="AI1016" s="110" t="s">
        <v>319</v>
      </c>
    </row>
    <row r="1017" spans="35:35">
      <c r="AI1017" s="110" t="s">
        <v>319</v>
      </c>
    </row>
    <row r="1018" spans="35:35">
      <c r="AI1018" s="110" t="s">
        <v>319</v>
      </c>
    </row>
    <row r="1019" spans="35:35">
      <c r="AI1019" s="110" t="s">
        <v>319</v>
      </c>
    </row>
    <row r="1020" spans="35:35">
      <c r="AI1020" s="110" t="s">
        <v>319</v>
      </c>
    </row>
    <row r="1021" spans="35:35">
      <c r="AI1021" s="110" t="s">
        <v>319</v>
      </c>
    </row>
    <row r="1022" spans="35:35">
      <c r="AI1022" s="110" t="s">
        <v>319</v>
      </c>
    </row>
    <row r="1023" spans="35:35">
      <c r="AI1023" s="110" t="s">
        <v>319</v>
      </c>
    </row>
    <row r="1024" spans="35:35">
      <c r="AI1024" s="110" t="s">
        <v>319</v>
      </c>
    </row>
    <row r="1025" spans="35:35">
      <c r="AI1025" s="110" t="s">
        <v>319</v>
      </c>
    </row>
    <row r="1026" spans="35:35">
      <c r="AI1026" s="110" t="s">
        <v>319</v>
      </c>
    </row>
    <row r="1027" spans="35:35">
      <c r="AI1027" s="110" t="s">
        <v>319</v>
      </c>
    </row>
    <row r="1028" spans="35:35">
      <c r="AI1028" s="110" t="s">
        <v>319</v>
      </c>
    </row>
    <row r="1029" spans="35:35">
      <c r="AI1029" s="110" t="s">
        <v>319</v>
      </c>
    </row>
    <row r="1030" spans="35:35">
      <c r="AI1030" s="110" t="s">
        <v>319</v>
      </c>
    </row>
    <row r="1031" spans="35:35">
      <c r="AI1031" s="110" t="s">
        <v>319</v>
      </c>
    </row>
    <row r="1032" spans="35:35">
      <c r="AI1032" s="110" t="s">
        <v>319</v>
      </c>
    </row>
    <row r="1033" spans="35:35">
      <c r="AI1033" s="110" t="s">
        <v>319</v>
      </c>
    </row>
    <row r="1034" spans="35:35">
      <c r="AI1034" s="110" t="s">
        <v>319</v>
      </c>
    </row>
    <row r="1035" spans="35:35">
      <c r="AI1035" s="110" t="s">
        <v>319</v>
      </c>
    </row>
    <row r="1036" spans="35:35">
      <c r="AI1036" s="110" t="s">
        <v>319</v>
      </c>
    </row>
    <row r="1037" spans="35:35">
      <c r="AI1037" s="110" t="s">
        <v>319</v>
      </c>
    </row>
    <row r="1038" spans="35:35">
      <c r="AI1038" s="110" t="s">
        <v>319</v>
      </c>
    </row>
    <row r="1039" spans="35:35">
      <c r="AI1039" s="110" t="s">
        <v>319</v>
      </c>
    </row>
    <row r="1040" spans="35:35">
      <c r="AI1040" s="110" t="s">
        <v>319</v>
      </c>
    </row>
    <row r="1041" spans="35:39">
      <c r="AI1041" s="110" t="s">
        <v>319</v>
      </c>
    </row>
    <row r="1042" spans="35:39">
      <c r="AI1042" s="110" t="s">
        <v>319</v>
      </c>
    </row>
    <row r="1043" spans="35:39">
      <c r="AI1043" s="110" t="s">
        <v>319</v>
      </c>
    </row>
    <row r="1044" spans="35:39">
      <c r="AI1044" s="110" t="s">
        <v>319</v>
      </c>
    </row>
    <row r="1045" spans="35:39">
      <c r="AI1045" s="110" t="s">
        <v>319</v>
      </c>
    </row>
    <row r="1046" spans="35:39">
      <c r="AI1046" s="110" t="s">
        <v>319</v>
      </c>
    </row>
    <row r="1047" spans="35:39">
      <c r="AI1047" s="110" t="s">
        <v>319</v>
      </c>
    </row>
    <row r="1048" spans="35:39">
      <c r="AI1048" s="110" t="s">
        <v>319</v>
      </c>
    </row>
    <row r="1049" spans="35:39">
      <c r="AI1049" s="110" t="s">
        <v>319</v>
      </c>
    </row>
    <row r="1050" spans="35:39">
      <c r="AI1050" s="110" t="s">
        <v>319</v>
      </c>
    </row>
    <row r="1053" spans="35:39">
      <c r="AM1053" s="110" t="s">
        <v>310</v>
      </c>
    </row>
    <row r="1054" spans="35:39">
      <c r="AM1054" s="110" t="s">
        <v>319</v>
      </c>
    </row>
    <row r="1055" spans="35:39">
      <c r="AM1055" s="110" t="s">
        <v>319</v>
      </c>
    </row>
    <row r="1056" spans="35:39">
      <c r="AM1056" s="110" t="s">
        <v>319</v>
      </c>
    </row>
    <row r="1057" spans="39:39">
      <c r="AM1057" s="110" t="s">
        <v>319</v>
      </c>
    </row>
    <row r="1058" spans="39:39">
      <c r="AM1058" s="110" t="s">
        <v>319</v>
      </c>
    </row>
    <row r="1059" spans="39:39">
      <c r="AM1059" s="110" t="s">
        <v>319</v>
      </c>
    </row>
    <row r="1060" spans="39:39">
      <c r="AM1060" s="110" t="s">
        <v>319</v>
      </c>
    </row>
    <row r="1061" spans="39:39">
      <c r="AM1061" s="110" t="s">
        <v>319</v>
      </c>
    </row>
    <row r="1062" spans="39:39">
      <c r="AM1062" s="110" t="s">
        <v>319</v>
      </c>
    </row>
    <row r="1063" spans="39:39">
      <c r="AM1063" s="110" t="s">
        <v>319</v>
      </c>
    </row>
    <row r="1064" spans="39:39">
      <c r="AM1064" s="110" t="s">
        <v>319</v>
      </c>
    </row>
    <row r="1065" spans="39:39">
      <c r="AM1065" s="110" t="s">
        <v>319</v>
      </c>
    </row>
    <row r="1066" spans="39:39">
      <c r="AM1066" s="110" t="s">
        <v>319</v>
      </c>
    </row>
    <row r="1067" spans="39:39">
      <c r="AM1067" s="110" t="s">
        <v>319</v>
      </c>
    </row>
    <row r="1068" spans="39:39">
      <c r="AM1068" s="110" t="s">
        <v>319</v>
      </c>
    </row>
    <row r="1069" spans="39:39">
      <c r="AM1069" s="110" t="s">
        <v>319</v>
      </c>
    </row>
    <row r="1070" spans="39:39">
      <c r="AM1070" s="110" t="s">
        <v>319</v>
      </c>
    </row>
    <row r="1071" spans="39:39">
      <c r="AM1071" s="110" t="s">
        <v>319</v>
      </c>
    </row>
    <row r="1072" spans="39:39">
      <c r="AM1072" s="110" t="s">
        <v>319</v>
      </c>
    </row>
    <row r="1073" spans="39:39">
      <c r="AM1073" s="110" t="s">
        <v>319</v>
      </c>
    </row>
    <row r="1074" spans="39:39">
      <c r="AM1074" s="110" t="s">
        <v>319</v>
      </c>
    </row>
    <row r="1075" spans="39:39">
      <c r="AM1075" s="110" t="s">
        <v>319</v>
      </c>
    </row>
    <row r="1076" spans="39:39">
      <c r="AM1076" s="110" t="s">
        <v>319</v>
      </c>
    </row>
    <row r="1077" spans="39:39">
      <c r="AM1077" s="110" t="s">
        <v>319</v>
      </c>
    </row>
    <row r="1078" spans="39:39">
      <c r="AM1078" s="110" t="s">
        <v>319</v>
      </c>
    </row>
    <row r="1079" spans="39:39">
      <c r="AM1079" s="110" t="s">
        <v>319</v>
      </c>
    </row>
    <row r="1080" spans="39:39">
      <c r="AM1080" s="110" t="s">
        <v>319</v>
      </c>
    </row>
    <row r="1081" spans="39:39">
      <c r="AM1081" s="110" t="s">
        <v>319</v>
      </c>
    </row>
    <row r="1082" spans="39:39">
      <c r="AM1082" s="110" t="s">
        <v>319</v>
      </c>
    </row>
    <row r="1083" spans="39:39">
      <c r="AM1083" s="110" t="s">
        <v>319</v>
      </c>
    </row>
    <row r="1084" spans="39:39">
      <c r="AM1084" s="110" t="s">
        <v>319</v>
      </c>
    </row>
    <row r="1085" spans="39:39">
      <c r="AM1085" s="110" t="s">
        <v>319</v>
      </c>
    </row>
    <row r="1086" spans="39:39">
      <c r="AM1086" s="110" t="s">
        <v>319</v>
      </c>
    </row>
    <row r="1087" spans="39:39">
      <c r="AM1087" s="110" t="s">
        <v>319</v>
      </c>
    </row>
    <row r="1088" spans="39:39">
      <c r="AM1088" s="110" t="s">
        <v>319</v>
      </c>
    </row>
    <row r="1089" spans="39:39">
      <c r="AM1089" s="110" t="s">
        <v>319</v>
      </c>
    </row>
    <row r="1090" spans="39:39">
      <c r="AM1090" s="110" t="s">
        <v>319</v>
      </c>
    </row>
    <row r="1091" spans="39:39">
      <c r="AM1091" s="110" t="s">
        <v>319</v>
      </c>
    </row>
    <row r="1092" spans="39:39">
      <c r="AM1092" s="110" t="s">
        <v>319</v>
      </c>
    </row>
    <row r="1093" spans="39:39">
      <c r="AM1093" s="110" t="s">
        <v>319</v>
      </c>
    </row>
    <row r="1094" spans="39:39">
      <c r="AM1094" s="110" t="s">
        <v>319</v>
      </c>
    </row>
    <row r="1095" spans="39:39">
      <c r="AM1095" s="110" t="s">
        <v>319</v>
      </c>
    </row>
    <row r="1096" spans="39:39">
      <c r="AM1096" s="110" t="s">
        <v>319</v>
      </c>
    </row>
    <row r="1097" spans="39:39">
      <c r="AM1097" s="110" t="s">
        <v>319</v>
      </c>
    </row>
    <row r="1098" spans="39:39">
      <c r="AM1098" s="110" t="s">
        <v>319</v>
      </c>
    </row>
    <row r="1099" spans="39:39">
      <c r="AM1099" s="110" t="s">
        <v>319</v>
      </c>
    </row>
    <row r="1100" spans="39:39">
      <c r="AM1100" s="110" t="s">
        <v>319</v>
      </c>
    </row>
    <row r="1101" spans="39:39">
      <c r="AM1101" s="110" t="s">
        <v>319</v>
      </c>
    </row>
    <row r="1102" spans="39:39">
      <c r="AM1102" s="110" t="s">
        <v>319</v>
      </c>
    </row>
    <row r="1103" spans="39:39">
      <c r="AM1103" s="110" t="s">
        <v>319</v>
      </c>
    </row>
    <row r="1104" spans="39:39">
      <c r="AM1104" s="110" t="s">
        <v>319</v>
      </c>
    </row>
    <row r="1105" spans="39:39">
      <c r="AM1105" s="110" t="s">
        <v>319</v>
      </c>
    </row>
    <row r="1106" spans="39:39">
      <c r="AM1106" s="110" t="s">
        <v>319</v>
      </c>
    </row>
    <row r="1107" spans="39:39">
      <c r="AM1107" s="110" t="s">
        <v>319</v>
      </c>
    </row>
    <row r="1108" spans="39:39">
      <c r="AM1108" s="110" t="s">
        <v>319</v>
      </c>
    </row>
    <row r="1109" spans="39:39">
      <c r="AM1109" s="110" t="s">
        <v>319</v>
      </c>
    </row>
    <row r="1110" spans="39:39">
      <c r="AM1110" s="110" t="s">
        <v>319</v>
      </c>
    </row>
    <row r="1111" spans="39:39">
      <c r="AM1111" s="110" t="s">
        <v>319</v>
      </c>
    </row>
    <row r="1112" spans="39:39">
      <c r="AM1112" s="110" t="s">
        <v>319</v>
      </c>
    </row>
    <row r="1113" spans="39:39">
      <c r="AM1113" s="110" t="s">
        <v>319</v>
      </c>
    </row>
    <row r="1114" spans="39:39">
      <c r="AM1114" s="110" t="s">
        <v>319</v>
      </c>
    </row>
    <row r="1115" spans="39:39">
      <c r="AM1115" s="110" t="s">
        <v>319</v>
      </c>
    </row>
    <row r="1116" spans="39:39">
      <c r="AM1116" s="110" t="s">
        <v>319</v>
      </c>
    </row>
    <row r="1117" spans="39:39">
      <c r="AM1117" s="110" t="s">
        <v>319</v>
      </c>
    </row>
    <row r="1118" spans="39:39">
      <c r="AM1118" s="110" t="s">
        <v>319</v>
      </c>
    </row>
    <row r="1119" spans="39:39">
      <c r="AM1119" s="110" t="s">
        <v>319</v>
      </c>
    </row>
    <row r="1120" spans="39:39">
      <c r="AM1120" s="110" t="s">
        <v>319</v>
      </c>
    </row>
    <row r="1121" spans="39:39">
      <c r="AM1121" s="110" t="s">
        <v>319</v>
      </c>
    </row>
    <row r="1122" spans="39:39">
      <c r="AM1122" s="110" t="s">
        <v>319</v>
      </c>
    </row>
    <row r="1123" spans="39:39">
      <c r="AM1123" s="110" t="s">
        <v>319</v>
      </c>
    </row>
    <row r="1124" spans="39:39">
      <c r="AM1124" s="110" t="s">
        <v>319</v>
      </c>
    </row>
    <row r="1125" spans="39:39">
      <c r="AM1125" s="110" t="s">
        <v>319</v>
      </c>
    </row>
    <row r="1126" spans="39:39">
      <c r="AM1126" s="110" t="s">
        <v>319</v>
      </c>
    </row>
    <row r="1127" spans="39:39">
      <c r="AM1127" s="110" t="s">
        <v>319</v>
      </c>
    </row>
    <row r="1128" spans="39:39">
      <c r="AM1128" s="110" t="s">
        <v>319</v>
      </c>
    </row>
    <row r="1129" spans="39:39">
      <c r="AM1129" s="110" t="s">
        <v>319</v>
      </c>
    </row>
    <row r="1130" spans="39:39">
      <c r="AM1130" s="110" t="s">
        <v>319</v>
      </c>
    </row>
    <row r="1131" spans="39:39">
      <c r="AM1131" s="110" t="s">
        <v>319</v>
      </c>
    </row>
    <row r="1132" spans="39:39">
      <c r="AM1132" s="110" t="s">
        <v>319</v>
      </c>
    </row>
    <row r="1133" spans="39:39">
      <c r="AM1133" s="110" t="s">
        <v>319</v>
      </c>
    </row>
    <row r="1134" spans="39:39">
      <c r="AM1134" s="110" t="s">
        <v>319</v>
      </c>
    </row>
    <row r="1135" spans="39:39">
      <c r="AM1135" s="110" t="s">
        <v>319</v>
      </c>
    </row>
    <row r="1136" spans="39:39">
      <c r="AM1136" s="110" t="s">
        <v>319</v>
      </c>
    </row>
    <row r="1137" spans="39:39">
      <c r="AM1137" s="110" t="s">
        <v>319</v>
      </c>
    </row>
    <row r="1138" spans="39:39">
      <c r="AM1138" s="110" t="s">
        <v>319</v>
      </c>
    </row>
    <row r="1139" spans="39:39">
      <c r="AM1139" s="110" t="s">
        <v>319</v>
      </c>
    </row>
    <row r="1140" spans="39:39">
      <c r="AM1140" s="110" t="s">
        <v>319</v>
      </c>
    </row>
    <row r="1141" spans="39:39">
      <c r="AM1141" s="110" t="s">
        <v>319</v>
      </c>
    </row>
    <row r="1142" spans="39:39">
      <c r="AM1142" s="110" t="s">
        <v>319</v>
      </c>
    </row>
    <row r="1143" spans="39:39">
      <c r="AM1143" s="110" t="s">
        <v>319</v>
      </c>
    </row>
    <row r="1144" spans="39:39">
      <c r="AM1144" s="110" t="s">
        <v>319</v>
      </c>
    </row>
    <row r="1145" spans="39:39">
      <c r="AM1145" s="110" t="s">
        <v>319</v>
      </c>
    </row>
    <row r="1146" spans="39:39">
      <c r="AM1146" s="110" t="s">
        <v>319</v>
      </c>
    </row>
    <row r="1147" spans="39:39">
      <c r="AM1147" s="110" t="s">
        <v>319</v>
      </c>
    </row>
    <row r="1148" spans="39:39">
      <c r="AM1148" s="110" t="s">
        <v>319</v>
      </c>
    </row>
    <row r="1149" spans="39:39">
      <c r="AM1149" s="110" t="s">
        <v>319</v>
      </c>
    </row>
    <row r="1150" spans="39:39">
      <c r="AM1150" s="110" t="s">
        <v>319</v>
      </c>
    </row>
    <row r="1153" spans="43:43">
      <c r="AQ1153" s="110" t="s">
        <v>310</v>
      </c>
    </row>
    <row r="1154" spans="43:43">
      <c r="AQ1154" s="110" t="s">
        <v>319</v>
      </c>
    </row>
    <row r="1155" spans="43:43">
      <c r="AQ1155" s="110" t="s">
        <v>319</v>
      </c>
    </row>
    <row r="1156" spans="43:43">
      <c r="AQ1156" s="110" t="s">
        <v>319</v>
      </c>
    </row>
    <row r="1157" spans="43:43">
      <c r="AQ1157" s="110" t="s">
        <v>319</v>
      </c>
    </row>
    <row r="1158" spans="43:43">
      <c r="AQ1158" s="110" t="s">
        <v>319</v>
      </c>
    </row>
    <row r="1159" spans="43:43">
      <c r="AQ1159" s="110" t="s">
        <v>319</v>
      </c>
    </row>
    <row r="1160" spans="43:43">
      <c r="AQ1160" s="110" t="s">
        <v>319</v>
      </c>
    </row>
    <row r="1161" spans="43:43">
      <c r="AQ1161" s="110" t="s">
        <v>319</v>
      </c>
    </row>
    <row r="1162" spans="43:43">
      <c r="AQ1162" s="110" t="s">
        <v>319</v>
      </c>
    </row>
    <row r="1163" spans="43:43">
      <c r="AQ1163" s="110" t="s">
        <v>319</v>
      </c>
    </row>
    <row r="1164" spans="43:43">
      <c r="AQ1164" s="110" t="s">
        <v>319</v>
      </c>
    </row>
    <row r="1165" spans="43:43">
      <c r="AQ1165" s="110" t="s">
        <v>319</v>
      </c>
    </row>
    <row r="1166" spans="43:43">
      <c r="AQ1166" s="110" t="s">
        <v>319</v>
      </c>
    </row>
    <row r="1167" spans="43:43">
      <c r="AQ1167" s="110" t="s">
        <v>319</v>
      </c>
    </row>
    <row r="1168" spans="43:43">
      <c r="AQ1168" s="110" t="s">
        <v>319</v>
      </c>
    </row>
    <row r="1169" spans="43:43">
      <c r="AQ1169" s="110" t="s">
        <v>319</v>
      </c>
    </row>
    <row r="1170" spans="43:43">
      <c r="AQ1170" s="110" t="s">
        <v>319</v>
      </c>
    </row>
    <row r="1171" spans="43:43">
      <c r="AQ1171" s="110" t="s">
        <v>319</v>
      </c>
    </row>
    <row r="1172" spans="43:43">
      <c r="AQ1172" s="110" t="s">
        <v>319</v>
      </c>
    </row>
    <row r="1173" spans="43:43">
      <c r="AQ1173" s="110" t="s">
        <v>319</v>
      </c>
    </row>
    <row r="1174" spans="43:43">
      <c r="AQ1174" s="110" t="s">
        <v>319</v>
      </c>
    </row>
    <row r="1175" spans="43:43">
      <c r="AQ1175" s="110" t="s">
        <v>319</v>
      </c>
    </row>
    <row r="1176" spans="43:43">
      <c r="AQ1176" s="110" t="s">
        <v>319</v>
      </c>
    </row>
    <row r="1177" spans="43:43">
      <c r="AQ1177" s="110" t="s">
        <v>319</v>
      </c>
    </row>
    <row r="1178" spans="43:43">
      <c r="AQ1178" s="110" t="s">
        <v>319</v>
      </c>
    </row>
    <row r="1179" spans="43:43">
      <c r="AQ1179" s="110" t="s">
        <v>319</v>
      </c>
    </row>
    <row r="1180" spans="43:43">
      <c r="AQ1180" s="110" t="s">
        <v>319</v>
      </c>
    </row>
    <row r="1181" spans="43:43">
      <c r="AQ1181" s="110" t="s">
        <v>319</v>
      </c>
    </row>
    <row r="1182" spans="43:43">
      <c r="AQ1182" s="110" t="s">
        <v>319</v>
      </c>
    </row>
    <row r="1183" spans="43:43">
      <c r="AQ1183" s="110" t="s">
        <v>319</v>
      </c>
    </row>
    <row r="1184" spans="43:43">
      <c r="AQ1184" s="110" t="s">
        <v>319</v>
      </c>
    </row>
    <row r="1185" spans="43:43">
      <c r="AQ1185" s="110" t="s">
        <v>319</v>
      </c>
    </row>
    <row r="1186" spans="43:43">
      <c r="AQ1186" s="110" t="s">
        <v>319</v>
      </c>
    </row>
    <row r="1187" spans="43:43">
      <c r="AQ1187" s="110" t="s">
        <v>319</v>
      </c>
    </row>
    <row r="1188" spans="43:43">
      <c r="AQ1188" s="110" t="s">
        <v>319</v>
      </c>
    </row>
    <row r="1189" spans="43:43">
      <c r="AQ1189" s="110" t="s">
        <v>319</v>
      </c>
    </row>
    <row r="1190" spans="43:43">
      <c r="AQ1190" s="110" t="s">
        <v>319</v>
      </c>
    </row>
    <row r="1191" spans="43:43">
      <c r="AQ1191" s="110" t="s">
        <v>319</v>
      </c>
    </row>
    <row r="1192" spans="43:43">
      <c r="AQ1192" s="110" t="s">
        <v>319</v>
      </c>
    </row>
    <row r="1193" spans="43:43">
      <c r="AQ1193" s="110" t="s">
        <v>319</v>
      </c>
    </row>
    <row r="1194" spans="43:43">
      <c r="AQ1194" s="110" t="s">
        <v>319</v>
      </c>
    </row>
    <row r="1195" spans="43:43">
      <c r="AQ1195" s="110" t="s">
        <v>319</v>
      </c>
    </row>
    <row r="1196" spans="43:43">
      <c r="AQ1196" s="110" t="s">
        <v>319</v>
      </c>
    </row>
    <row r="1197" spans="43:43">
      <c r="AQ1197" s="110" t="s">
        <v>319</v>
      </c>
    </row>
    <row r="1198" spans="43:43">
      <c r="AQ1198" s="110" t="s">
        <v>319</v>
      </c>
    </row>
    <row r="1199" spans="43:43">
      <c r="AQ1199" s="110" t="s">
        <v>319</v>
      </c>
    </row>
    <row r="1200" spans="43:43">
      <c r="AQ1200" s="110" t="s">
        <v>319</v>
      </c>
    </row>
    <row r="1201" spans="43:43">
      <c r="AQ1201" s="110" t="s">
        <v>319</v>
      </c>
    </row>
    <row r="1202" spans="43:43">
      <c r="AQ1202" s="110" t="s">
        <v>319</v>
      </c>
    </row>
    <row r="1203" spans="43:43">
      <c r="AQ1203" s="110" t="s">
        <v>319</v>
      </c>
    </row>
    <row r="1204" spans="43:43">
      <c r="AQ1204" s="110" t="s">
        <v>319</v>
      </c>
    </row>
    <row r="1205" spans="43:43">
      <c r="AQ1205" s="110" t="s">
        <v>319</v>
      </c>
    </row>
    <row r="1206" spans="43:43">
      <c r="AQ1206" s="110" t="s">
        <v>319</v>
      </c>
    </row>
    <row r="1207" spans="43:43">
      <c r="AQ1207" s="110" t="s">
        <v>319</v>
      </c>
    </row>
    <row r="1208" spans="43:43">
      <c r="AQ1208" s="110" t="s">
        <v>319</v>
      </c>
    </row>
    <row r="1209" spans="43:43">
      <c r="AQ1209" s="110" t="s">
        <v>319</v>
      </c>
    </row>
    <row r="1210" spans="43:43">
      <c r="AQ1210" s="110" t="s">
        <v>319</v>
      </c>
    </row>
    <row r="1211" spans="43:43">
      <c r="AQ1211" s="110" t="s">
        <v>319</v>
      </c>
    </row>
    <row r="1212" spans="43:43">
      <c r="AQ1212" s="110" t="s">
        <v>319</v>
      </c>
    </row>
    <row r="1213" spans="43:43">
      <c r="AQ1213" s="110" t="s">
        <v>319</v>
      </c>
    </row>
    <row r="1214" spans="43:43">
      <c r="AQ1214" s="110" t="s">
        <v>319</v>
      </c>
    </row>
    <row r="1215" spans="43:43">
      <c r="AQ1215" s="110" t="s">
        <v>319</v>
      </c>
    </row>
    <row r="1216" spans="43:43">
      <c r="AQ1216" s="110" t="s">
        <v>319</v>
      </c>
    </row>
    <row r="1217" spans="43:43">
      <c r="AQ1217" s="110" t="s">
        <v>319</v>
      </c>
    </row>
    <row r="1218" spans="43:43">
      <c r="AQ1218" s="110" t="s">
        <v>319</v>
      </c>
    </row>
    <row r="1219" spans="43:43">
      <c r="AQ1219" s="110" t="s">
        <v>319</v>
      </c>
    </row>
    <row r="1220" spans="43:43">
      <c r="AQ1220" s="110" t="s">
        <v>319</v>
      </c>
    </row>
    <row r="1221" spans="43:43">
      <c r="AQ1221" s="110" t="s">
        <v>319</v>
      </c>
    </row>
    <row r="1222" spans="43:43">
      <c r="AQ1222" s="110" t="s">
        <v>319</v>
      </c>
    </row>
    <row r="1223" spans="43:43">
      <c r="AQ1223" s="110" t="s">
        <v>319</v>
      </c>
    </row>
    <row r="1224" spans="43:43">
      <c r="AQ1224" s="110" t="s">
        <v>319</v>
      </c>
    </row>
    <row r="1225" spans="43:43">
      <c r="AQ1225" s="110" t="s">
        <v>319</v>
      </c>
    </row>
    <row r="1226" spans="43:43">
      <c r="AQ1226" s="110" t="s">
        <v>319</v>
      </c>
    </row>
    <row r="1227" spans="43:43">
      <c r="AQ1227" s="110" t="s">
        <v>319</v>
      </c>
    </row>
    <row r="1228" spans="43:43">
      <c r="AQ1228" s="110" t="s">
        <v>319</v>
      </c>
    </row>
    <row r="1229" spans="43:43">
      <c r="AQ1229" s="110" t="s">
        <v>319</v>
      </c>
    </row>
    <row r="1230" spans="43:43">
      <c r="AQ1230" s="110" t="s">
        <v>319</v>
      </c>
    </row>
    <row r="1231" spans="43:43">
      <c r="AQ1231" s="110" t="s">
        <v>319</v>
      </c>
    </row>
    <row r="1232" spans="43:43">
      <c r="AQ1232" s="110" t="s">
        <v>319</v>
      </c>
    </row>
    <row r="1233" spans="43:43">
      <c r="AQ1233" s="110" t="s">
        <v>319</v>
      </c>
    </row>
    <row r="1234" spans="43:43">
      <c r="AQ1234" s="110" t="s">
        <v>319</v>
      </c>
    </row>
    <row r="1235" spans="43:43">
      <c r="AQ1235" s="110" t="s">
        <v>319</v>
      </c>
    </row>
    <row r="1236" spans="43:43">
      <c r="AQ1236" s="110" t="s">
        <v>319</v>
      </c>
    </row>
    <row r="1237" spans="43:43">
      <c r="AQ1237" s="110" t="s">
        <v>319</v>
      </c>
    </row>
    <row r="1238" spans="43:43">
      <c r="AQ1238" s="110" t="s">
        <v>319</v>
      </c>
    </row>
    <row r="1239" spans="43:43">
      <c r="AQ1239" s="110" t="s">
        <v>319</v>
      </c>
    </row>
    <row r="1240" spans="43:43">
      <c r="AQ1240" s="110" t="s">
        <v>319</v>
      </c>
    </row>
    <row r="1241" spans="43:43">
      <c r="AQ1241" s="110" t="s">
        <v>319</v>
      </c>
    </row>
    <row r="1242" spans="43:43">
      <c r="AQ1242" s="110" t="s">
        <v>319</v>
      </c>
    </row>
    <row r="1243" spans="43:43">
      <c r="AQ1243" s="110" t="s">
        <v>319</v>
      </c>
    </row>
    <row r="1244" spans="43:43">
      <c r="AQ1244" s="110" t="s">
        <v>319</v>
      </c>
    </row>
    <row r="1245" spans="43:43">
      <c r="AQ1245" s="110" t="s">
        <v>319</v>
      </c>
    </row>
    <row r="1246" spans="43:43">
      <c r="AQ1246" s="110" t="s">
        <v>319</v>
      </c>
    </row>
    <row r="1247" spans="43:43">
      <c r="AQ1247" s="110" t="s">
        <v>319</v>
      </c>
    </row>
    <row r="1248" spans="43:43">
      <c r="AQ1248" s="110" t="s">
        <v>319</v>
      </c>
    </row>
    <row r="1249" spans="43:47">
      <c r="AQ1249" s="110" t="s">
        <v>319</v>
      </c>
    </row>
    <row r="1250" spans="43:47">
      <c r="AQ1250" s="110" t="s">
        <v>319</v>
      </c>
    </row>
    <row r="1253" spans="43:47">
      <c r="AU1253" s="110" t="s">
        <v>310</v>
      </c>
    </row>
    <row r="1254" spans="43:47">
      <c r="AU1254" s="110" t="s">
        <v>319</v>
      </c>
    </row>
    <row r="1255" spans="43:47">
      <c r="AU1255" s="110" t="s">
        <v>319</v>
      </c>
    </row>
    <row r="1256" spans="43:47">
      <c r="AU1256" s="110" t="s">
        <v>319</v>
      </c>
    </row>
    <row r="1257" spans="43:47">
      <c r="AU1257" s="110" t="s">
        <v>319</v>
      </c>
    </row>
    <row r="1258" spans="43:47">
      <c r="AU1258" s="110" t="s">
        <v>319</v>
      </c>
    </row>
    <row r="1259" spans="43:47">
      <c r="AU1259" s="110" t="s">
        <v>319</v>
      </c>
    </row>
    <row r="1260" spans="43:47">
      <c r="AU1260" s="110" t="s">
        <v>319</v>
      </c>
    </row>
    <row r="1261" spans="43:47">
      <c r="AU1261" s="110" t="s">
        <v>319</v>
      </c>
    </row>
    <row r="1262" spans="43:47">
      <c r="AU1262" s="110" t="s">
        <v>319</v>
      </c>
    </row>
    <row r="1263" spans="43:47">
      <c r="AU1263" s="110" t="s">
        <v>319</v>
      </c>
    </row>
    <row r="1264" spans="43:47">
      <c r="AU1264" s="110" t="s">
        <v>319</v>
      </c>
    </row>
    <row r="1265" spans="47:47">
      <c r="AU1265" s="110" t="s">
        <v>319</v>
      </c>
    </row>
    <row r="1266" spans="47:47">
      <c r="AU1266" s="110" t="s">
        <v>319</v>
      </c>
    </row>
    <row r="1267" spans="47:47">
      <c r="AU1267" s="110" t="s">
        <v>319</v>
      </c>
    </row>
    <row r="1268" spans="47:47">
      <c r="AU1268" s="110" t="s">
        <v>319</v>
      </c>
    </row>
    <row r="1269" spans="47:47">
      <c r="AU1269" s="110" t="s">
        <v>319</v>
      </c>
    </row>
    <row r="1270" spans="47:47">
      <c r="AU1270" s="110" t="s">
        <v>319</v>
      </c>
    </row>
    <row r="1271" spans="47:47">
      <c r="AU1271" s="110" t="s">
        <v>319</v>
      </c>
    </row>
    <row r="1272" spans="47:47">
      <c r="AU1272" s="110" t="s">
        <v>319</v>
      </c>
    </row>
    <row r="1273" spans="47:47">
      <c r="AU1273" s="110" t="s">
        <v>319</v>
      </c>
    </row>
    <row r="1274" spans="47:47">
      <c r="AU1274" s="110" t="s">
        <v>319</v>
      </c>
    </row>
    <row r="1275" spans="47:47">
      <c r="AU1275" s="110" t="s">
        <v>319</v>
      </c>
    </row>
    <row r="1276" spans="47:47">
      <c r="AU1276" s="110" t="s">
        <v>319</v>
      </c>
    </row>
    <row r="1277" spans="47:47">
      <c r="AU1277" s="110" t="s">
        <v>319</v>
      </c>
    </row>
    <row r="1278" spans="47:47">
      <c r="AU1278" s="110" t="s">
        <v>319</v>
      </c>
    </row>
    <row r="1279" spans="47:47">
      <c r="AU1279" s="110" t="s">
        <v>319</v>
      </c>
    </row>
    <row r="1280" spans="47:47">
      <c r="AU1280" s="110" t="s">
        <v>319</v>
      </c>
    </row>
    <row r="1281" spans="47:47">
      <c r="AU1281" s="110" t="s">
        <v>319</v>
      </c>
    </row>
    <row r="1282" spans="47:47">
      <c r="AU1282" s="110" t="s">
        <v>319</v>
      </c>
    </row>
    <row r="1283" spans="47:47">
      <c r="AU1283" s="110" t="s">
        <v>319</v>
      </c>
    </row>
    <row r="1284" spans="47:47">
      <c r="AU1284" s="110" t="s">
        <v>319</v>
      </c>
    </row>
    <row r="1285" spans="47:47">
      <c r="AU1285" s="110" t="s">
        <v>319</v>
      </c>
    </row>
    <row r="1286" spans="47:47">
      <c r="AU1286" s="110" t="s">
        <v>319</v>
      </c>
    </row>
    <row r="1287" spans="47:47">
      <c r="AU1287" s="110" t="s">
        <v>319</v>
      </c>
    </row>
    <row r="1288" spans="47:47">
      <c r="AU1288" s="110" t="s">
        <v>319</v>
      </c>
    </row>
    <row r="1289" spans="47:47">
      <c r="AU1289" s="110" t="s">
        <v>319</v>
      </c>
    </row>
    <row r="1290" spans="47:47">
      <c r="AU1290" s="110" t="s">
        <v>319</v>
      </c>
    </row>
    <row r="1291" spans="47:47">
      <c r="AU1291" s="110" t="s">
        <v>319</v>
      </c>
    </row>
    <row r="1292" spans="47:47">
      <c r="AU1292" s="110" t="s">
        <v>319</v>
      </c>
    </row>
    <row r="1293" spans="47:47">
      <c r="AU1293" s="110" t="s">
        <v>319</v>
      </c>
    </row>
    <row r="1294" spans="47:47">
      <c r="AU1294" s="110" t="s">
        <v>319</v>
      </c>
    </row>
    <row r="1295" spans="47:47">
      <c r="AU1295" s="110" t="s">
        <v>319</v>
      </c>
    </row>
    <row r="1296" spans="47:47">
      <c r="AU1296" s="110" t="s">
        <v>319</v>
      </c>
    </row>
    <row r="1297" spans="47:47">
      <c r="AU1297" s="110" t="s">
        <v>319</v>
      </c>
    </row>
    <row r="1298" spans="47:47">
      <c r="AU1298" s="110" t="s">
        <v>319</v>
      </c>
    </row>
    <row r="1299" spans="47:47">
      <c r="AU1299" s="110" t="s">
        <v>319</v>
      </c>
    </row>
    <row r="1300" spans="47:47">
      <c r="AU1300" s="110" t="s">
        <v>319</v>
      </c>
    </row>
    <row r="1301" spans="47:47">
      <c r="AU1301" s="110" t="s">
        <v>319</v>
      </c>
    </row>
    <row r="1302" spans="47:47">
      <c r="AU1302" s="110" t="s">
        <v>319</v>
      </c>
    </row>
    <row r="1303" spans="47:47">
      <c r="AU1303" s="110" t="s">
        <v>319</v>
      </c>
    </row>
    <row r="1304" spans="47:47">
      <c r="AU1304" s="110" t="s">
        <v>319</v>
      </c>
    </row>
    <row r="1305" spans="47:47">
      <c r="AU1305" s="110" t="s">
        <v>319</v>
      </c>
    </row>
    <row r="1306" spans="47:47">
      <c r="AU1306" s="110" t="s">
        <v>319</v>
      </c>
    </row>
    <row r="1307" spans="47:47">
      <c r="AU1307" s="110" t="s">
        <v>319</v>
      </c>
    </row>
    <row r="1308" spans="47:47">
      <c r="AU1308" s="110" t="s">
        <v>319</v>
      </c>
    </row>
    <row r="1309" spans="47:47">
      <c r="AU1309" s="110" t="s">
        <v>319</v>
      </c>
    </row>
    <row r="1310" spans="47:47">
      <c r="AU1310" s="110" t="s">
        <v>319</v>
      </c>
    </row>
    <row r="1311" spans="47:47">
      <c r="AU1311" s="110" t="s">
        <v>319</v>
      </c>
    </row>
    <row r="1312" spans="47:47">
      <c r="AU1312" s="110" t="s">
        <v>319</v>
      </c>
    </row>
    <row r="1313" spans="47:47">
      <c r="AU1313" s="110" t="s">
        <v>319</v>
      </c>
    </row>
    <row r="1314" spans="47:47">
      <c r="AU1314" s="110" t="s">
        <v>319</v>
      </c>
    </row>
    <row r="1315" spans="47:47">
      <c r="AU1315" s="110" t="s">
        <v>319</v>
      </c>
    </row>
    <row r="1316" spans="47:47">
      <c r="AU1316" s="110" t="s">
        <v>319</v>
      </c>
    </row>
    <row r="1317" spans="47:47">
      <c r="AU1317" s="110" t="s">
        <v>319</v>
      </c>
    </row>
    <row r="1318" spans="47:47">
      <c r="AU1318" s="110" t="s">
        <v>319</v>
      </c>
    </row>
    <row r="1319" spans="47:47">
      <c r="AU1319" s="110" t="s">
        <v>319</v>
      </c>
    </row>
    <row r="1320" spans="47:47">
      <c r="AU1320" s="110" t="s">
        <v>319</v>
      </c>
    </row>
    <row r="1321" spans="47:47">
      <c r="AU1321" s="110" t="s">
        <v>319</v>
      </c>
    </row>
    <row r="1322" spans="47:47">
      <c r="AU1322" s="110" t="s">
        <v>319</v>
      </c>
    </row>
    <row r="1323" spans="47:47">
      <c r="AU1323" s="110" t="s">
        <v>319</v>
      </c>
    </row>
    <row r="1324" spans="47:47">
      <c r="AU1324" s="110" t="s">
        <v>319</v>
      </c>
    </row>
    <row r="1325" spans="47:47">
      <c r="AU1325" s="110" t="s">
        <v>319</v>
      </c>
    </row>
    <row r="1326" spans="47:47">
      <c r="AU1326" s="110" t="s">
        <v>319</v>
      </c>
    </row>
    <row r="1327" spans="47:47">
      <c r="AU1327" s="110" t="s">
        <v>319</v>
      </c>
    </row>
    <row r="1328" spans="47:47">
      <c r="AU1328" s="110" t="s">
        <v>319</v>
      </c>
    </row>
    <row r="1329" spans="47:47">
      <c r="AU1329" s="110" t="s">
        <v>319</v>
      </c>
    </row>
    <row r="1330" spans="47:47">
      <c r="AU1330" s="110" t="s">
        <v>319</v>
      </c>
    </row>
    <row r="1331" spans="47:47">
      <c r="AU1331" s="110" t="s">
        <v>319</v>
      </c>
    </row>
    <row r="1332" spans="47:47">
      <c r="AU1332" s="110" t="s">
        <v>319</v>
      </c>
    </row>
    <row r="1333" spans="47:47">
      <c r="AU1333" s="110" t="s">
        <v>319</v>
      </c>
    </row>
    <row r="1334" spans="47:47">
      <c r="AU1334" s="110" t="s">
        <v>319</v>
      </c>
    </row>
    <row r="1335" spans="47:47">
      <c r="AU1335" s="110" t="s">
        <v>319</v>
      </c>
    </row>
    <row r="1336" spans="47:47">
      <c r="AU1336" s="110" t="s">
        <v>319</v>
      </c>
    </row>
    <row r="1337" spans="47:47">
      <c r="AU1337" s="110" t="s">
        <v>319</v>
      </c>
    </row>
    <row r="1338" spans="47:47">
      <c r="AU1338" s="110" t="s">
        <v>319</v>
      </c>
    </row>
    <row r="1339" spans="47:47">
      <c r="AU1339" s="110" t="s">
        <v>319</v>
      </c>
    </row>
    <row r="1340" spans="47:47">
      <c r="AU1340" s="110" t="s">
        <v>319</v>
      </c>
    </row>
    <row r="1341" spans="47:47">
      <c r="AU1341" s="110" t="s">
        <v>319</v>
      </c>
    </row>
    <row r="1342" spans="47:47">
      <c r="AU1342" s="110" t="s">
        <v>319</v>
      </c>
    </row>
    <row r="1343" spans="47:47">
      <c r="AU1343" s="110" t="s">
        <v>319</v>
      </c>
    </row>
    <row r="1344" spans="47:47">
      <c r="AU1344" s="110" t="s">
        <v>319</v>
      </c>
    </row>
    <row r="1345" spans="47:51">
      <c r="AU1345" s="110" t="s">
        <v>319</v>
      </c>
    </row>
    <row r="1346" spans="47:51">
      <c r="AU1346" s="110" t="s">
        <v>319</v>
      </c>
    </row>
    <row r="1347" spans="47:51">
      <c r="AU1347" s="110" t="s">
        <v>319</v>
      </c>
    </row>
    <row r="1348" spans="47:51">
      <c r="AU1348" s="110" t="s">
        <v>319</v>
      </c>
    </row>
    <row r="1349" spans="47:51">
      <c r="AU1349" s="110" t="s">
        <v>319</v>
      </c>
    </row>
    <row r="1350" spans="47:51">
      <c r="AU1350" s="110" t="s">
        <v>319</v>
      </c>
    </row>
    <row r="1353" spans="47:51">
      <c r="AY1353" s="110" t="s">
        <v>310</v>
      </c>
    </row>
    <row r="1354" spans="47:51">
      <c r="AY1354" s="110" t="s">
        <v>319</v>
      </c>
    </row>
    <row r="1355" spans="47:51">
      <c r="AY1355" s="110" t="s">
        <v>319</v>
      </c>
    </row>
    <row r="1356" spans="47:51">
      <c r="AY1356" s="110" t="s">
        <v>319</v>
      </c>
    </row>
    <row r="1357" spans="47:51">
      <c r="AY1357" s="110" t="s">
        <v>319</v>
      </c>
    </row>
    <row r="1358" spans="47:51">
      <c r="AY1358" s="110" t="s">
        <v>319</v>
      </c>
    </row>
    <row r="1359" spans="47:51">
      <c r="AY1359" s="110" t="s">
        <v>319</v>
      </c>
    </row>
    <row r="1360" spans="47:51">
      <c r="AY1360" s="110" t="s">
        <v>319</v>
      </c>
    </row>
    <row r="1361" spans="51:51">
      <c r="AY1361" s="110" t="s">
        <v>319</v>
      </c>
    </row>
    <row r="1362" spans="51:51">
      <c r="AY1362" s="110" t="s">
        <v>319</v>
      </c>
    </row>
    <row r="1363" spans="51:51">
      <c r="AY1363" s="110" t="s">
        <v>319</v>
      </c>
    </row>
    <row r="1364" spans="51:51">
      <c r="AY1364" s="110" t="s">
        <v>319</v>
      </c>
    </row>
    <row r="1365" spans="51:51">
      <c r="AY1365" s="110" t="s">
        <v>319</v>
      </c>
    </row>
    <row r="1366" spans="51:51">
      <c r="AY1366" s="110" t="s">
        <v>319</v>
      </c>
    </row>
    <row r="1367" spans="51:51">
      <c r="AY1367" s="110" t="s">
        <v>319</v>
      </c>
    </row>
    <row r="1368" spans="51:51">
      <c r="AY1368" s="110" t="s">
        <v>319</v>
      </c>
    </row>
    <row r="1369" spans="51:51">
      <c r="AY1369" s="110" t="s">
        <v>319</v>
      </c>
    </row>
    <row r="1370" spans="51:51">
      <c r="AY1370" s="110" t="s">
        <v>319</v>
      </c>
    </row>
    <row r="1371" spans="51:51">
      <c r="AY1371" s="110" t="s">
        <v>319</v>
      </c>
    </row>
    <row r="1372" spans="51:51">
      <c r="AY1372" s="110" t="s">
        <v>319</v>
      </c>
    </row>
    <row r="1373" spans="51:51">
      <c r="AY1373" s="110" t="s">
        <v>319</v>
      </c>
    </row>
    <row r="1374" spans="51:51">
      <c r="AY1374" s="110" t="s">
        <v>319</v>
      </c>
    </row>
    <row r="1375" spans="51:51">
      <c r="AY1375" s="110" t="s">
        <v>319</v>
      </c>
    </row>
    <row r="1376" spans="51:51">
      <c r="AY1376" s="110" t="s">
        <v>319</v>
      </c>
    </row>
    <row r="1377" spans="51:51">
      <c r="AY1377" s="110" t="s">
        <v>319</v>
      </c>
    </row>
    <row r="1378" spans="51:51">
      <c r="AY1378" s="110" t="s">
        <v>319</v>
      </c>
    </row>
    <row r="1379" spans="51:51">
      <c r="AY1379" s="110" t="s">
        <v>319</v>
      </c>
    </row>
    <row r="1380" spans="51:51">
      <c r="AY1380" s="110" t="s">
        <v>319</v>
      </c>
    </row>
    <row r="1381" spans="51:51">
      <c r="AY1381" s="110" t="s">
        <v>319</v>
      </c>
    </row>
    <row r="1382" spans="51:51">
      <c r="AY1382" s="110" t="s">
        <v>319</v>
      </c>
    </row>
    <row r="1383" spans="51:51">
      <c r="AY1383" s="110" t="s">
        <v>319</v>
      </c>
    </row>
    <row r="1384" spans="51:51">
      <c r="AY1384" s="110" t="s">
        <v>319</v>
      </c>
    </row>
    <row r="1385" spans="51:51">
      <c r="AY1385" s="110" t="s">
        <v>319</v>
      </c>
    </row>
    <row r="1386" spans="51:51">
      <c r="AY1386" s="110" t="s">
        <v>319</v>
      </c>
    </row>
    <row r="1387" spans="51:51">
      <c r="AY1387" s="110" t="s">
        <v>319</v>
      </c>
    </row>
    <row r="1388" spans="51:51">
      <c r="AY1388" s="110" t="s">
        <v>319</v>
      </c>
    </row>
    <row r="1389" spans="51:51">
      <c r="AY1389" s="110" t="s">
        <v>319</v>
      </c>
    </row>
    <row r="1390" spans="51:51">
      <c r="AY1390" s="110" t="s">
        <v>319</v>
      </c>
    </row>
    <row r="1391" spans="51:51">
      <c r="AY1391" s="110" t="s">
        <v>319</v>
      </c>
    </row>
    <row r="1392" spans="51:51">
      <c r="AY1392" s="110" t="s">
        <v>319</v>
      </c>
    </row>
    <row r="1393" spans="51:51">
      <c r="AY1393" s="110" t="s">
        <v>319</v>
      </c>
    </row>
    <row r="1394" spans="51:51">
      <c r="AY1394" s="110" t="s">
        <v>319</v>
      </c>
    </row>
    <row r="1395" spans="51:51">
      <c r="AY1395" s="110" t="s">
        <v>319</v>
      </c>
    </row>
    <row r="1396" spans="51:51">
      <c r="AY1396" s="110" t="s">
        <v>319</v>
      </c>
    </row>
    <row r="1397" spans="51:51">
      <c r="AY1397" s="110" t="s">
        <v>319</v>
      </c>
    </row>
    <row r="1398" spans="51:51">
      <c r="AY1398" s="110" t="s">
        <v>319</v>
      </c>
    </row>
    <row r="1399" spans="51:51">
      <c r="AY1399" s="110" t="s">
        <v>319</v>
      </c>
    </row>
    <row r="1400" spans="51:51">
      <c r="AY1400" s="110" t="s">
        <v>319</v>
      </c>
    </row>
    <row r="1401" spans="51:51">
      <c r="AY1401" s="110" t="s">
        <v>319</v>
      </c>
    </row>
    <row r="1402" spans="51:51">
      <c r="AY1402" s="110" t="s">
        <v>319</v>
      </c>
    </row>
    <row r="1403" spans="51:51">
      <c r="AY1403" s="110" t="s">
        <v>319</v>
      </c>
    </row>
    <row r="1404" spans="51:51">
      <c r="AY1404" s="110" t="s">
        <v>319</v>
      </c>
    </row>
    <row r="1405" spans="51:51">
      <c r="AY1405" s="110" t="s">
        <v>319</v>
      </c>
    </row>
    <row r="1406" spans="51:51">
      <c r="AY1406" s="110" t="s">
        <v>319</v>
      </c>
    </row>
    <row r="1407" spans="51:51">
      <c r="AY1407" s="110" t="s">
        <v>319</v>
      </c>
    </row>
    <row r="1408" spans="51:51">
      <c r="AY1408" s="110" t="s">
        <v>319</v>
      </c>
    </row>
    <row r="1409" spans="51:51">
      <c r="AY1409" s="110" t="s">
        <v>319</v>
      </c>
    </row>
    <row r="1410" spans="51:51">
      <c r="AY1410" s="110" t="s">
        <v>319</v>
      </c>
    </row>
    <row r="1411" spans="51:51">
      <c r="AY1411" s="110" t="s">
        <v>319</v>
      </c>
    </row>
    <row r="1412" spans="51:51">
      <c r="AY1412" s="110" t="s">
        <v>319</v>
      </c>
    </row>
    <row r="1413" spans="51:51">
      <c r="AY1413" s="110" t="s">
        <v>319</v>
      </c>
    </row>
    <row r="1414" spans="51:51">
      <c r="AY1414" s="110" t="s">
        <v>319</v>
      </c>
    </row>
    <row r="1415" spans="51:51">
      <c r="AY1415" s="110" t="s">
        <v>319</v>
      </c>
    </row>
    <row r="1416" spans="51:51">
      <c r="AY1416" s="110" t="s">
        <v>319</v>
      </c>
    </row>
    <row r="1417" spans="51:51">
      <c r="AY1417" s="110" t="s">
        <v>319</v>
      </c>
    </row>
    <row r="1418" spans="51:51">
      <c r="AY1418" s="110" t="s">
        <v>319</v>
      </c>
    </row>
    <row r="1419" spans="51:51">
      <c r="AY1419" s="110" t="s">
        <v>319</v>
      </c>
    </row>
    <row r="1420" spans="51:51">
      <c r="AY1420" s="110" t="s">
        <v>319</v>
      </c>
    </row>
    <row r="1421" spans="51:51">
      <c r="AY1421" s="110" t="s">
        <v>319</v>
      </c>
    </row>
    <row r="1422" spans="51:51">
      <c r="AY1422" s="110" t="s">
        <v>319</v>
      </c>
    </row>
    <row r="1423" spans="51:51">
      <c r="AY1423" s="110" t="s">
        <v>319</v>
      </c>
    </row>
    <row r="1424" spans="51:51">
      <c r="AY1424" s="110" t="s">
        <v>319</v>
      </c>
    </row>
    <row r="1425" spans="51:51">
      <c r="AY1425" s="110" t="s">
        <v>319</v>
      </c>
    </row>
    <row r="1426" spans="51:51">
      <c r="AY1426" s="110" t="s">
        <v>319</v>
      </c>
    </row>
    <row r="1427" spans="51:51">
      <c r="AY1427" s="110" t="s">
        <v>319</v>
      </c>
    </row>
    <row r="1428" spans="51:51">
      <c r="AY1428" s="110" t="s">
        <v>319</v>
      </c>
    </row>
    <row r="1429" spans="51:51">
      <c r="AY1429" s="110" t="s">
        <v>319</v>
      </c>
    </row>
    <row r="1430" spans="51:51">
      <c r="AY1430" s="110" t="s">
        <v>319</v>
      </c>
    </row>
    <row r="1431" spans="51:51">
      <c r="AY1431" s="110" t="s">
        <v>319</v>
      </c>
    </row>
    <row r="1432" spans="51:51">
      <c r="AY1432" s="110" t="s">
        <v>319</v>
      </c>
    </row>
    <row r="1433" spans="51:51">
      <c r="AY1433" s="110" t="s">
        <v>319</v>
      </c>
    </row>
    <row r="1434" spans="51:51">
      <c r="AY1434" s="110" t="s">
        <v>319</v>
      </c>
    </row>
    <row r="1435" spans="51:51">
      <c r="AY1435" s="110" t="s">
        <v>319</v>
      </c>
    </row>
    <row r="1436" spans="51:51">
      <c r="AY1436" s="110" t="s">
        <v>319</v>
      </c>
    </row>
    <row r="1437" spans="51:51">
      <c r="AY1437" s="110" t="s">
        <v>319</v>
      </c>
    </row>
    <row r="1438" spans="51:51">
      <c r="AY1438" s="110" t="s">
        <v>319</v>
      </c>
    </row>
    <row r="1439" spans="51:51">
      <c r="AY1439" s="110" t="s">
        <v>319</v>
      </c>
    </row>
    <row r="1440" spans="51:51">
      <c r="AY1440" s="110" t="s">
        <v>319</v>
      </c>
    </row>
    <row r="1441" spans="51:55">
      <c r="AY1441" s="110" t="s">
        <v>319</v>
      </c>
    </row>
    <row r="1442" spans="51:55">
      <c r="AY1442" s="110" t="s">
        <v>319</v>
      </c>
    </row>
    <row r="1443" spans="51:55">
      <c r="AY1443" s="110" t="s">
        <v>319</v>
      </c>
    </row>
    <row r="1444" spans="51:55">
      <c r="AY1444" s="110" t="s">
        <v>319</v>
      </c>
    </row>
    <row r="1445" spans="51:55">
      <c r="AY1445" s="110" t="s">
        <v>319</v>
      </c>
    </row>
    <row r="1446" spans="51:55">
      <c r="AY1446" s="110" t="s">
        <v>319</v>
      </c>
    </row>
    <row r="1447" spans="51:55">
      <c r="AY1447" s="110" t="s">
        <v>319</v>
      </c>
    </row>
    <row r="1448" spans="51:55">
      <c r="AY1448" s="110" t="s">
        <v>319</v>
      </c>
    </row>
    <row r="1449" spans="51:55">
      <c r="AY1449" s="110" t="s">
        <v>319</v>
      </c>
    </row>
    <row r="1450" spans="51:55">
      <c r="AY1450" s="110" t="s">
        <v>319</v>
      </c>
    </row>
    <row r="1453" spans="51:55">
      <c r="BC1453" s="110" t="s">
        <v>310</v>
      </c>
    </row>
    <row r="1454" spans="51:55">
      <c r="BC1454" s="110" t="s">
        <v>319</v>
      </c>
    </row>
    <row r="1455" spans="51:55">
      <c r="BC1455" s="110" t="s">
        <v>319</v>
      </c>
    </row>
    <row r="1456" spans="51:55">
      <c r="BC1456" s="110" t="s">
        <v>319</v>
      </c>
    </row>
    <row r="1457" spans="55:55">
      <c r="BC1457" s="110" t="s">
        <v>319</v>
      </c>
    </row>
    <row r="1458" spans="55:55">
      <c r="BC1458" s="110" t="s">
        <v>319</v>
      </c>
    </row>
    <row r="1459" spans="55:55">
      <c r="BC1459" s="110" t="s">
        <v>319</v>
      </c>
    </row>
    <row r="1460" spans="55:55">
      <c r="BC1460" s="110" t="s">
        <v>319</v>
      </c>
    </row>
    <row r="1461" spans="55:55">
      <c r="BC1461" s="110" t="s">
        <v>319</v>
      </c>
    </row>
    <row r="1462" spans="55:55">
      <c r="BC1462" s="110" t="s">
        <v>319</v>
      </c>
    </row>
    <row r="1463" spans="55:55">
      <c r="BC1463" s="110" t="s">
        <v>319</v>
      </c>
    </row>
    <row r="1464" spans="55:55">
      <c r="BC1464" s="110" t="s">
        <v>319</v>
      </c>
    </row>
    <row r="1465" spans="55:55">
      <c r="BC1465" s="110" t="s">
        <v>319</v>
      </c>
    </row>
    <row r="1466" spans="55:55">
      <c r="BC1466" s="110" t="s">
        <v>319</v>
      </c>
    </row>
    <row r="1467" spans="55:55">
      <c r="BC1467" s="110" t="s">
        <v>319</v>
      </c>
    </row>
    <row r="1468" spans="55:55">
      <c r="BC1468" s="110" t="s">
        <v>319</v>
      </c>
    </row>
    <row r="1469" spans="55:55">
      <c r="BC1469" s="110" t="s">
        <v>319</v>
      </c>
    </row>
    <row r="1470" spans="55:55">
      <c r="BC1470" s="110" t="s">
        <v>319</v>
      </c>
    </row>
    <row r="1471" spans="55:55">
      <c r="BC1471" s="110" t="s">
        <v>319</v>
      </c>
    </row>
    <row r="1472" spans="55:55">
      <c r="BC1472" s="110" t="s">
        <v>319</v>
      </c>
    </row>
    <row r="1473" spans="55:55">
      <c r="BC1473" s="110" t="s">
        <v>319</v>
      </c>
    </row>
    <row r="1474" spans="55:55">
      <c r="BC1474" s="110" t="s">
        <v>319</v>
      </c>
    </row>
    <row r="1475" spans="55:55">
      <c r="BC1475" s="110" t="s">
        <v>319</v>
      </c>
    </row>
    <row r="1476" spans="55:55">
      <c r="BC1476" s="110" t="s">
        <v>319</v>
      </c>
    </row>
    <row r="1477" spans="55:55">
      <c r="BC1477" s="110" t="s">
        <v>319</v>
      </c>
    </row>
    <row r="1478" spans="55:55">
      <c r="BC1478" s="110" t="s">
        <v>319</v>
      </c>
    </row>
    <row r="1479" spans="55:55">
      <c r="BC1479" s="110" t="s">
        <v>319</v>
      </c>
    </row>
    <row r="1480" spans="55:55">
      <c r="BC1480" s="110" t="s">
        <v>319</v>
      </c>
    </row>
    <row r="1481" spans="55:55">
      <c r="BC1481" s="110" t="s">
        <v>319</v>
      </c>
    </row>
    <row r="1482" spans="55:55">
      <c r="BC1482" s="110" t="s">
        <v>319</v>
      </c>
    </row>
    <row r="1483" spans="55:55">
      <c r="BC1483" s="110" t="s">
        <v>319</v>
      </c>
    </row>
    <row r="1484" spans="55:55">
      <c r="BC1484" s="110" t="s">
        <v>319</v>
      </c>
    </row>
    <row r="1485" spans="55:55">
      <c r="BC1485" s="110" t="s">
        <v>319</v>
      </c>
    </row>
    <row r="1486" spans="55:55">
      <c r="BC1486" s="110" t="s">
        <v>319</v>
      </c>
    </row>
    <row r="1487" spans="55:55">
      <c r="BC1487" s="110" t="s">
        <v>319</v>
      </c>
    </row>
    <row r="1488" spans="55:55">
      <c r="BC1488" s="110" t="s">
        <v>319</v>
      </c>
    </row>
    <row r="1489" spans="55:55">
      <c r="BC1489" s="110" t="s">
        <v>319</v>
      </c>
    </row>
    <row r="1490" spans="55:55">
      <c r="BC1490" s="110" t="s">
        <v>319</v>
      </c>
    </row>
    <row r="1491" spans="55:55">
      <c r="BC1491" s="110" t="s">
        <v>319</v>
      </c>
    </row>
    <row r="1492" spans="55:55">
      <c r="BC1492" s="110" t="s">
        <v>319</v>
      </c>
    </row>
    <row r="1493" spans="55:55">
      <c r="BC1493" s="110" t="s">
        <v>319</v>
      </c>
    </row>
    <row r="1494" spans="55:55">
      <c r="BC1494" s="110" t="s">
        <v>319</v>
      </c>
    </row>
    <row r="1495" spans="55:55">
      <c r="BC1495" s="110" t="s">
        <v>319</v>
      </c>
    </row>
    <row r="1496" spans="55:55">
      <c r="BC1496" s="110" t="s">
        <v>319</v>
      </c>
    </row>
    <row r="1497" spans="55:55">
      <c r="BC1497" s="110" t="s">
        <v>319</v>
      </c>
    </row>
    <row r="1498" spans="55:55">
      <c r="BC1498" s="110" t="s">
        <v>319</v>
      </c>
    </row>
    <row r="1499" spans="55:55">
      <c r="BC1499" s="110" t="s">
        <v>319</v>
      </c>
    </row>
    <row r="1500" spans="55:55">
      <c r="BC1500" s="110" t="s">
        <v>319</v>
      </c>
    </row>
    <row r="1501" spans="55:55">
      <c r="BC1501" s="110" t="s">
        <v>319</v>
      </c>
    </row>
    <row r="1502" spans="55:55">
      <c r="BC1502" s="110" t="s">
        <v>319</v>
      </c>
    </row>
    <row r="1503" spans="55:55">
      <c r="BC1503" s="110" t="s">
        <v>319</v>
      </c>
    </row>
    <row r="1504" spans="55:55">
      <c r="BC1504" s="110" t="s">
        <v>319</v>
      </c>
    </row>
    <row r="1505" spans="55:55">
      <c r="BC1505" s="110" t="s">
        <v>319</v>
      </c>
    </row>
    <row r="1506" spans="55:55">
      <c r="BC1506" s="110" t="s">
        <v>319</v>
      </c>
    </row>
    <row r="1507" spans="55:55">
      <c r="BC1507" s="110" t="s">
        <v>319</v>
      </c>
    </row>
    <row r="1508" spans="55:55">
      <c r="BC1508" s="110" t="s">
        <v>319</v>
      </c>
    </row>
    <row r="1509" spans="55:55">
      <c r="BC1509" s="110" t="s">
        <v>319</v>
      </c>
    </row>
    <row r="1510" spans="55:55">
      <c r="BC1510" s="110" t="s">
        <v>319</v>
      </c>
    </row>
    <row r="1511" spans="55:55">
      <c r="BC1511" s="110" t="s">
        <v>319</v>
      </c>
    </row>
    <row r="1512" spans="55:55">
      <c r="BC1512" s="110" t="s">
        <v>319</v>
      </c>
    </row>
    <row r="1513" spans="55:55">
      <c r="BC1513" s="110" t="s">
        <v>319</v>
      </c>
    </row>
    <row r="1514" spans="55:55">
      <c r="BC1514" s="110" t="s">
        <v>319</v>
      </c>
    </row>
    <row r="1515" spans="55:55">
      <c r="BC1515" s="110" t="s">
        <v>319</v>
      </c>
    </row>
    <row r="1516" spans="55:55">
      <c r="BC1516" s="110" t="s">
        <v>319</v>
      </c>
    </row>
    <row r="1517" spans="55:55">
      <c r="BC1517" s="110" t="s">
        <v>319</v>
      </c>
    </row>
    <row r="1518" spans="55:55">
      <c r="BC1518" s="110" t="s">
        <v>319</v>
      </c>
    </row>
    <row r="1519" spans="55:55">
      <c r="BC1519" s="110" t="s">
        <v>319</v>
      </c>
    </row>
    <row r="1520" spans="55:55">
      <c r="BC1520" s="110" t="s">
        <v>319</v>
      </c>
    </row>
    <row r="1521" spans="55:55">
      <c r="BC1521" s="110" t="s">
        <v>319</v>
      </c>
    </row>
    <row r="1522" spans="55:55">
      <c r="BC1522" s="110" t="s">
        <v>319</v>
      </c>
    </row>
    <row r="1523" spans="55:55">
      <c r="BC1523" s="110" t="s">
        <v>319</v>
      </c>
    </row>
    <row r="1524" spans="55:55">
      <c r="BC1524" s="110" t="s">
        <v>319</v>
      </c>
    </row>
    <row r="1525" spans="55:55">
      <c r="BC1525" s="110" t="s">
        <v>319</v>
      </c>
    </row>
    <row r="1526" spans="55:55">
      <c r="BC1526" s="110" t="s">
        <v>319</v>
      </c>
    </row>
    <row r="1527" spans="55:55">
      <c r="BC1527" s="110" t="s">
        <v>319</v>
      </c>
    </row>
    <row r="1528" spans="55:55">
      <c r="BC1528" s="110" t="s">
        <v>319</v>
      </c>
    </row>
    <row r="1529" spans="55:55">
      <c r="BC1529" s="110" t="s">
        <v>319</v>
      </c>
    </row>
    <row r="1530" spans="55:55">
      <c r="BC1530" s="110" t="s">
        <v>319</v>
      </c>
    </row>
    <row r="1531" spans="55:55">
      <c r="BC1531" s="110" t="s">
        <v>319</v>
      </c>
    </row>
    <row r="1532" spans="55:55">
      <c r="BC1532" s="110" t="s">
        <v>319</v>
      </c>
    </row>
    <row r="1533" spans="55:55">
      <c r="BC1533" s="110" t="s">
        <v>319</v>
      </c>
    </row>
    <row r="1534" spans="55:55">
      <c r="BC1534" s="110" t="s">
        <v>319</v>
      </c>
    </row>
    <row r="1535" spans="55:55">
      <c r="BC1535" s="110" t="s">
        <v>319</v>
      </c>
    </row>
    <row r="1536" spans="55:55">
      <c r="BC1536" s="110" t="s">
        <v>319</v>
      </c>
    </row>
    <row r="1537" spans="55:55">
      <c r="BC1537" s="110" t="s">
        <v>319</v>
      </c>
    </row>
    <row r="1538" spans="55:55">
      <c r="BC1538" s="110" t="s">
        <v>319</v>
      </c>
    </row>
    <row r="1539" spans="55:55">
      <c r="BC1539" s="110" t="s">
        <v>319</v>
      </c>
    </row>
    <row r="1540" spans="55:55">
      <c r="BC1540" s="110" t="s">
        <v>319</v>
      </c>
    </row>
    <row r="1541" spans="55:55">
      <c r="BC1541" s="110" t="s">
        <v>319</v>
      </c>
    </row>
    <row r="1542" spans="55:55">
      <c r="BC1542" s="110" t="s">
        <v>319</v>
      </c>
    </row>
    <row r="1543" spans="55:55">
      <c r="BC1543" s="110" t="s">
        <v>319</v>
      </c>
    </row>
    <row r="1544" spans="55:55">
      <c r="BC1544" s="110" t="s">
        <v>319</v>
      </c>
    </row>
    <row r="1545" spans="55:55">
      <c r="BC1545" s="110" t="s">
        <v>319</v>
      </c>
    </row>
    <row r="1546" spans="55:55">
      <c r="BC1546" s="110" t="s">
        <v>319</v>
      </c>
    </row>
    <row r="1547" spans="55:55">
      <c r="BC1547" s="110" t="s">
        <v>319</v>
      </c>
    </row>
    <row r="1548" spans="55:55">
      <c r="BC1548" s="110" t="s">
        <v>319</v>
      </c>
    </row>
    <row r="1549" spans="55:55">
      <c r="BC1549" s="110" t="s">
        <v>319</v>
      </c>
    </row>
    <row r="1550" spans="55:55">
      <c r="BC1550" s="110" t="s">
        <v>319</v>
      </c>
    </row>
    <row r="1553" spans="59:59">
      <c r="BG1553" s="110" t="s">
        <v>310</v>
      </c>
    </row>
    <row r="1554" spans="59:59">
      <c r="BG1554" s="110" t="s">
        <v>319</v>
      </c>
    </row>
    <row r="1555" spans="59:59">
      <c r="BG1555" s="110" t="s">
        <v>319</v>
      </c>
    </row>
    <row r="1556" spans="59:59">
      <c r="BG1556" s="110" t="s">
        <v>319</v>
      </c>
    </row>
    <row r="1557" spans="59:59">
      <c r="BG1557" s="110" t="s">
        <v>319</v>
      </c>
    </row>
    <row r="1558" spans="59:59">
      <c r="BG1558" s="110" t="s">
        <v>319</v>
      </c>
    </row>
    <row r="1559" spans="59:59">
      <c r="BG1559" s="110" t="s">
        <v>319</v>
      </c>
    </row>
    <row r="1560" spans="59:59">
      <c r="BG1560" s="110" t="s">
        <v>319</v>
      </c>
    </row>
    <row r="1561" spans="59:59">
      <c r="BG1561" s="110" t="s">
        <v>319</v>
      </c>
    </row>
    <row r="1562" spans="59:59">
      <c r="BG1562" s="110" t="s">
        <v>319</v>
      </c>
    </row>
    <row r="1563" spans="59:59">
      <c r="BG1563" s="110" t="s">
        <v>319</v>
      </c>
    </row>
    <row r="1564" spans="59:59">
      <c r="BG1564" s="110" t="s">
        <v>319</v>
      </c>
    </row>
    <row r="1565" spans="59:59">
      <c r="BG1565" s="110" t="s">
        <v>319</v>
      </c>
    </row>
    <row r="1566" spans="59:59">
      <c r="BG1566" s="110" t="s">
        <v>319</v>
      </c>
    </row>
    <row r="1567" spans="59:59">
      <c r="BG1567" s="110" t="s">
        <v>319</v>
      </c>
    </row>
    <row r="1568" spans="59:59">
      <c r="BG1568" s="110" t="s">
        <v>319</v>
      </c>
    </row>
    <row r="1569" spans="59:59">
      <c r="BG1569" s="110" t="s">
        <v>319</v>
      </c>
    </row>
    <row r="1570" spans="59:59">
      <c r="BG1570" s="110" t="s">
        <v>319</v>
      </c>
    </row>
    <row r="1571" spans="59:59">
      <c r="BG1571" s="110" t="s">
        <v>319</v>
      </c>
    </row>
    <row r="1572" spans="59:59">
      <c r="BG1572" s="110" t="s">
        <v>319</v>
      </c>
    </row>
    <row r="1573" spans="59:59">
      <c r="BG1573" s="110" t="s">
        <v>319</v>
      </c>
    </row>
    <row r="1574" spans="59:59">
      <c r="BG1574" s="110" t="s">
        <v>319</v>
      </c>
    </row>
    <row r="1575" spans="59:59">
      <c r="BG1575" s="110" t="s">
        <v>319</v>
      </c>
    </row>
    <row r="1576" spans="59:59">
      <c r="BG1576" s="110" t="s">
        <v>319</v>
      </c>
    </row>
    <row r="1577" spans="59:59">
      <c r="BG1577" s="110" t="s">
        <v>319</v>
      </c>
    </row>
    <row r="1578" spans="59:59">
      <c r="BG1578" s="110" t="s">
        <v>319</v>
      </c>
    </row>
    <row r="1579" spans="59:59">
      <c r="BG1579" s="110" t="s">
        <v>319</v>
      </c>
    </row>
    <row r="1580" spans="59:59">
      <c r="BG1580" s="110" t="s">
        <v>319</v>
      </c>
    </row>
    <row r="1581" spans="59:59">
      <c r="BG1581" s="110" t="s">
        <v>319</v>
      </c>
    </row>
    <row r="1582" spans="59:59">
      <c r="BG1582" s="110" t="s">
        <v>319</v>
      </c>
    </row>
    <row r="1583" spans="59:59">
      <c r="BG1583" s="110" t="s">
        <v>319</v>
      </c>
    </row>
    <row r="1584" spans="59:59">
      <c r="BG1584" s="110" t="s">
        <v>319</v>
      </c>
    </row>
    <row r="1585" spans="59:59">
      <c r="BG1585" s="110" t="s">
        <v>319</v>
      </c>
    </row>
    <row r="1586" spans="59:59">
      <c r="BG1586" s="110" t="s">
        <v>319</v>
      </c>
    </row>
    <row r="1587" spans="59:59">
      <c r="BG1587" s="110" t="s">
        <v>319</v>
      </c>
    </row>
    <row r="1588" spans="59:59">
      <c r="BG1588" s="110" t="s">
        <v>319</v>
      </c>
    </row>
    <row r="1589" spans="59:59">
      <c r="BG1589" s="110" t="s">
        <v>319</v>
      </c>
    </row>
    <row r="1590" spans="59:59">
      <c r="BG1590" s="110" t="s">
        <v>319</v>
      </c>
    </row>
    <row r="1591" spans="59:59">
      <c r="BG1591" s="110" t="s">
        <v>319</v>
      </c>
    </row>
    <row r="1592" spans="59:59">
      <c r="BG1592" s="110" t="s">
        <v>319</v>
      </c>
    </row>
    <row r="1593" spans="59:59">
      <c r="BG1593" s="110" t="s">
        <v>319</v>
      </c>
    </row>
    <row r="1594" spans="59:59">
      <c r="BG1594" s="110" t="s">
        <v>319</v>
      </c>
    </row>
    <row r="1595" spans="59:59">
      <c r="BG1595" s="110" t="s">
        <v>319</v>
      </c>
    </row>
    <row r="1596" spans="59:59">
      <c r="BG1596" s="110" t="s">
        <v>319</v>
      </c>
    </row>
    <row r="1597" spans="59:59">
      <c r="BG1597" s="110" t="s">
        <v>319</v>
      </c>
    </row>
    <row r="1598" spans="59:59">
      <c r="BG1598" s="110" t="s">
        <v>319</v>
      </c>
    </row>
    <row r="1599" spans="59:59">
      <c r="BG1599" s="110" t="s">
        <v>319</v>
      </c>
    </row>
    <row r="1600" spans="59:59">
      <c r="BG1600" s="110" t="s">
        <v>319</v>
      </c>
    </row>
    <row r="1601" spans="59:59">
      <c r="BG1601" s="110" t="s">
        <v>319</v>
      </c>
    </row>
    <row r="1602" spans="59:59">
      <c r="BG1602" s="110" t="s">
        <v>319</v>
      </c>
    </row>
    <row r="1603" spans="59:59">
      <c r="BG1603" s="110" t="s">
        <v>319</v>
      </c>
    </row>
    <row r="1604" spans="59:59">
      <c r="BG1604" s="110" t="s">
        <v>319</v>
      </c>
    </row>
    <row r="1605" spans="59:59">
      <c r="BG1605" s="110" t="s">
        <v>319</v>
      </c>
    </row>
    <row r="1606" spans="59:59">
      <c r="BG1606" s="110" t="s">
        <v>319</v>
      </c>
    </row>
    <row r="1607" spans="59:59">
      <c r="BG1607" s="110" t="s">
        <v>319</v>
      </c>
    </row>
    <row r="1608" spans="59:59">
      <c r="BG1608" s="110" t="s">
        <v>319</v>
      </c>
    </row>
    <row r="1609" spans="59:59">
      <c r="BG1609" s="110" t="s">
        <v>319</v>
      </c>
    </row>
    <row r="1610" spans="59:59">
      <c r="BG1610" s="110" t="s">
        <v>319</v>
      </c>
    </row>
    <row r="1611" spans="59:59">
      <c r="BG1611" s="110" t="s">
        <v>319</v>
      </c>
    </row>
    <row r="1612" spans="59:59">
      <c r="BG1612" s="110" t="s">
        <v>319</v>
      </c>
    </row>
    <row r="1613" spans="59:59">
      <c r="BG1613" s="110" t="s">
        <v>319</v>
      </c>
    </row>
    <row r="1614" spans="59:59">
      <c r="BG1614" s="110" t="s">
        <v>319</v>
      </c>
    </row>
    <row r="1615" spans="59:59">
      <c r="BG1615" s="110" t="s">
        <v>319</v>
      </c>
    </row>
    <row r="1616" spans="59:59">
      <c r="BG1616" s="110" t="s">
        <v>319</v>
      </c>
    </row>
    <row r="1617" spans="59:59">
      <c r="BG1617" s="110" t="s">
        <v>319</v>
      </c>
    </row>
    <row r="1618" spans="59:59">
      <c r="BG1618" s="110" t="s">
        <v>319</v>
      </c>
    </row>
    <row r="1619" spans="59:59">
      <c r="BG1619" s="110" t="s">
        <v>319</v>
      </c>
    </row>
    <row r="1620" spans="59:59">
      <c r="BG1620" s="110" t="s">
        <v>319</v>
      </c>
    </row>
    <row r="1621" spans="59:59">
      <c r="BG1621" s="110" t="s">
        <v>319</v>
      </c>
    </row>
    <row r="1622" spans="59:59">
      <c r="BG1622" s="110" t="s">
        <v>319</v>
      </c>
    </row>
    <row r="1623" spans="59:59">
      <c r="BG1623" s="110" t="s">
        <v>319</v>
      </c>
    </row>
    <row r="1624" spans="59:59">
      <c r="BG1624" s="110" t="s">
        <v>319</v>
      </c>
    </row>
    <row r="1625" spans="59:59">
      <c r="BG1625" s="110" t="s">
        <v>319</v>
      </c>
    </row>
    <row r="1626" spans="59:59">
      <c r="BG1626" s="110" t="s">
        <v>319</v>
      </c>
    </row>
    <row r="1627" spans="59:59">
      <c r="BG1627" s="110" t="s">
        <v>319</v>
      </c>
    </row>
    <row r="1628" spans="59:59">
      <c r="BG1628" s="110" t="s">
        <v>319</v>
      </c>
    </row>
    <row r="1629" spans="59:59">
      <c r="BG1629" s="110" t="s">
        <v>319</v>
      </c>
    </row>
    <row r="1630" spans="59:59">
      <c r="BG1630" s="110" t="s">
        <v>319</v>
      </c>
    </row>
    <row r="1631" spans="59:59">
      <c r="BG1631" s="110" t="s">
        <v>319</v>
      </c>
    </row>
    <row r="1632" spans="59:59">
      <c r="BG1632" s="110" t="s">
        <v>319</v>
      </c>
    </row>
    <row r="1633" spans="59:59">
      <c r="BG1633" s="110" t="s">
        <v>319</v>
      </c>
    </row>
    <row r="1634" spans="59:59">
      <c r="BG1634" s="110" t="s">
        <v>319</v>
      </c>
    </row>
    <row r="1635" spans="59:59">
      <c r="BG1635" s="110" t="s">
        <v>319</v>
      </c>
    </row>
    <row r="1636" spans="59:59">
      <c r="BG1636" s="110" t="s">
        <v>319</v>
      </c>
    </row>
    <row r="1637" spans="59:59">
      <c r="BG1637" s="110" t="s">
        <v>319</v>
      </c>
    </row>
    <row r="1638" spans="59:59">
      <c r="BG1638" s="110" t="s">
        <v>319</v>
      </c>
    </row>
    <row r="1639" spans="59:59">
      <c r="BG1639" s="110" t="s">
        <v>319</v>
      </c>
    </row>
    <row r="1640" spans="59:59">
      <c r="BG1640" s="110" t="s">
        <v>319</v>
      </c>
    </row>
    <row r="1641" spans="59:59">
      <c r="BG1641" s="110" t="s">
        <v>319</v>
      </c>
    </row>
    <row r="1642" spans="59:59">
      <c r="BG1642" s="110" t="s">
        <v>319</v>
      </c>
    </row>
    <row r="1643" spans="59:59">
      <c r="BG1643" s="110" t="s">
        <v>319</v>
      </c>
    </row>
    <row r="1644" spans="59:59">
      <c r="BG1644" s="110" t="s">
        <v>319</v>
      </c>
    </row>
    <row r="1645" spans="59:59">
      <c r="BG1645" s="110" t="s">
        <v>319</v>
      </c>
    </row>
    <row r="1646" spans="59:59">
      <c r="BG1646" s="110" t="s">
        <v>319</v>
      </c>
    </row>
    <row r="1647" spans="59:59">
      <c r="BG1647" s="110" t="s">
        <v>319</v>
      </c>
    </row>
    <row r="1648" spans="59:59">
      <c r="BG1648" s="110" t="s">
        <v>319</v>
      </c>
    </row>
    <row r="1649" spans="59:63">
      <c r="BG1649" s="110" t="s">
        <v>319</v>
      </c>
    </row>
    <row r="1650" spans="59:63">
      <c r="BG1650" s="110" t="s">
        <v>319</v>
      </c>
    </row>
    <row r="1653" spans="59:63">
      <c r="BK1653" s="110" t="s">
        <v>310</v>
      </c>
    </row>
    <row r="1654" spans="59:63">
      <c r="BK1654" s="110" t="s">
        <v>319</v>
      </c>
    </row>
    <row r="1655" spans="59:63">
      <c r="BK1655" s="110" t="s">
        <v>319</v>
      </c>
    </row>
    <row r="1656" spans="59:63">
      <c r="BK1656" s="110" t="s">
        <v>319</v>
      </c>
    </row>
    <row r="1657" spans="59:63">
      <c r="BK1657" s="110" t="s">
        <v>319</v>
      </c>
    </row>
    <row r="1658" spans="59:63">
      <c r="BK1658" s="110" t="s">
        <v>319</v>
      </c>
    </row>
    <row r="1659" spans="59:63">
      <c r="BK1659" s="110" t="s">
        <v>319</v>
      </c>
    </row>
    <row r="1660" spans="59:63">
      <c r="BK1660" s="110" t="s">
        <v>319</v>
      </c>
    </row>
    <row r="1661" spans="59:63">
      <c r="BK1661" s="110" t="s">
        <v>319</v>
      </c>
    </row>
    <row r="1662" spans="59:63">
      <c r="BK1662" s="110" t="s">
        <v>319</v>
      </c>
    </row>
    <row r="1663" spans="59:63">
      <c r="BK1663" s="110" t="s">
        <v>319</v>
      </c>
    </row>
    <row r="1664" spans="59:63">
      <c r="BK1664" s="110" t="s">
        <v>319</v>
      </c>
    </row>
    <row r="1665" spans="63:63">
      <c r="BK1665" s="110" t="s">
        <v>319</v>
      </c>
    </row>
    <row r="1666" spans="63:63">
      <c r="BK1666" s="110" t="s">
        <v>319</v>
      </c>
    </row>
    <row r="1667" spans="63:63">
      <c r="BK1667" s="110" t="s">
        <v>319</v>
      </c>
    </row>
    <row r="1668" spans="63:63">
      <c r="BK1668" s="110" t="s">
        <v>319</v>
      </c>
    </row>
    <row r="1669" spans="63:63">
      <c r="BK1669" s="110" t="s">
        <v>319</v>
      </c>
    </row>
    <row r="1670" spans="63:63">
      <c r="BK1670" s="110" t="s">
        <v>319</v>
      </c>
    </row>
    <row r="1671" spans="63:63">
      <c r="BK1671" s="110" t="s">
        <v>319</v>
      </c>
    </row>
    <row r="1672" spans="63:63">
      <c r="BK1672" s="110" t="s">
        <v>319</v>
      </c>
    </row>
    <row r="1673" spans="63:63">
      <c r="BK1673" s="110" t="s">
        <v>319</v>
      </c>
    </row>
    <row r="1674" spans="63:63">
      <c r="BK1674" s="110" t="s">
        <v>319</v>
      </c>
    </row>
    <row r="1675" spans="63:63">
      <c r="BK1675" s="110" t="s">
        <v>319</v>
      </c>
    </row>
    <row r="1676" spans="63:63">
      <c r="BK1676" s="110" t="s">
        <v>319</v>
      </c>
    </row>
    <row r="1677" spans="63:63">
      <c r="BK1677" s="110" t="s">
        <v>319</v>
      </c>
    </row>
    <row r="1678" spans="63:63">
      <c r="BK1678" s="110" t="s">
        <v>319</v>
      </c>
    </row>
    <row r="1679" spans="63:63">
      <c r="BK1679" s="110" t="s">
        <v>319</v>
      </c>
    </row>
    <row r="1680" spans="63:63">
      <c r="BK1680" s="110" t="s">
        <v>319</v>
      </c>
    </row>
    <row r="1681" spans="63:63">
      <c r="BK1681" s="110" t="s">
        <v>319</v>
      </c>
    </row>
    <row r="1682" spans="63:63">
      <c r="BK1682" s="110" t="s">
        <v>319</v>
      </c>
    </row>
    <row r="1683" spans="63:63">
      <c r="BK1683" s="110" t="s">
        <v>319</v>
      </c>
    </row>
    <row r="1684" spans="63:63">
      <c r="BK1684" s="110" t="s">
        <v>319</v>
      </c>
    </row>
    <row r="1685" spans="63:63">
      <c r="BK1685" s="110" t="s">
        <v>319</v>
      </c>
    </row>
    <row r="1686" spans="63:63">
      <c r="BK1686" s="110" t="s">
        <v>319</v>
      </c>
    </row>
    <row r="1687" spans="63:63">
      <c r="BK1687" s="110" t="s">
        <v>319</v>
      </c>
    </row>
    <row r="1688" spans="63:63">
      <c r="BK1688" s="110" t="s">
        <v>319</v>
      </c>
    </row>
    <row r="1689" spans="63:63">
      <c r="BK1689" s="110" t="s">
        <v>319</v>
      </c>
    </row>
    <row r="1690" spans="63:63">
      <c r="BK1690" s="110" t="s">
        <v>319</v>
      </c>
    </row>
    <row r="1691" spans="63:63">
      <c r="BK1691" s="110" t="s">
        <v>319</v>
      </c>
    </row>
    <row r="1692" spans="63:63">
      <c r="BK1692" s="110" t="s">
        <v>319</v>
      </c>
    </row>
    <row r="1693" spans="63:63">
      <c r="BK1693" s="110" t="s">
        <v>319</v>
      </c>
    </row>
    <row r="1694" spans="63:63">
      <c r="BK1694" s="110" t="s">
        <v>319</v>
      </c>
    </row>
    <row r="1695" spans="63:63">
      <c r="BK1695" s="110" t="s">
        <v>319</v>
      </c>
    </row>
    <row r="1696" spans="63:63">
      <c r="BK1696" s="110" t="s">
        <v>319</v>
      </c>
    </row>
    <row r="1697" spans="63:63">
      <c r="BK1697" s="110" t="s">
        <v>319</v>
      </c>
    </row>
    <row r="1698" spans="63:63">
      <c r="BK1698" s="110" t="s">
        <v>319</v>
      </c>
    </row>
    <row r="1699" spans="63:63">
      <c r="BK1699" s="110" t="s">
        <v>319</v>
      </c>
    </row>
    <row r="1700" spans="63:63">
      <c r="BK1700" s="110" t="s">
        <v>319</v>
      </c>
    </row>
    <row r="1701" spans="63:63">
      <c r="BK1701" s="110" t="s">
        <v>319</v>
      </c>
    </row>
    <row r="1702" spans="63:63">
      <c r="BK1702" s="110" t="s">
        <v>319</v>
      </c>
    </row>
    <row r="1703" spans="63:63">
      <c r="BK1703" s="110" t="s">
        <v>319</v>
      </c>
    </row>
    <row r="1704" spans="63:63">
      <c r="BK1704" s="110" t="s">
        <v>319</v>
      </c>
    </row>
    <row r="1705" spans="63:63">
      <c r="BK1705" s="110" t="s">
        <v>319</v>
      </c>
    </row>
    <row r="1706" spans="63:63">
      <c r="BK1706" s="110" t="s">
        <v>319</v>
      </c>
    </row>
    <row r="1707" spans="63:63">
      <c r="BK1707" s="110" t="s">
        <v>319</v>
      </c>
    </row>
    <row r="1708" spans="63:63">
      <c r="BK1708" s="110" t="s">
        <v>319</v>
      </c>
    </row>
    <row r="1709" spans="63:63">
      <c r="BK1709" s="110" t="s">
        <v>319</v>
      </c>
    </row>
    <row r="1710" spans="63:63">
      <c r="BK1710" s="110" t="s">
        <v>319</v>
      </c>
    </row>
    <row r="1711" spans="63:63">
      <c r="BK1711" s="110" t="s">
        <v>319</v>
      </c>
    </row>
    <row r="1712" spans="63:63">
      <c r="BK1712" s="110" t="s">
        <v>319</v>
      </c>
    </row>
    <row r="1713" spans="63:63">
      <c r="BK1713" s="110" t="s">
        <v>319</v>
      </c>
    </row>
    <row r="1714" spans="63:63">
      <c r="BK1714" s="110" t="s">
        <v>319</v>
      </c>
    </row>
    <row r="1715" spans="63:63">
      <c r="BK1715" s="110" t="s">
        <v>319</v>
      </c>
    </row>
    <row r="1716" spans="63:63">
      <c r="BK1716" s="110" t="s">
        <v>319</v>
      </c>
    </row>
    <row r="1717" spans="63:63">
      <c r="BK1717" s="110" t="s">
        <v>319</v>
      </c>
    </row>
    <row r="1718" spans="63:63">
      <c r="BK1718" s="110" t="s">
        <v>319</v>
      </c>
    </row>
    <row r="1719" spans="63:63">
      <c r="BK1719" s="110" t="s">
        <v>319</v>
      </c>
    </row>
    <row r="1720" spans="63:63">
      <c r="BK1720" s="110" t="s">
        <v>319</v>
      </c>
    </row>
    <row r="1721" spans="63:63">
      <c r="BK1721" s="110" t="s">
        <v>319</v>
      </c>
    </row>
    <row r="1722" spans="63:63">
      <c r="BK1722" s="110" t="s">
        <v>319</v>
      </c>
    </row>
    <row r="1723" spans="63:63">
      <c r="BK1723" s="110" t="s">
        <v>319</v>
      </c>
    </row>
    <row r="1724" spans="63:63">
      <c r="BK1724" s="110" t="s">
        <v>319</v>
      </c>
    </row>
    <row r="1725" spans="63:63">
      <c r="BK1725" s="110" t="s">
        <v>319</v>
      </c>
    </row>
    <row r="1726" spans="63:63">
      <c r="BK1726" s="110" t="s">
        <v>319</v>
      </c>
    </row>
    <row r="1727" spans="63:63">
      <c r="BK1727" s="110" t="s">
        <v>319</v>
      </c>
    </row>
    <row r="1728" spans="63:63">
      <c r="BK1728" s="110" t="s">
        <v>319</v>
      </c>
    </row>
    <row r="1729" spans="63:63">
      <c r="BK1729" s="110" t="s">
        <v>319</v>
      </c>
    </row>
    <row r="1730" spans="63:63">
      <c r="BK1730" s="110" t="s">
        <v>319</v>
      </c>
    </row>
    <row r="1731" spans="63:63">
      <c r="BK1731" s="110" t="s">
        <v>319</v>
      </c>
    </row>
    <row r="1732" spans="63:63">
      <c r="BK1732" s="110" t="s">
        <v>319</v>
      </c>
    </row>
    <row r="1733" spans="63:63">
      <c r="BK1733" s="110" t="s">
        <v>319</v>
      </c>
    </row>
    <row r="1734" spans="63:63">
      <c r="BK1734" s="110" t="s">
        <v>319</v>
      </c>
    </row>
    <row r="1735" spans="63:63">
      <c r="BK1735" s="110" t="s">
        <v>319</v>
      </c>
    </row>
    <row r="1736" spans="63:63">
      <c r="BK1736" s="110" t="s">
        <v>319</v>
      </c>
    </row>
    <row r="1737" spans="63:63">
      <c r="BK1737" s="110" t="s">
        <v>319</v>
      </c>
    </row>
    <row r="1738" spans="63:63">
      <c r="BK1738" s="110" t="s">
        <v>319</v>
      </c>
    </row>
    <row r="1739" spans="63:63">
      <c r="BK1739" s="110" t="s">
        <v>319</v>
      </c>
    </row>
    <row r="1740" spans="63:63">
      <c r="BK1740" s="110" t="s">
        <v>319</v>
      </c>
    </row>
    <row r="1741" spans="63:63">
      <c r="BK1741" s="110" t="s">
        <v>319</v>
      </c>
    </row>
    <row r="1742" spans="63:63">
      <c r="BK1742" s="110" t="s">
        <v>319</v>
      </c>
    </row>
    <row r="1743" spans="63:63">
      <c r="BK1743" s="110" t="s">
        <v>319</v>
      </c>
    </row>
    <row r="1744" spans="63:63">
      <c r="BK1744" s="110" t="s">
        <v>319</v>
      </c>
    </row>
    <row r="1745" spans="63:75">
      <c r="BK1745" s="110" t="s">
        <v>319</v>
      </c>
    </row>
    <row r="1746" spans="63:75">
      <c r="BK1746" s="110" t="s">
        <v>319</v>
      </c>
    </row>
    <row r="1747" spans="63:75">
      <c r="BK1747" s="110" t="s">
        <v>319</v>
      </c>
    </row>
    <row r="1748" spans="63:75">
      <c r="BK1748" s="110" t="s">
        <v>319</v>
      </c>
    </row>
    <row r="1749" spans="63:75">
      <c r="BK1749" s="110" t="s">
        <v>319</v>
      </c>
    </row>
    <row r="1750" spans="63:75">
      <c r="BK1750" s="110" t="s">
        <v>319</v>
      </c>
    </row>
    <row r="1753" spans="63:75">
      <c r="BO1753" s="110" t="s">
        <v>310</v>
      </c>
      <c r="BS1753" s="110" t="s">
        <v>310</v>
      </c>
      <c r="BW1753" s="110" t="s">
        <v>310</v>
      </c>
    </row>
    <row r="1754" spans="63:75">
      <c r="BO1754" s="110" t="s">
        <v>319</v>
      </c>
      <c r="BS1754" s="110" t="s">
        <v>319</v>
      </c>
      <c r="BW1754" s="110" t="s">
        <v>319</v>
      </c>
    </row>
    <row r="1755" spans="63:75">
      <c r="BO1755" s="110" t="s">
        <v>319</v>
      </c>
      <c r="BS1755" s="110" t="s">
        <v>319</v>
      </c>
      <c r="BW1755" s="110" t="s">
        <v>319</v>
      </c>
    </row>
    <row r="1756" spans="63:75">
      <c r="BO1756" s="110" t="s">
        <v>319</v>
      </c>
      <c r="BS1756" s="110" t="s">
        <v>319</v>
      </c>
      <c r="BW1756" s="110" t="s">
        <v>319</v>
      </c>
    </row>
    <row r="1757" spans="63:75">
      <c r="BO1757" s="110" t="s">
        <v>319</v>
      </c>
      <c r="BS1757" s="110" t="s">
        <v>319</v>
      </c>
      <c r="BW1757" s="110" t="s">
        <v>319</v>
      </c>
    </row>
    <row r="1758" spans="63:75">
      <c r="BO1758" s="110" t="s">
        <v>319</v>
      </c>
      <c r="BS1758" s="110" t="s">
        <v>319</v>
      </c>
      <c r="BW1758" s="110" t="s">
        <v>319</v>
      </c>
    </row>
    <row r="1759" spans="63:75">
      <c r="BO1759" s="110" t="s">
        <v>319</v>
      </c>
      <c r="BS1759" s="110" t="s">
        <v>319</v>
      </c>
      <c r="BW1759" s="110" t="s">
        <v>319</v>
      </c>
    </row>
    <row r="1760" spans="63:75">
      <c r="BO1760" s="110" t="s">
        <v>319</v>
      </c>
      <c r="BS1760" s="110" t="s">
        <v>319</v>
      </c>
      <c r="BW1760" s="110" t="s">
        <v>319</v>
      </c>
    </row>
    <row r="1761" spans="67:75">
      <c r="BO1761" s="110" t="s">
        <v>319</v>
      </c>
      <c r="BS1761" s="110" t="s">
        <v>319</v>
      </c>
      <c r="BW1761" s="110" t="s">
        <v>319</v>
      </c>
    </row>
    <row r="1762" spans="67:75">
      <c r="BO1762" s="110" t="s">
        <v>319</v>
      </c>
      <c r="BS1762" s="110" t="s">
        <v>319</v>
      </c>
      <c r="BW1762" s="110" t="s">
        <v>319</v>
      </c>
    </row>
    <row r="1763" spans="67:75">
      <c r="BO1763" s="110" t="s">
        <v>319</v>
      </c>
      <c r="BS1763" s="110" t="s">
        <v>319</v>
      </c>
      <c r="BW1763" s="110" t="s">
        <v>319</v>
      </c>
    </row>
    <row r="1764" spans="67:75">
      <c r="BO1764" s="110" t="s">
        <v>319</v>
      </c>
      <c r="BS1764" s="110" t="s">
        <v>319</v>
      </c>
      <c r="BW1764" s="110" t="s">
        <v>319</v>
      </c>
    </row>
    <row r="1765" spans="67:75">
      <c r="BO1765" s="110" t="s">
        <v>319</v>
      </c>
      <c r="BS1765" s="110" t="s">
        <v>319</v>
      </c>
      <c r="BW1765" s="110" t="s">
        <v>319</v>
      </c>
    </row>
    <row r="1766" spans="67:75">
      <c r="BO1766" s="110" t="s">
        <v>319</v>
      </c>
      <c r="BS1766" s="110" t="s">
        <v>319</v>
      </c>
      <c r="BW1766" s="110" t="s">
        <v>319</v>
      </c>
    </row>
    <row r="1767" spans="67:75">
      <c r="BO1767" s="110" t="s">
        <v>319</v>
      </c>
      <c r="BS1767" s="110" t="s">
        <v>319</v>
      </c>
      <c r="BW1767" s="110" t="s">
        <v>319</v>
      </c>
    </row>
    <row r="1768" spans="67:75">
      <c r="BO1768" s="110" t="s">
        <v>319</v>
      </c>
      <c r="BS1768" s="110" t="s">
        <v>319</v>
      </c>
      <c r="BW1768" s="110" t="s">
        <v>319</v>
      </c>
    </row>
    <row r="1769" spans="67:75">
      <c r="BO1769" s="110" t="s">
        <v>319</v>
      </c>
      <c r="BS1769" s="110" t="s">
        <v>319</v>
      </c>
      <c r="BW1769" s="110" t="s">
        <v>319</v>
      </c>
    </row>
    <row r="1770" spans="67:75">
      <c r="BO1770" s="110" t="s">
        <v>319</v>
      </c>
      <c r="BS1770" s="110" t="s">
        <v>319</v>
      </c>
      <c r="BW1770" s="110" t="s">
        <v>319</v>
      </c>
    </row>
    <row r="1771" spans="67:75">
      <c r="BO1771" s="110" t="s">
        <v>319</v>
      </c>
      <c r="BS1771" s="110" t="s">
        <v>319</v>
      </c>
      <c r="BW1771" s="110" t="s">
        <v>319</v>
      </c>
    </row>
    <row r="1772" spans="67:75">
      <c r="BO1772" s="110" t="s">
        <v>319</v>
      </c>
      <c r="BS1772" s="110" t="s">
        <v>319</v>
      </c>
      <c r="BW1772" s="110" t="s">
        <v>319</v>
      </c>
    </row>
    <row r="1773" spans="67:75">
      <c r="BO1773" s="110" t="s">
        <v>319</v>
      </c>
      <c r="BS1773" s="110" t="s">
        <v>319</v>
      </c>
      <c r="BW1773" s="110" t="s">
        <v>319</v>
      </c>
    </row>
    <row r="1774" spans="67:75">
      <c r="BO1774" s="110" t="s">
        <v>319</v>
      </c>
      <c r="BS1774" s="110" t="s">
        <v>319</v>
      </c>
      <c r="BW1774" s="110" t="s">
        <v>319</v>
      </c>
    </row>
    <row r="1775" spans="67:75">
      <c r="BO1775" s="110" t="s">
        <v>319</v>
      </c>
      <c r="BS1775" s="110" t="s">
        <v>319</v>
      </c>
      <c r="BW1775" s="110" t="s">
        <v>319</v>
      </c>
    </row>
    <row r="1776" spans="67:75">
      <c r="BO1776" s="110" t="s">
        <v>319</v>
      </c>
      <c r="BS1776" s="110" t="s">
        <v>319</v>
      </c>
      <c r="BW1776" s="110" t="s">
        <v>319</v>
      </c>
    </row>
    <row r="1777" spans="67:75">
      <c r="BO1777" s="110" t="s">
        <v>319</v>
      </c>
      <c r="BS1777" s="110" t="s">
        <v>319</v>
      </c>
      <c r="BW1777" s="110" t="s">
        <v>319</v>
      </c>
    </row>
    <row r="1778" spans="67:75">
      <c r="BO1778" s="110" t="s">
        <v>319</v>
      </c>
      <c r="BS1778" s="110" t="s">
        <v>319</v>
      </c>
      <c r="BW1778" s="110" t="s">
        <v>319</v>
      </c>
    </row>
    <row r="1779" spans="67:75">
      <c r="BO1779" s="110" t="s">
        <v>319</v>
      </c>
      <c r="BS1779" s="110" t="s">
        <v>319</v>
      </c>
      <c r="BW1779" s="110" t="s">
        <v>319</v>
      </c>
    </row>
    <row r="1780" spans="67:75">
      <c r="BO1780" s="110" t="s">
        <v>319</v>
      </c>
      <c r="BS1780" s="110" t="s">
        <v>319</v>
      </c>
      <c r="BW1780" s="110" t="s">
        <v>319</v>
      </c>
    </row>
    <row r="1781" spans="67:75">
      <c r="BO1781" s="110" t="s">
        <v>319</v>
      </c>
      <c r="BS1781" s="110" t="s">
        <v>319</v>
      </c>
      <c r="BW1781" s="110" t="s">
        <v>319</v>
      </c>
    </row>
    <row r="1782" spans="67:75">
      <c r="BO1782" s="110" t="s">
        <v>319</v>
      </c>
      <c r="BS1782" s="110" t="s">
        <v>319</v>
      </c>
      <c r="BW1782" s="110" t="s">
        <v>319</v>
      </c>
    </row>
    <row r="1783" spans="67:75">
      <c r="BO1783" s="110" t="s">
        <v>319</v>
      </c>
      <c r="BS1783" s="110" t="s">
        <v>319</v>
      </c>
      <c r="BW1783" s="110" t="s">
        <v>319</v>
      </c>
    </row>
    <row r="1784" spans="67:75">
      <c r="BO1784" s="110" t="s">
        <v>319</v>
      </c>
      <c r="BS1784" s="110" t="s">
        <v>319</v>
      </c>
      <c r="BW1784" s="110" t="s">
        <v>319</v>
      </c>
    </row>
    <row r="1785" spans="67:75">
      <c r="BO1785" s="110" t="s">
        <v>319</v>
      </c>
      <c r="BS1785" s="110" t="s">
        <v>319</v>
      </c>
      <c r="BW1785" s="110" t="s">
        <v>319</v>
      </c>
    </row>
    <row r="1786" spans="67:75">
      <c r="BO1786" s="110" t="s">
        <v>319</v>
      </c>
      <c r="BS1786" s="110" t="s">
        <v>319</v>
      </c>
      <c r="BW1786" s="110" t="s">
        <v>319</v>
      </c>
    </row>
    <row r="1787" spans="67:75">
      <c r="BO1787" s="110" t="s">
        <v>319</v>
      </c>
      <c r="BS1787" s="110" t="s">
        <v>319</v>
      </c>
      <c r="BW1787" s="110" t="s">
        <v>319</v>
      </c>
    </row>
    <row r="1788" spans="67:75">
      <c r="BO1788" s="110" t="s">
        <v>319</v>
      </c>
      <c r="BS1788" s="110" t="s">
        <v>319</v>
      </c>
      <c r="BW1788" s="110" t="s">
        <v>319</v>
      </c>
    </row>
    <row r="1789" spans="67:75">
      <c r="BO1789" s="110" t="s">
        <v>319</v>
      </c>
      <c r="BS1789" s="110" t="s">
        <v>319</v>
      </c>
      <c r="BW1789" s="110" t="s">
        <v>319</v>
      </c>
    </row>
    <row r="1790" spans="67:75">
      <c r="BO1790" s="110" t="s">
        <v>319</v>
      </c>
      <c r="BS1790" s="110" t="s">
        <v>319</v>
      </c>
      <c r="BW1790" s="110" t="s">
        <v>319</v>
      </c>
    </row>
    <row r="1791" spans="67:75">
      <c r="BO1791" s="110" t="s">
        <v>319</v>
      </c>
      <c r="BS1791" s="110" t="s">
        <v>319</v>
      </c>
      <c r="BW1791" s="110" t="s">
        <v>319</v>
      </c>
    </row>
    <row r="1792" spans="67:75">
      <c r="BO1792" s="110" t="s">
        <v>319</v>
      </c>
      <c r="BS1792" s="110" t="s">
        <v>319</v>
      </c>
      <c r="BW1792" s="110" t="s">
        <v>319</v>
      </c>
    </row>
    <row r="1793" spans="67:75">
      <c r="BO1793" s="110" t="s">
        <v>319</v>
      </c>
      <c r="BS1793" s="110" t="s">
        <v>319</v>
      </c>
      <c r="BW1793" s="110" t="s">
        <v>319</v>
      </c>
    </row>
    <row r="1794" spans="67:75">
      <c r="BO1794" s="110" t="s">
        <v>319</v>
      </c>
      <c r="BS1794" s="110" t="s">
        <v>319</v>
      </c>
      <c r="BW1794" s="110" t="s">
        <v>319</v>
      </c>
    </row>
    <row r="1795" spans="67:75">
      <c r="BO1795" s="110" t="s">
        <v>319</v>
      </c>
      <c r="BS1795" s="110" t="s">
        <v>319</v>
      </c>
      <c r="BW1795" s="110" t="s">
        <v>319</v>
      </c>
    </row>
    <row r="1796" spans="67:75">
      <c r="BO1796" s="110" t="s">
        <v>319</v>
      </c>
      <c r="BS1796" s="110" t="s">
        <v>319</v>
      </c>
      <c r="BW1796" s="110" t="s">
        <v>319</v>
      </c>
    </row>
    <row r="1797" spans="67:75">
      <c r="BO1797" s="110" t="s">
        <v>319</v>
      </c>
      <c r="BS1797" s="110" t="s">
        <v>319</v>
      </c>
      <c r="BW1797" s="110" t="s">
        <v>319</v>
      </c>
    </row>
    <row r="1798" spans="67:75">
      <c r="BO1798" s="110" t="s">
        <v>319</v>
      </c>
      <c r="BS1798" s="110" t="s">
        <v>319</v>
      </c>
      <c r="BW1798" s="110" t="s">
        <v>319</v>
      </c>
    </row>
    <row r="1799" spans="67:75">
      <c r="BO1799" s="110" t="s">
        <v>319</v>
      </c>
      <c r="BS1799" s="110" t="s">
        <v>319</v>
      </c>
      <c r="BW1799" s="110" t="s">
        <v>319</v>
      </c>
    </row>
    <row r="1800" spans="67:75">
      <c r="BO1800" s="110" t="s">
        <v>319</v>
      </c>
      <c r="BS1800" s="110" t="s">
        <v>319</v>
      </c>
      <c r="BW1800" s="110" t="s">
        <v>319</v>
      </c>
    </row>
    <row r="1801" spans="67:75">
      <c r="BO1801" s="110" t="s">
        <v>319</v>
      </c>
      <c r="BS1801" s="110" t="s">
        <v>319</v>
      </c>
      <c r="BW1801" s="110" t="s">
        <v>319</v>
      </c>
    </row>
    <row r="1802" spans="67:75">
      <c r="BO1802" s="110" t="s">
        <v>319</v>
      </c>
      <c r="BS1802" s="110" t="s">
        <v>319</v>
      </c>
      <c r="BW1802" s="110" t="s">
        <v>319</v>
      </c>
    </row>
    <row r="1803" spans="67:75">
      <c r="BO1803" s="110" t="s">
        <v>319</v>
      </c>
      <c r="BS1803" s="110" t="s">
        <v>319</v>
      </c>
      <c r="BW1803" s="110" t="s">
        <v>319</v>
      </c>
    </row>
    <row r="1804" spans="67:75">
      <c r="BO1804" s="110" t="s">
        <v>319</v>
      </c>
      <c r="BS1804" s="110" t="s">
        <v>319</v>
      </c>
      <c r="BW1804" s="110" t="s">
        <v>319</v>
      </c>
    </row>
    <row r="1805" spans="67:75">
      <c r="BO1805" s="110" t="s">
        <v>319</v>
      </c>
      <c r="BS1805" s="110" t="s">
        <v>319</v>
      </c>
      <c r="BW1805" s="110" t="s">
        <v>319</v>
      </c>
    </row>
    <row r="1806" spans="67:75">
      <c r="BO1806" s="110" t="s">
        <v>319</v>
      </c>
      <c r="BS1806" s="110" t="s">
        <v>319</v>
      </c>
      <c r="BW1806" s="110" t="s">
        <v>319</v>
      </c>
    </row>
    <row r="1807" spans="67:75">
      <c r="BO1807" s="110" t="s">
        <v>319</v>
      </c>
      <c r="BS1807" s="110" t="s">
        <v>319</v>
      </c>
      <c r="BW1807" s="110" t="s">
        <v>319</v>
      </c>
    </row>
    <row r="1808" spans="67:75">
      <c r="BO1808" s="110" t="s">
        <v>319</v>
      </c>
      <c r="BS1808" s="110" t="s">
        <v>319</v>
      </c>
      <c r="BW1808" s="110" t="s">
        <v>319</v>
      </c>
    </row>
    <row r="1809" spans="67:75">
      <c r="BO1809" s="110" t="s">
        <v>319</v>
      </c>
      <c r="BS1809" s="110" t="s">
        <v>319</v>
      </c>
      <c r="BW1809" s="110" t="s">
        <v>319</v>
      </c>
    </row>
    <row r="1810" spans="67:75">
      <c r="BO1810" s="110" t="s">
        <v>319</v>
      </c>
      <c r="BS1810" s="110" t="s">
        <v>319</v>
      </c>
      <c r="BW1810" s="110" t="s">
        <v>319</v>
      </c>
    </row>
    <row r="1811" spans="67:75">
      <c r="BO1811" s="110" t="s">
        <v>319</v>
      </c>
      <c r="BS1811" s="110" t="s">
        <v>319</v>
      </c>
      <c r="BW1811" s="110" t="s">
        <v>319</v>
      </c>
    </row>
    <row r="1812" spans="67:75">
      <c r="BO1812" s="110" t="s">
        <v>319</v>
      </c>
      <c r="BS1812" s="110" t="s">
        <v>319</v>
      </c>
      <c r="BW1812" s="110" t="s">
        <v>319</v>
      </c>
    </row>
    <row r="1813" spans="67:75">
      <c r="BO1813" s="110" t="s">
        <v>319</v>
      </c>
      <c r="BS1813" s="110" t="s">
        <v>319</v>
      </c>
      <c r="BW1813" s="110" t="s">
        <v>319</v>
      </c>
    </row>
    <row r="1814" spans="67:75">
      <c r="BO1814" s="110" t="s">
        <v>319</v>
      </c>
      <c r="BS1814" s="110" t="s">
        <v>319</v>
      </c>
      <c r="BW1814" s="110" t="s">
        <v>319</v>
      </c>
    </row>
    <row r="1815" spans="67:75">
      <c r="BO1815" s="110" t="s">
        <v>319</v>
      </c>
      <c r="BS1815" s="110" t="s">
        <v>319</v>
      </c>
      <c r="BW1815" s="110" t="s">
        <v>319</v>
      </c>
    </row>
    <row r="1816" spans="67:75">
      <c r="BO1816" s="110" t="s">
        <v>319</v>
      </c>
      <c r="BS1816" s="110" t="s">
        <v>319</v>
      </c>
      <c r="BW1816" s="110" t="s">
        <v>319</v>
      </c>
    </row>
    <row r="1817" spans="67:75">
      <c r="BO1817" s="110" t="s">
        <v>319</v>
      </c>
      <c r="BS1817" s="110" t="s">
        <v>319</v>
      </c>
      <c r="BW1817" s="110" t="s">
        <v>319</v>
      </c>
    </row>
    <row r="1818" spans="67:75">
      <c r="BO1818" s="110" t="s">
        <v>319</v>
      </c>
      <c r="BS1818" s="110" t="s">
        <v>319</v>
      </c>
      <c r="BW1818" s="110" t="s">
        <v>319</v>
      </c>
    </row>
    <row r="1819" spans="67:75">
      <c r="BO1819" s="110" t="s">
        <v>319</v>
      </c>
      <c r="BS1819" s="110" t="s">
        <v>319</v>
      </c>
      <c r="BW1819" s="110" t="s">
        <v>319</v>
      </c>
    </row>
    <row r="1820" spans="67:75">
      <c r="BO1820" s="110" t="s">
        <v>319</v>
      </c>
      <c r="BS1820" s="110" t="s">
        <v>319</v>
      </c>
      <c r="BW1820" s="110" t="s">
        <v>319</v>
      </c>
    </row>
    <row r="1821" spans="67:75">
      <c r="BO1821" s="110" t="s">
        <v>319</v>
      </c>
      <c r="BS1821" s="110" t="s">
        <v>319</v>
      </c>
      <c r="BW1821" s="110" t="s">
        <v>319</v>
      </c>
    </row>
    <row r="1822" spans="67:75">
      <c r="BO1822" s="110" t="s">
        <v>319</v>
      </c>
      <c r="BS1822" s="110" t="s">
        <v>319</v>
      </c>
      <c r="BW1822" s="110" t="s">
        <v>319</v>
      </c>
    </row>
    <row r="1823" spans="67:75">
      <c r="BO1823" s="110" t="s">
        <v>319</v>
      </c>
      <c r="BS1823" s="110" t="s">
        <v>319</v>
      </c>
      <c r="BW1823" s="110" t="s">
        <v>319</v>
      </c>
    </row>
    <row r="1824" spans="67:75">
      <c r="BO1824" s="110" t="s">
        <v>319</v>
      </c>
      <c r="BS1824" s="110" t="s">
        <v>319</v>
      </c>
      <c r="BW1824" s="110" t="s">
        <v>319</v>
      </c>
    </row>
    <row r="1825" spans="67:75">
      <c r="BO1825" s="110" t="s">
        <v>319</v>
      </c>
      <c r="BS1825" s="110" t="s">
        <v>319</v>
      </c>
      <c r="BW1825" s="110" t="s">
        <v>319</v>
      </c>
    </row>
    <row r="1826" spans="67:75">
      <c r="BO1826" s="110" t="s">
        <v>319</v>
      </c>
      <c r="BS1826" s="110" t="s">
        <v>319</v>
      </c>
      <c r="BW1826" s="110" t="s">
        <v>319</v>
      </c>
    </row>
    <row r="1827" spans="67:75">
      <c r="BO1827" s="110" t="s">
        <v>319</v>
      </c>
      <c r="BS1827" s="110" t="s">
        <v>319</v>
      </c>
      <c r="BW1827" s="110" t="s">
        <v>319</v>
      </c>
    </row>
    <row r="1828" spans="67:75">
      <c r="BO1828" s="110" t="s">
        <v>319</v>
      </c>
      <c r="BS1828" s="110" t="s">
        <v>319</v>
      </c>
      <c r="BW1828" s="110" t="s">
        <v>319</v>
      </c>
    </row>
    <row r="1829" spans="67:75">
      <c r="BO1829" s="110" t="s">
        <v>319</v>
      </c>
      <c r="BS1829" s="110" t="s">
        <v>319</v>
      </c>
      <c r="BW1829" s="110" t="s">
        <v>319</v>
      </c>
    </row>
    <row r="1830" spans="67:75">
      <c r="BO1830" s="110" t="s">
        <v>319</v>
      </c>
      <c r="BS1830" s="110" t="s">
        <v>319</v>
      </c>
      <c r="BW1830" s="110" t="s">
        <v>319</v>
      </c>
    </row>
    <row r="1831" spans="67:75">
      <c r="BO1831" s="110" t="s">
        <v>319</v>
      </c>
      <c r="BS1831" s="110" t="s">
        <v>319</v>
      </c>
      <c r="BW1831" s="110" t="s">
        <v>319</v>
      </c>
    </row>
    <row r="1832" spans="67:75">
      <c r="BO1832" s="110" t="s">
        <v>319</v>
      </c>
      <c r="BS1832" s="110" t="s">
        <v>319</v>
      </c>
      <c r="BW1832" s="110" t="s">
        <v>319</v>
      </c>
    </row>
    <row r="1833" spans="67:75">
      <c r="BO1833" s="110" t="s">
        <v>319</v>
      </c>
      <c r="BS1833" s="110" t="s">
        <v>319</v>
      </c>
      <c r="BW1833" s="110" t="s">
        <v>319</v>
      </c>
    </row>
    <row r="1834" spans="67:75">
      <c r="BO1834" s="110" t="s">
        <v>319</v>
      </c>
      <c r="BS1834" s="110" t="s">
        <v>319</v>
      </c>
      <c r="BW1834" s="110" t="s">
        <v>319</v>
      </c>
    </row>
    <row r="1835" spans="67:75">
      <c r="BO1835" s="110" t="s">
        <v>319</v>
      </c>
      <c r="BS1835" s="110" t="s">
        <v>319</v>
      </c>
      <c r="BW1835" s="110" t="s">
        <v>319</v>
      </c>
    </row>
    <row r="1836" spans="67:75">
      <c r="BO1836" s="110" t="s">
        <v>319</v>
      </c>
      <c r="BS1836" s="110" t="s">
        <v>319</v>
      </c>
      <c r="BW1836" s="110" t="s">
        <v>319</v>
      </c>
    </row>
    <row r="1837" spans="67:75">
      <c r="BO1837" s="110" t="s">
        <v>319</v>
      </c>
      <c r="BS1837" s="110" t="s">
        <v>319</v>
      </c>
      <c r="BW1837" s="110" t="s">
        <v>319</v>
      </c>
    </row>
    <row r="1838" spans="67:75">
      <c r="BO1838" s="110" t="s">
        <v>319</v>
      </c>
      <c r="BS1838" s="110" t="s">
        <v>319</v>
      </c>
      <c r="BW1838" s="110" t="s">
        <v>319</v>
      </c>
    </row>
    <row r="1839" spans="67:75">
      <c r="BO1839" s="110" t="s">
        <v>319</v>
      </c>
      <c r="BS1839" s="110" t="s">
        <v>319</v>
      </c>
      <c r="BW1839" s="110" t="s">
        <v>319</v>
      </c>
    </row>
    <row r="1840" spans="67:75">
      <c r="BO1840" s="110" t="s">
        <v>319</v>
      </c>
      <c r="BS1840" s="110" t="s">
        <v>319</v>
      </c>
      <c r="BW1840" s="110" t="s">
        <v>319</v>
      </c>
    </row>
    <row r="1841" spans="67:75">
      <c r="BO1841" s="110" t="s">
        <v>319</v>
      </c>
      <c r="BS1841" s="110" t="s">
        <v>319</v>
      </c>
      <c r="BW1841" s="110" t="s">
        <v>319</v>
      </c>
    </row>
    <row r="1842" spans="67:75">
      <c r="BO1842" s="110" t="s">
        <v>319</v>
      </c>
      <c r="BS1842" s="110" t="s">
        <v>319</v>
      </c>
      <c r="BW1842" s="110" t="s">
        <v>319</v>
      </c>
    </row>
    <row r="1843" spans="67:75">
      <c r="BO1843" s="110" t="s">
        <v>319</v>
      </c>
      <c r="BS1843" s="110" t="s">
        <v>319</v>
      </c>
      <c r="BW1843" s="110" t="s">
        <v>319</v>
      </c>
    </row>
    <row r="1844" spans="67:75">
      <c r="BO1844" s="110" t="s">
        <v>319</v>
      </c>
      <c r="BS1844" s="110" t="s">
        <v>319</v>
      </c>
      <c r="BW1844" s="110" t="s">
        <v>319</v>
      </c>
    </row>
    <row r="1845" spans="67:75">
      <c r="BO1845" s="110" t="s">
        <v>319</v>
      </c>
      <c r="BS1845" s="110" t="s">
        <v>319</v>
      </c>
      <c r="BW1845" s="110" t="s">
        <v>319</v>
      </c>
    </row>
    <row r="1846" spans="67:75">
      <c r="BO1846" s="110" t="s">
        <v>319</v>
      </c>
      <c r="BS1846" s="110" t="s">
        <v>319</v>
      </c>
      <c r="BW1846" s="110" t="s">
        <v>319</v>
      </c>
    </row>
    <row r="1847" spans="67:75">
      <c r="BO1847" s="110" t="s">
        <v>319</v>
      </c>
      <c r="BS1847" s="110" t="s">
        <v>319</v>
      </c>
      <c r="BW1847" s="110" t="s">
        <v>319</v>
      </c>
    </row>
    <row r="1848" spans="67:75">
      <c r="BO1848" s="110" t="s">
        <v>319</v>
      </c>
      <c r="BS1848" s="110" t="s">
        <v>319</v>
      </c>
      <c r="BW1848" s="110" t="s">
        <v>319</v>
      </c>
    </row>
    <row r="1849" spans="67:75">
      <c r="BO1849" s="110" t="s">
        <v>319</v>
      </c>
      <c r="BS1849" s="110" t="s">
        <v>319</v>
      </c>
      <c r="BW1849" s="110" t="s">
        <v>319</v>
      </c>
    </row>
    <row r="1850" spans="67:75">
      <c r="BO1850" s="110" t="s">
        <v>319</v>
      </c>
      <c r="BS1850" s="110" t="s">
        <v>319</v>
      </c>
      <c r="BW1850" s="110" t="s">
        <v>319</v>
      </c>
    </row>
  </sheetData>
  <phoneticPr fontId="26"/>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796" t="s">
        <v>92</v>
      </c>
      <c r="G3" s="796"/>
      <c r="H3" s="797" t="s">
        <v>121</v>
      </c>
      <c r="I3" s="797"/>
      <c r="J3" s="797"/>
      <c r="K3" s="797"/>
      <c r="L3" s="4" t="s">
        <v>131</v>
      </c>
    </row>
    <row r="4" spans="2:12" ht="38.1" customHeight="1">
      <c r="B4" s="798" t="s">
        <v>127</v>
      </c>
      <c r="C4" s="799"/>
      <c r="D4" s="799"/>
      <c r="E4" s="799"/>
      <c r="F4" s="799"/>
      <c r="G4" s="799"/>
      <c r="H4" s="799"/>
      <c r="I4" s="799"/>
      <c r="J4" s="799"/>
      <c r="K4" s="800"/>
      <c r="L4" s="5"/>
    </row>
    <row r="5" spans="2:12" ht="32.1" customHeight="1">
      <c r="B5" s="801" t="s">
        <v>13</v>
      </c>
      <c r="C5" s="802"/>
      <c r="D5" s="802"/>
      <c r="E5" s="42" t="s">
        <v>10</v>
      </c>
      <c r="F5" s="803" t="s">
        <v>11</v>
      </c>
      <c r="G5" s="804"/>
      <c r="H5" s="43" t="s">
        <v>14</v>
      </c>
      <c r="I5" s="44" t="s">
        <v>10</v>
      </c>
      <c r="J5" s="803" t="s">
        <v>12</v>
      </c>
      <c r="K5" s="804"/>
      <c r="L5" s="6"/>
    </row>
    <row r="6" spans="2:12" ht="32.1" customHeight="1">
      <c r="B6" s="798" t="s">
        <v>15</v>
      </c>
      <c r="C6" s="799"/>
      <c r="D6" s="799"/>
      <c r="E6" s="799"/>
      <c r="F6" s="799"/>
      <c r="G6" s="799"/>
      <c r="H6" s="799"/>
      <c r="I6" s="799"/>
      <c r="J6" s="799"/>
      <c r="K6" s="800"/>
      <c r="L6" s="5"/>
    </row>
    <row r="7" spans="2:12" ht="32.1" customHeight="1">
      <c r="B7" s="801" t="s">
        <v>13</v>
      </c>
      <c r="C7" s="802"/>
      <c r="D7" s="802"/>
      <c r="E7" s="44" t="s">
        <v>10</v>
      </c>
      <c r="F7" s="803" t="s">
        <v>11</v>
      </c>
      <c r="G7" s="804"/>
      <c r="H7" s="43" t="s">
        <v>14</v>
      </c>
      <c r="I7" s="44" t="s">
        <v>10</v>
      </c>
      <c r="J7" s="803" t="s">
        <v>12</v>
      </c>
      <c r="K7" s="804"/>
      <c r="L7" s="6"/>
    </row>
    <row r="8" spans="2:12" ht="16.350000000000001" customHeight="1">
      <c r="B8" s="45"/>
      <c r="C8" s="45"/>
      <c r="D8" s="46"/>
      <c r="E8" s="46"/>
      <c r="F8" s="7"/>
      <c r="G8" s="7"/>
      <c r="H8" s="7"/>
      <c r="I8" s="7"/>
      <c r="J8" s="7"/>
      <c r="K8" s="7"/>
      <c r="L8" s="7"/>
    </row>
    <row r="9" spans="2:12" ht="41.85" customHeight="1">
      <c r="B9" s="805" t="s">
        <v>16</v>
      </c>
      <c r="C9" s="805"/>
      <c r="D9" s="805"/>
      <c r="E9" s="805"/>
      <c r="F9" s="3"/>
      <c r="G9" s="3"/>
      <c r="H9" s="3"/>
      <c r="I9" s="3"/>
      <c r="J9" s="3"/>
      <c r="K9" s="3"/>
      <c r="L9" s="3"/>
    </row>
    <row r="10" spans="2:12" ht="33.6" customHeight="1">
      <c r="B10" s="806" t="s">
        <v>17</v>
      </c>
      <c r="C10" s="807"/>
      <c r="D10" s="812" t="s">
        <v>109</v>
      </c>
      <c r="E10" s="813"/>
      <c r="F10" s="814"/>
      <c r="G10" s="814"/>
      <c r="H10" s="814"/>
      <c r="I10" s="814"/>
      <c r="J10" s="814"/>
      <c r="K10" s="814"/>
      <c r="L10" s="7"/>
    </row>
    <row r="11" spans="2:12" ht="19.350000000000001" customHeight="1">
      <c r="B11" s="808"/>
      <c r="C11" s="809"/>
      <c r="D11" s="815" t="s">
        <v>70</v>
      </c>
      <c r="E11" s="816"/>
      <c r="F11" s="817"/>
      <c r="G11" s="817"/>
      <c r="H11" s="817"/>
      <c r="I11" s="817"/>
      <c r="J11" s="817"/>
      <c r="K11" s="817"/>
      <c r="L11" s="7"/>
    </row>
    <row r="12" spans="2:12" ht="33.6" customHeight="1">
      <c r="B12" s="808"/>
      <c r="C12" s="809"/>
      <c r="D12" s="818" t="s">
        <v>71</v>
      </c>
      <c r="E12" s="819"/>
      <c r="F12" s="820"/>
      <c r="G12" s="820"/>
      <c r="H12" s="820"/>
      <c r="I12" s="820"/>
      <c r="J12" s="820"/>
      <c r="K12" s="820"/>
      <c r="L12" s="7"/>
    </row>
    <row r="13" spans="2:12" ht="33.6" customHeight="1">
      <c r="B13" s="810"/>
      <c r="C13" s="811"/>
      <c r="D13" s="821" t="s">
        <v>110</v>
      </c>
      <c r="E13" s="822"/>
      <c r="F13" s="823"/>
      <c r="G13" s="824"/>
      <c r="H13" s="824"/>
      <c r="I13" s="824"/>
      <c r="J13" s="824"/>
      <c r="K13" s="825"/>
      <c r="L13" s="8"/>
    </row>
    <row r="14" spans="2:12" ht="12.6" customHeight="1">
      <c r="B14" s="47"/>
      <c r="C14" s="47"/>
      <c r="D14" s="47"/>
      <c r="E14" s="48"/>
      <c r="F14" s="9"/>
      <c r="G14" s="9"/>
      <c r="H14" s="9"/>
      <c r="I14" s="9"/>
      <c r="J14" s="9"/>
      <c r="K14" s="49"/>
      <c r="L14" s="9"/>
    </row>
    <row r="15" spans="2:12" ht="34.35" customHeight="1">
      <c r="B15" s="826" t="s">
        <v>18</v>
      </c>
      <c r="C15" s="827"/>
      <c r="D15" s="812" t="s">
        <v>19</v>
      </c>
      <c r="E15" s="813"/>
      <c r="F15" s="814" t="s">
        <v>119</v>
      </c>
      <c r="G15" s="814"/>
      <c r="H15" s="814"/>
      <c r="I15" s="814"/>
      <c r="J15" s="814"/>
      <c r="K15" s="814"/>
      <c r="L15" s="7"/>
    </row>
    <row r="16" spans="2:12" ht="33.6" customHeight="1">
      <c r="B16" s="828"/>
      <c r="C16" s="829"/>
      <c r="D16" s="812" t="s">
        <v>20</v>
      </c>
      <c r="E16" s="813"/>
      <c r="F16" s="814"/>
      <c r="G16" s="814"/>
      <c r="H16" s="814"/>
      <c r="I16" s="814"/>
      <c r="J16" s="814"/>
      <c r="K16" s="814"/>
      <c r="L16" s="7"/>
    </row>
    <row r="17" spans="2:12" ht="21" customHeight="1">
      <c r="B17" s="828"/>
      <c r="C17" s="829"/>
      <c r="D17" s="815" t="s">
        <v>87</v>
      </c>
      <c r="E17" s="816"/>
      <c r="F17" s="817"/>
      <c r="G17" s="817"/>
      <c r="H17" s="817"/>
      <c r="I17" s="817"/>
      <c r="J17" s="817"/>
      <c r="K17" s="817"/>
      <c r="L17" s="7"/>
    </row>
    <row r="18" spans="2:12" ht="33.6" customHeight="1">
      <c r="B18" s="828"/>
      <c r="C18" s="829"/>
      <c r="D18" s="832" t="s">
        <v>21</v>
      </c>
      <c r="E18" s="833"/>
      <c r="F18" s="820"/>
      <c r="G18" s="820"/>
      <c r="H18" s="820"/>
      <c r="I18" s="820"/>
      <c r="J18" s="820"/>
      <c r="K18" s="820"/>
      <c r="L18" s="7"/>
    </row>
    <row r="19" spans="2:12" ht="21" customHeight="1">
      <c r="B19" s="828"/>
      <c r="C19" s="829"/>
      <c r="D19" s="834" t="s">
        <v>88</v>
      </c>
      <c r="E19" s="835"/>
      <c r="F19" s="817"/>
      <c r="G19" s="817"/>
      <c r="H19" s="817"/>
      <c r="I19" s="817"/>
      <c r="J19" s="817"/>
      <c r="K19" s="817"/>
      <c r="L19" s="7"/>
    </row>
    <row r="20" spans="2:12" ht="33.6" customHeight="1">
      <c r="B20" s="828"/>
      <c r="C20" s="829"/>
      <c r="D20" s="836" t="s">
        <v>89</v>
      </c>
      <c r="E20" s="837"/>
      <c r="F20" s="820"/>
      <c r="G20" s="820"/>
      <c r="H20" s="820"/>
      <c r="I20" s="820"/>
      <c r="J20" s="820"/>
      <c r="K20" s="820"/>
      <c r="L20" s="7"/>
    </row>
    <row r="21" spans="2:12" ht="33.6" customHeight="1">
      <c r="B21" s="828"/>
      <c r="C21" s="829"/>
      <c r="D21" s="812" t="s">
        <v>22</v>
      </c>
      <c r="E21" s="813"/>
      <c r="F21" s="820" t="s">
        <v>132</v>
      </c>
      <c r="G21" s="820"/>
      <c r="H21" s="820"/>
      <c r="I21" s="820"/>
      <c r="J21" s="820"/>
      <c r="K21" s="820"/>
      <c r="L21" s="7"/>
    </row>
    <row r="22" spans="2:12" ht="33.6" customHeight="1">
      <c r="B22" s="828"/>
      <c r="C22" s="829"/>
      <c r="D22" s="812" t="s">
        <v>23</v>
      </c>
      <c r="E22" s="813"/>
      <c r="F22" s="820" t="s">
        <v>118</v>
      </c>
      <c r="G22" s="820"/>
      <c r="H22" s="820"/>
      <c r="I22" s="820"/>
      <c r="J22" s="820"/>
      <c r="K22" s="820"/>
      <c r="L22" s="7"/>
    </row>
    <row r="23" spans="2:12" ht="33.6" customHeight="1">
      <c r="B23" s="828"/>
      <c r="C23" s="829"/>
      <c r="D23" s="812" t="s">
        <v>90</v>
      </c>
      <c r="E23" s="813"/>
      <c r="F23" s="814"/>
      <c r="G23" s="814"/>
      <c r="H23" s="814"/>
      <c r="I23" s="814"/>
      <c r="J23" s="814"/>
      <c r="K23" s="814"/>
      <c r="L23" s="7"/>
    </row>
    <row r="24" spans="2:12" ht="33.6" customHeight="1">
      <c r="B24" s="830"/>
      <c r="C24" s="831"/>
      <c r="D24" s="812" t="s">
        <v>91</v>
      </c>
      <c r="E24" s="813"/>
      <c r="F24" s="814"/>
      <c r="G24" s="814"/>
      <c r="H24" s="814"/>
      <c r="I24" s="814"/>
      <c r="J24" s="814"/>
      <c r="K24" s="814"/>
      <c r="L24" s="7"/>
    </row>
    <row r="25" spans="2:12" ht="13.35" customHeight="1">
      <c r="B25" s="45"/>
      <c r="C25" s="45"/>
      <c r="D25" s="46"/>
      <c r="E25" s="46"/>
      <c r="F25" s="7"/>
      <c r="G25" s="7"/>
      <c r="H25" s="7"/>
      <c r="I25" s="7"/>
      <c r="J25" s="7"/>
      <c r="K25" s="7"/>
      <c r="L25" s="7"/>
    </row>
    <row r="26" spans="2:12" ht="29.85" customHeight="1">
      <c r="B26" s="826" t="s">
        <v>24</v>
      </c>
      <c r="C26" s="827"/>
      <c r="D26" s="812" t="s">
        <v>25</v>
      </c>
      <c r="E26" s="813"/>
      <c r="F26" s="814"/>
      <c r="G26" s="814"/>
      <c r="H26" s="814"/>
      <c r="I26" s="814"/>
      <c r="J26" s="814"/>
      <c r="K26" s="814"/>
      <c r="L26" s="7"/>
    </row>
    <row r="27" spans="2:12" ht="18" customHeight="1">
      <c r="B27" s="828"/>
      <c r="C27" s="829"/>
      <c r="D27" s="815" t="s">
        <v>70</v>
      </c>
      <c r="E27" s="816"/>
      <c r="F27" s="817"/>
      <c r="G27" s="817"/>
      <c r="H27" s="817"/>
      <c r="I27" s="817"/>
      <c r="J27" s="817"/>
      <c r="K27" s="817"/>
      <c r="L27" s="7"/>
    </row>
    <row r="28" spans="2:12" ht="29.85" customHeight="1">
      <c r="B28" s="828"/>
      <c r="C28" s="829"/>
      <c r="D28" s="818" t="s">
        <v>72</v>
      </c>
      <c r="E28" s="819"/>
      <c r="F28" s="820"/>
      <c r="G28" s="820"/>
      <c r="H28" s="820"/>
      <c r="I28" s="820"/>
      <c r="J28" s="820"/>
      <c r="K28" s="820"/>
      <c r="L28" s="7"/>
    </row>
    <row r="29" spans="2:12" ht="29.85" customHeight="1">
      <c r="B29" s="828"/>
      <c r="C29" s="829"/>
      <c r="D29" s="812" t="s">
        <v>79</v>
      </c>
      <c r="E29" s="813"/>
      <c r="F29" s="840"/>
      <c r="G29" s="824"/>
      <c r="H29" s="824"/>
      <c r="I29" s="824"/>
      <c r="J29" s="824"/>
      <c r="K29" s="825"/>
      <c r="L29" s="8"/>
    </row>
    <row r="30" spans="2:12" ht="29.85" customHeight="1">
      <c r="B30" s="828"/>
      <c r="C30" s="829"/>
      <c r="D30" s="812" t="s">
        <v>26</v>
      </c>
      <c r="E30" s="813"/>
      <c r="F30" s="814"/>
      <c r="G30" s="814"/>
      <c r="H30" s="814"/>
      <c r="I30" s="814"/>
      <c r="J30" s="814"/>
      <c r="K30" s="814"/>
      <c r="L30" s="7"/>
    </row>
    <row r="31" spans="2:12" ht="29.85" customHeight="1">
      <c r="B31" s="828"/>
      <c r="C31" s="829"/>
      <c r="D31" s="812" t="s">
        <v>27</v>
      </c>
      <c r="E31" s="813"/>
      <c r="F31" s="814"/>
      <c r="G31" s="814"/>
      <c r="H31" s="814"/>
      <c r="I31" s="814"/>
      <c r="J31" s="814"/>
      <c r="K31" s="814"/>
      <c r="L31" s="7"/>
    </row>
    <row r="32" spans="2:12" ht="29.85" customHeight="1">
      <c r="B32" s="828"/>
      <c r="C32" s="829"/>
      <c r="D32" s="821" t="s">
        <v>28</v>
      </c>
      <c r="E32" s="822"/>
      <c r="F32" s="814"/>
      <c r="G32" s="814"/>
      <c r="H32" s="814"/>
      <c r="I32" s="814"/>
      <c r="J32" s="814"/>
      <c r="K32" s="814"/>
      <c r="L32" s="7"/>
    </row>
    <row r="33" spans="2:12" ht="96.6" customHeight="1">
      <c r="B33" s="830"/>
      <c r="C33" s="831"/>
      <c r="D33" s="821" t="s">
        <v>29</v>
      </c>
      <c r="E33" s="822"/>
      <c r="F33" s="841"/>
      <c r="G33" s="841"/>
      <c r="H33" s="841"/>
      <c r="I33" s="841"/>
      <c r="J33" s="841"/>
      <c r="K33" s="841"/>
      <c r="L33" s="10"/>
    </row>
    <row r="34" spans="2:12" ht="13.35" customHeight="1">
      <c r="B34" s="45"/>
      <c r="C34" s="45"/>
      <c r="D34" s="46"/>
      <c r="E34" s="46"/>
      <c r="F34" s="7"/>
      <c r="G34" s="7"/>
      <c r="H34" s="7"/>
      <c r="I34" s="7"/>
      <c r="J34" s="7"/>
      <c r="K34" s="7"/>
      <c r="L34" s="7"/>
    </row>
    <row r="35" spans="2:12" ht="20.100000000000001" customHeight="1">
      <c r="B35" s="861" t="s">
        <v>30</v>
      </c>
      <c r="C35" s="861"/>
      <c r="D35" s="862" t="s">
        <v>69</v>
      </c>
      <c r="E35" s="863"/>
      <c r="F35" s="864"/>
      <c r="G35" s="865"/>
      <c r="H35" s="865"/>
      <c r="I35" s="865"/>
      <c r="J35" s="865"/>
      <c r="K35" s="866"/>
      <c r="L35" s="7"/>
    </row>
    <row r="36" spans="2:12" ht="29.85" customHeight="1">
      <c r="B36" s="861"/>
      <c r="C36" s="861"/>
      <c r="D36" s="867" t="s">
        <v>80</v>
      </c>
      <c r="E36" s="867"/>
      <c r="F36" s="820"/>
      <c r="G36" s="820"/>
      <c r="H36" s="820"/>
      <c r="I36" s="820"/>
      <c r="J36" s="820"/>
      <c r="K36" s="820"/>
      <c r="L36" s="7"/>
    </row>
    <row r="37" spans="2:12" ht="29.85" customHeight="1">
      <c r="B37" s="861"/>
      <c r="C37" s="861"/>
      <c r="D37" s="844" t="s">
        <v>31</v>
      </c>
      <c r="E37" s="844"/>
      <c r="F37" s="814" t="s">
        <v>133</v>
      </c>
      <c r="G37" s="814"/>
      <c r="H37" s="814"/>
      <c r="I37" s="814"/>
      <c r="J37" s="838" t="s">
        <v>128</v>
      </c>
      <c r="K37" s="839"/>
      <c r="L37" s="11"/>
    </row>
    <row r="38" spans="2:12" ht="29.85" customHeight="1">
      <c r="B38" s="861"/>
      <c r="C38" s="861"/>
      <c r="D38" s="844" t="s">
        <v>32</v>
      </c>
      <c r="E38" s="844"/>
      <c r="F38" s="814" t="s">
        <v>134</v>
      </c>
      <c r="G38" s="814"/>
      <c r="H38" s="814"/>
      <c r="I38" s="814"/>
      <c r="J38" s="814"/>
      <c r="K38" s="814"/>
      <c r="L38" s="7"/>
    </row>
    <row r="39" spans="2:12" ht="13.35" customHeight="1">
      <c r="B39" s="45"/>
      <c r="C39" s="45"/>
      <c r="D39" s="46"/>
      <c r="E39" s="46"/>
      <c r="F39" s="7"/>
      <c r="G39" s="7"/>
      <c r="H39" s="7"/>
      <c r="I39" s="7"/>
      <c r="J39" s="7"/>
      <c r="K39" s="7"/>
      <c r="L39" s="7"/>
    </row>
    <row r="40" spans="2:12" ht="30" customHeight="1">
      <c r="B40" s="845" t="s">
        <v>33</v>
      </c>
      <c r="C40" s="846"/>
      <c r="D40" s="812" t="s">
        <v>120</v>
      </c>
      <c r="E40" s="813"/>
      <c r="F40" s="851"/>
      <c r="G40" s="824"/>
      <c r="H40" s="824"/>
      <c r="I40" s="824"/>
      <c r="J40" s="824"/>
      <c r="K40" s="825"/>
      <c r="L40" s="8"/>
    </row>
    <row r="41" spans="2:12" ht="30" customHeight="1">
      <c r="B41" s="847"/>
      <c r="C41" s="848"/>
      <c r="D41" s="852" t="s">
        <v>34</v>
      </c>
      <c r="E41" s="853"/>
      <c r="F41" s="814"/>
      <c r="G41" s="814"/>
      <c r="H41" s="814"/>
      <c r="I41" s="814"/>
      <c r="J41" s="814"/>
      <c r="K41" s="814"/>
      <c r="L41" s="7"/>
    </row>
    <row r="42" spans="2:12" ht="30" customHeight="1">
      <c r="B42" s="847"/>
      <c r="C42" s="848"/>
      <c r="D42" s="852" t="s">
        <v>35</v>
      </c>
      <c r="E42" s="853"/>
      <c r="F42" s="814"/>
      <c r="G42" s="814"/>
      <c r="H42" s="814"/>
      <c r="I42" s="814"/>
      <c r="J42" s="814"/>
      <c r="K42" s="814"/>
      <c r="L42" s="7"/>
    </row>
    <row r="43" spans="2:12" ht="30" customHeight="1">
      <c r="B43" s="847"/>
      <c r="C43" s="848"/>
      <c r="D43" s="854" t="s">
        <v>86</v>
      </c>
      <c r="E43" s="855"/>
      <c r="F43" s="814"/>
      <c r="G43" s="814"/>
      <c r="H43" s="814"/>
      <c r="I43" s="814"/>
      <c r="J43" s="814"/>
      <c r="K43" s="814"/>
      <c r="L43" s="7"/>
    </row>
    <row r="44" spans="2:12" ht="30" customHeight="1">
      <c r="B44" s="847"/>
      <c r="C44" s="848"/>
      <c r="D44" s="812" t="s">
        <v>36</v>
      </c>
      <c r="E44" s="813"/>
      <c r="F44" s="50"/>
      <c r="G44" s="824" t="s">
        <v>117</v>
      </c>
      <c r="H44" s="824"/>
      <c r="I44" s="824"/>
      <c r="J44" s="824"/>
      <c r="K44" s="825"/>
      <c r="L44" s="8"/>
    </row>
    <row r="45" spans="2:12" ht="30" customHeight="1">
      <c r="B45" s="847"/>
      <c r="C45" s="848"/>
      <c r="D45" s="812" t="s">
        <v>37</v>
      </c>
      <c r="E45" s="813"/>
      <c r="F45" s="50"/>
      <c r="G45" s="824" t="s">
        <v>117</v>
      </c>
      <c r="H45" s="824"/>
      <c r="I45" s="824"/>
      <c r="J45" s="824"/>
      <c r="K45" s="825"/>
      <c r="L45" s="8"/>
    </row>
    <row r="46" spans="2:12" ht="30" customHeight="1">
      <c r="B46" s="847"/>
      <c r="C46" s="848"/>
      <c r="D46" s="842" t="s">
        <v>73</v>
      </c>
      <c r="E46" s="843"/>
      <c r="F46" s="51" t="s">
        <v>38</v>
      </c>
      <c r="G46" s="52"/>
      <c r="H46" s="53" t="s">
        <v>39</v>
      </c>
      <c r="I46" s="51" t="s">
        <v>103</v>
      </c>
      <c r="J46" s="52"/>
      <c r="K46" s="54" t="s">
        <v>81</v>
      </c>
      <c r="L46" s="11"/>
    </row>
    <row r="47" spans="2:12" ht="107.85" customHeight="1">
      <c r="B47" s="847"/>
      <c r="C47" s="848"/>
      <c r="D47" s="876" t="s">
        <v>40</v>
      </c>
      <c r="E47" s="877"/>
      <c r="F47" s="878"/>
      <c r="G47" s="879"/>
      <c r="H47" s="879"/>
      <c r="I47" s="879"/>
      <c r="J47" s="879"/>
      <c r="K47" s="880"/>
      <c r="L47" s="10"/>
    </row>
    <row r="48" spans="2:12" ht="123.6" customHeight="1">
      <c r="B48" s="847"/>
      <c r="C48" s="848"/>
      <c r="D48" s="856" t="s">
        <v>41</v>
      </c>
      <c r="E48" s="857"/>
      <c r="F48" s="881"/>
      <c r="G48" s="859"/>
      <c r="H48" s="859"/>
      <c r="I48" s="859"/>
      <c r="J48" s="859"/>
      <c r="K48" s="860"/>
      <c r="L48" s="10"/>
    </row>
    <row r="49" spans="2:12" ht="53.85" customHeight="1">
      <c r="B49" s="847"/>
      <c r="C49" s="848"/>
      <c r="D49" s="882" t="s">
        <v>129</v>
      </c>
      <c r="E49" s="883"/>
      <c r="F49" s="55" t="s">
        <v>10</v>
      </c>
      <c r="G49" s="884" t="s">
        <v>42</v>
      </c>
      <c r="H49" s="885"/>
      <c r="I49" s="55" t="s">
        <v>10</v>
      </c>
      <c r="J49" s="823" t="s">
        <v>82</v>
      </c>
      <c r="K49" s="825"/>
      <c r="L49" s="8"/>
    </row>
    <row r="50" spans="2:12" ht="64.349999999999994" customHeight="1">
      <c r="B50" s="849"/>
      <c r="C50" s="850"/>
      <c r="D50" s="856" t="s">
        <v>111</v>
      </c>
      <c r="E50" s="857"/>
      <c r="F50" s="858"/>
      <c r="G50" s="859"/>
      <c r="H50" s="859"/>
      <c r="I50" s="859"/>
      <c r="J50" s="859"/>
      <c r="K50" s="860"/>
      <c r="L50" s="10"/>
    </row>
    <row r="51" spans="2:12" ht="18" customHeight="1">
      <c r="B51" s="45"/>
      <c r="C51" s="45"/>
      <c r="D51" s="46"/>
      <c r="E51" s="46"/>
      <c r="F51" s="7"/>
      <c r="G51" s="7"/>
      <c r="H51" s="7"/>
      <c r="I51" s="7"/>
      <c r="J51" s="7"/>
      <c r="K51" s="7"/>
      <c r="L51" s="7"/>
    </row>
    <row r="52" spans="2:12" ht="41.85" customHeight="1">
      <c r="B52" s="868" t="s">
        <v>0</v>
      </c>
      <c r="C52" s="869"/>
      <c r="D52" s="869"/>
      <c r="E52" s="869"/>
      <c r="F52" s="56"/>
      <c r="G52" s="57"/>
      <c r="H52" s="58" t="s">
        <v>93</v>
      </c>
      <c r="I52" s="870" t="s">
        <v>94</v>
      </c>
      <c r="J52" s="870"/>
      <c r="K52" s="59" t="s">
        <v>95</v>
      </c>
      <c r="L52" s="12"/>
    </row>
    <row r="53" spans="2:12" ht="43.35" customHeight="1">
      <c r="B53" s="871" t="s">
        <v>9</v>
      </c>
      <c r="C53" s="871"/>
      <c r="D53" s="871"/>
      <c r="E53" s="871"/>
      <c r="F53" s="872" t="s">
        <v>43</v>
      </c>
      <c r="G53" s="873"/>
      <c r="H53" s="60" t="s">
        <v>44</v>
      </c>
      <c r="I53" s="61" t="s">
        <v>45</v>
      </c>
      <c r="J53" s="874" t="s">
        <v>83</v>
      </c>
      <c r="K53" s="875"/>
      <c r="L53" s="13"/>
    </row>
    <row r="54" spans="2:12" ht="43.35" customHeight="1">
      <c r="B54" s="886"/>
      <c r="C54" s="886"/>
      <c r="D54" s="886"/>
      <c r="E54" s="886"/>
      <c r="F54" s="887"/>
      <c r="G54" s="888"/>
      <c r="H54" s="62"/>
      <c r="I54" s="63"/>
      <c r="J54" s="889"/>
      <c r="K54" s="890"/>
      <c r="L54" s="14"/>
    </row>
    <row r="55" spans="2:12" ht="43.35" customHeight="1">
      <c r="B55" s="886"/>
      <c r="C55" s="886"/>
      <c r="D55" s="886"/>
      <c r="E55" s="886"/>
      <c r="F55" s="887"/>
      <c r="G55" s="888"/>
      <c r="H55" s="62"/>
      <c r="I55" s="63"/>
      <c r="J55" s="889"/>
      <c r="K55" s="890"/>
      <c r="L55" s="14"/>
    </row>
    <row r="56" spans="2:12" ht="43.35" customHeight="1">
      <c r="B56" s="886"/>
      <c r="C56" s="886"/>
      <c r="D56" s="886"/>
      <c r="E56" s="886"/>
      <c r="F56" s="887"/>
      <c r="G56" s="888"/>
      <c r="H56" s="62"/>
      <c r="I56" s="63"/>
      <c r="J56" s="889"/>
      <c r="K56" s="890"/>
      <c r="L56" s="14"/>
    </row>
    <row r="57" spans="2:12" ht="43.35" customHeight="1">
      <c r="B57" s="886"/>
      <c r="C57" s="886"/>
      <c r="D57" s="886"/>
      <c r="E57" s="886"/>
      <c r="F57" s="887"/>
      <c r="G57" s="888"/>
      <c r="H57" s="62"/>
      <c r="I57" s="63"/>
      <c r="J57" s="889"/>
      <c r="K57" s="890"/>
      <c r="L57" s="14"/>
    </row>
    <row r="58" spans="2:12" ht="43.35" customHeight="1">
      <c r="B58" s="886"/>
      <c r="C58" s="886"/>
      <c r="D58" s="886"/>
      <c r="E58" s="886"/>
      <c r="F58" s="887"/>
      <c r="G58" s="888"/>
      <c r="H58" s="62"/>
      <c r="I58" s="63"/>
      <c r="J58" s="889"/>
      <c r="K58" s="890"/>
      <c r="L58" s="14"/>
    </row>
    <row r="59" spans="2:12" ht="43.35" customHeight="1">
      <c r="B59" s="886"/>
      <c r="C59" s="886"/>
      <c r="D59" s="886"/>
      <c r="E59" s="886"/>
      <c r="F59" s="887"/>
      <c r="G59" s="888"/>
      <c r="H59" s="62"/>
      <c r="I59" s="63"/>
      <c r="J59" s="889"/>
      <c r="K59" s="890"/>
      <c r="L59" s="14"/>
    </row>
    <row r="60" spans="2:12" ht="43.35" customHeight="1">
      <c r="B60" s="886"/>
      <c r="C60" s="886"/>
      <c r="D60" s="886"/>
      <c r="E60" s="886"/>
      <c r="F60" s="887"/>
      <c r="G60" s="888"/>
      <c r="H60" s="62"/>
      <c r="I60" s="63"/>
      <c r="J60" s="889"/>
      <c r="K60" s="890"/>
      <c r="L60" s="14"/>
    </row>
    <row r="61" spans="2:12" ht="43.35" customHeight="1">
      <c r="B61" s="886"/>
      <c r="C61" s="886"/>
      <c r="D61" s="886"/>
      <c r="E61" s="886"/>
      <c r="F61" s="887"/>
      <c r="G61" s="888"/>
      <c r="H61" s="62"/>
      <c r="I61" s="63"/>
      <c r="J61" s="889"/>
      <c r="K61" s="890"/>
      <c r="L61" s="14"/>
    </row>
    <row r="62" spans="2:12" ht="43.35" customHeight="1">
      <c r="B62" s="886" t="s">
        <v>135</v>
      </c>
      <c r="C62" s="886"/>
      <c r="D62" s="886"/>
      <c r="E62" s="886"/>
      <c r="F62" s="887"/>
      <c r="G62" s="888"/>
      <c r="H62" s="62"/>
      <c r="I62" s="63"/>
      <c r="J62" s="889"/>
      <c r="K62" s="890"/>
      <c r="L62" s="14"/>
    </row>
    <row r="63" spans="2:12" ht="43.35" customHeight="1">
      <c r="B63" s="886"/>
      <c r="C63" s="886"/>
      <c r="D63" s="886"/>
      <c r="E63" s="886"/>
      <c r="F63" s="887"/>
      <c r="G63" s="888"/>
      <c r="H63" s="62"/>
      <c r="I63" s="63"/>
      <c r="J63" s="889"/>
      <c r="K63" s="890"/>
      <c r="L63" s="14"/>
    </row>
    <row r="64" spans="2:12" ht="43.35" customHeight="1">
      <c r="B64" s="891"/>
      <c r="C64" s="891"/>
      <c r="D64" s="891"/>
      <c r="E64" s="891"/>
      <c r="F64" s="887"/>
      <c r="G64" s="888"/>
      <c r="H64" s="62"/>
      <c r="I64" s="63"/>
      <c r="J64" s="889"/>
      <c r="K64" s="890"/>
      <c r="L64" s="14"/>
    </row>
    <row r="65" spans="2:12" ht="13.35" customHeight="1">
      <c r="B65" s="64"/>
      <c r="C65" s="64"/>
      <c r="D65" s="64"/>
      <c r="E65" s="64"/>
      <c r="F65" s="15"/>
      <c r="G65" s="15"/>
      <c r="H65" s="15"/>
      <c r="I65" s="15"/>
      <c r="J65" s="15"/>
      <c r="K65" s="15"/>
      <c r="L65" s="15"/>
    </row>
    <row r="66" spans="2:12" ht="40.35" customHeight="1">
      <c r="B66" s="892" t="s">
        <v>46</v>
      </c>
      <c r="C66" s="892"/>
      <c r="D66" s="892"/>
      <c r="E66" s="892"/>
      <c r="F66" s="3"/>
      <c r="G66" s="3"/>
      <c r="H66" s="3"/>
      <c r="I66" s="3"/>
      <c r="J66" s="3"/>
      <c r="K66" s="3"/>
      <c r="L66" s="3"/>
    </row>
    <row r="67" spans="2:12" ht="39.6" customHeight="1">
      <c r="B67" s="893" t="s">
        <v>47</v>
      </c>
      <c r="C67" s="894"/>
      <c r="D67" s="895"/>
      <c r="E67" s="896"/>
      <c r="F67" s="896"/>
      <c r="G67" s="896"/>
      <c r="H67" s="896"/>
      <c r="I67" s="896"/>
      <c r="J67" s="896"/>
      <c r="K67" s="897"/>
      <c r="L67" s="16"/>
    </row>
    <row r="68" spans="2:12" ht="89.85" customHeight="1">
      <c r="B68" s="826" t="s">
        <v>48</v>
      </c>
      <c r="C68" s="827"/>
      <c r="D68" s="901"/>
      <c r="E68" s="902"/>
      <c r="F68" s="902"/>
      <c r="G68" s="902"/>
      <c r="H68" s="902"/>
      <c r="I68" s="902"/>
      <c r="J68" s="902"/>
      <c r="K68" s="903"/>
      <c r="L68" s="17"/>
    </row>
    <row r="69" spans="2:12" ht="29.85" customHeight="1">
      <c r="B69" s="845" t="s">
        <v>112</v>
      </c>
      <c r="C69" s="846"/>
      <c r="D69" s="55" t="s">
        <v>10</v>
      </c>
      <c r="E69" s="885" t="s">
        <v>100</v>
      </c>
      <c r="F69" s="885"/>
      <c r="G69" s="885"/>
      <c r="H69" s="55" t="s">
        <v>10</v>
      </c>
      <c r="I69" s="885" t="s">
        <v>99</v>
      </c>
      <c r="J69" s="885"/>
      <c r="K69" s="900"/>
      <c r="L69" s="18"/>
    </row>
    <row r="70" spans="2:12" ht="29.85" customHeight="1">
      <c r="B70" s="847"/>
      <c r="C70" s="848"/>
      <c r="D70" s="55" t="s">
        <v>10</v>
      </c>
      <c r="E70" s="885" t="s">
        <v>96</v>
      </c>
      <c r="F70" s="885"/>
      <c r="G70" s="885"/>
      <c r="H70" s="55" t="s">
        <v>10</v>
      </c>
      <c r="I70" s="885" t="s">
        <v>98</v>
      </c>
      <c r="J70" s="885"/>
      <c r="K70" s="900"/>
      <c r="L70" s="18"/>
    </row>
    <row r="71" spans="2:12" ht="29.85" customHeight="1">
      <c r="B71" s="847"/>
      <c r="C71" s="848"/>
      <c r="D71" s="55" t="s">
        <v>10</v>
      </c>
      <c r="E71" s="885" t="s">
        <v>101</v>
      </c>
      <c r="F71" s="885"/>
      <c r="G71" s="885"/>
      <c r="H71" s="55" t="s">
        <v>10</v>
      </c>
      <c r="I71" s="885" t="s">
        <v>102</v>
      </c>
      <c r="J71" s="885"/>
      <c r="K71" s="900"/>
      <c r="L71" s="18"/>
    </row>
    <row r="72" spans="2:12" ht="29.85" customHeight="1">
      <c r="B72" s="849"/>
      <c r="C72" s="850"/>
      <c r="D72" s="55" t="s">
        <v>10</v>
      </c>
      <c r="E72" s="885" t="s">
        <v>97</v>
      </c>
      <c r="F72" s="885"/>
      <c r="G72" s="885"/>
      <c r="H72" s="65"/>
      <c r="I72" s="898"/>
      <c r="J72" s="898"/>
      <c r="K72" s="899"/>
      <c r="L72" s="19"/>
    </row>
    <row r="73" spans="2:12" ht="30" customHeight="1">
      <c r="B73" s="845" t="s">
        <v>62</v>
      </c>
      <c r="C73" s="846"/>
      <c r="D73" s="55" t="s">
        <v>10</v>
      </c>
      <c r="E73" s="885" t="s">
        <v>105</v>
      </c>
      <c r="F73" s="885"/>
      <c r="G73" s="885"/>
      <c r="H73" s="55" t="s">
        <v>10</v>
      </c>
      <c r="I73" s="885" t="s">
        <v>104</v>
      </c>
      <c r="J73" s="885"/>
      <c r="K73" s="900"/>
      <c r="L73" s="18"/>
    </row>
    <row r="74" spans="2:12" ht="30" customHeight="1">
      <c r="B74" s="849"/>
      <c r="C74" s="850"/>
      <c r="D74" s="55" t="s">
        <v>10</v>
      </c>
      <c r="E74" s="885" t="s">
        <v>107</v>
      </c>
      <c r="F74" s="885"/>
      <c r="G74" s="885"/>
      <c r="H74" s="55" t="s">
        <v>10</v>
      </c>
      <c r="I74" s="885" t="s">
        <v>106</v>
      </c>
      <c r="J74" s="885"/>
      <c r="K74" s="900"/>
      <c r="L74" s="18"/>
    </row>
    <row r="75" spans="2:12" ht="88.35" customHeight="1">
      <c r="B75" s="893" t="s">
        <v>63</v>
      </c>
      <c r="C75" s="894"/>
      <c r="D75" s="901"/>
      <c r="E75" s="902"/>
      <c r="F75" s="902"/>
      <c r="G75" s="902"/>
      <c r="H75" s="902"/>
      <c r="I75" s="902"/>
      <c r="J75" s="902"/>
      <c r="K75" s="903"/>
      <c r="L75" s="17"/>
    </row>
    <row r="76" spans="2:12" ht="50.85" customHeight="1">
      <c r="B76" s="893" t="s">
        <v>64</v>
      </c>
      <c r="C76" s="894"/>
      <c r="D76" s="907"/>
      <c r="E76" s="908"/>
      <c r="F76" s="908"/>
      <c r="G76" s="908"/>
      <c r="H76" s="908"/>
      <c r="I76" s="908"/>
      <c r="J76" s="908"/>
      <c r="K76" s="909"/>
      <c r="L76" s="20"/>
    </row>
    <row r="77" spans="2:12" ht="67.349999999999994" customHeight="1">
      <c r="B77" s="893" t="s">
        <v>65</v>
      </c>
      <c r="C77" s="894"/>
      <c r="D77" s="901"/>
      <c r="E77" s="902"/>
      <c r="F77" s="902"/>
      <c r="G77" s="902"/>
      <c r="H77" s="902"/>
      <c r="I77" s="902"/>
      <c r="J77" s="902"/>
      <c r="K77" s="903"/>
      <c r="L77" s="17"/>
    </row>
    <row r="78" spans="2:12" ht="74.849999999999994" customHeight="1">
      <c r="B78" s="826" t="s">
        <v>66</v>
      </c>
      <c r="C78" s="827"/>
      <c r="D78" s="910" t="s">
        <v>49</v>
      </c>
      <c r="E78" s="911"/>
      <c r="F78" s="914"/>
      <c r="G78" s="915"/>
      <c r="H78" s="915"/>
      <c r="I78" s="915"/>
      <c r="J78" s="915"/>
      <c r="K78" s="916"/>
      <c r="L78" s="21"/>
    </row>
    <row r="79" spans="2:12" ht="74.849999999999994" customHeight="1">
      <c r="B79" s="912"/>
      <c r="C79" s="913"/>
      <c r="D79" s="912"/>
      <c r="E79" s="913"/>
      <c r="F79" s="912"/>
      <c r="G79" s="917"/>
      <c r="H79" s="917"/>
      <c r="I79" s="917"/>
      <c r="J79" s="917"/>
      <c r="K79" s="913"/>
      <c r="L79" s="21"/>
    </row>
    <row r="80" spans="2:12" ht="74.849999999999994" customHeight="1">
      <c r="B80" s="912"/>
      <c r="C80" s="913"/>
      <c r="D80" s="912"/>
      <c r="E80" s="913"/>
      <c r="F80" s="912"/>
      <c r="G80" s="917"/>
      <c r="H80" s="917"/>
      <c r="I80" s="917"/>
      <c r="J80" s="917"/>
      <c r="K80" s="913"/>
      <c r="L80" s="21"/>
    </row>
    <row r="81" spans="1:12" ht="74.849999999999994" customHeight="1">
      <c r="B81" s="912"/>
      <c r="C81" s="913"/>
      <c r="D81" s="496"/>
      <c r="E81" s="497"/>
      <c r="F81" s="496"/>
      <c r="G81" s="918"/>
      <c r="H81" s="918"/>
      <c r="I81" s="918"/>
      <c r="J81" s="918"/>
      <c r="K81" s="497"/>
      <c r="L81" s="21"/>
    </row>
    <row r="82" spans="1:12" ht="95.1" customHeight="1">
      <c r="B82" s="919"/>
      <c r="C82" s="920"/>
      <c r="D82" s="856" t="s">
        <v>50</v>
      </c>
      <c r="E82" s="857"/>
      <c r="F82" s="904"/>
      <c r="G82" s="905"/>
      <c r="H82" s="905"/>
      <c r="I82" s="905"/>
      <c r="J82" s="905"/>
      <c r="K82" s="906"/>
      <c r="L82" s="21"/>
    </row>
    <row r="83" spans="1:12" ht="55.35" customHeight="1">
      <c r="B83" s="921"/>
      <c r="C83" s="922"/>
      <c r="D83" s="876" t="s">
        <v>51</v>
      </c>
      <c r="E83" s="877"/>
      <c r="F83" s="904"/>
      <c r="G83" s="905"/>
      <c r="H83" s="905"/>
      <c r="I83" s="905"/>
      <c r="J83" s="905"/>
      <c r="K83" s="906"/>
      <c r="L83" s="21"/>
    </row>
    <row r="84" spans="1:12" ht="76.349999999999994" customHeight="1">
      <c r="B84" s="893" t="s">
        <v>67</v>
      </c>
      <c r="C84" s="894"/>
      <c r="D84" s="904"/>
      <c r="E84" s="905"/>
      <c r="F84" s="905"/>
      <c r="G84" s="905"/>
      <c r="H84" s="905"/>
      <c r="I84" s="905"/>
      <c r="J84" s="905"/>
      <c r="K84" s="906"/>
      <c r="L84" s="21"/>
    </row>
    <row r="85" spans="1:12" ht="71.849999999999994" customHeight="1">
      <c r="A85" s="66"/>
      <c r="B85" s="893" t="s">
        <v>68</v>
      </c>
      <c r="C85" s="894"/>
      <c r="D85" s="938"/>
      <c r="E85" s="939"/>
      <c r="F85" s="939"/>
      <c r="G85" s="939"/>
      <c r="H85" s="939"/>
      <c r="I85" s="939"/>
      <c r="J85" s="939"/>
      <c r="K85" s="940"/>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941" t="s">
        <v>125</v>
      </c>
      <c r="C88" s="941"/>
      <c r="D88" s="941"/>
      <c r="E88" s="941"/>
      <c r="F88" s="941"/>
      <c r="G88" s="941"/>
      <c r="H88" s="941"/>
      <c r="I88" s="23"/>
      <c r="J88" s="23"/>
      <c r="K88" s="23"/>
      <c r="L88" s="23"/>
    </row>
    <row r="89" spans="1:12" ht="27" customHeight="1" thickBot="1">
      <c r="B89" s="942" t="s">
        <v>74</v>
      </c>
      <c r="C89" s="943"/>
      <c r="D89" s="943"/>
      <c r="E89" s="944"/>
      <c r="F89" s="945" t="s">
        <v>53</v>
      </c>
      <c r="G89" s="946"/>
      <c r="H89" s="945" t="s">
        <v>54</v>
      </c>
      <c r="I89" s="947"/>
      <c r="J89" s="947"/>
      <c r="K89" s="948"/>
      <c r="L89" s="24"/>
    </row>
    <row r="90" spans="1:12" ht="35.85" customHeight="1">
      <c r="A90" s="72"/>
      <c r="B90" s="73" t="s">
        <v>75</v>
      </c>
      <c r="C90" s="74"/>
      <c r="D90" s="74"/>
      <c r="E90" s="75"/>
      <c r="F90" s="953"/>
      <c r="G90" s="954"/>
      <c r="H90" s="955"/>
      <c r="I90" s="956"/>
      <c r="J90" s="956"/>
      <c r="K90" s="957"/>
      <c r="L90" s="2"/>
    </row>
    <row r="91" spans="1:12" ht="35.85" customHeight="1">
      <c r="A91" s="72"/>
      <c r="B91" s="76" t="s">
        <v>76</v>
      </c>
      <c r="C91" s="77"/>
      <c r="D91" s="77"/>
      <c r="E91" s="78"/>
      <c r="F91" s="958"/>
      <c r="G91" s="959"/>
      <c r="H91" s="960"/>
      <c r="I91" s="961"/>
      <c r="J91" s="961"/>
      <c r="K91" s="962"/>
      <c r="L91" s="2"/>
    </row>
    <row r="92" spans="1:12" ht="35.85" customHeight="1">
      <c r="A92" s="72"/>
      <c r="B92" s="923" t="s">
        <v>55</v>
      </c>
      <c r="C92" s="79" t="s">
        <v>56</v>
      </c>
      <c r="D92" s="79"/>
      <c r="E92" s="80"/>
      <c r="F92" s="926">
        <f>SUM(F93:G103)</f>
        <v>0</v>
      </c>
      <c r="G92" s="927"/>
      <c r="H92" s="928"/>
      <c r="I92" s="929"/>
      <c r="J92" s="929"/>
      <c r="K92" s="930"/>
      <c r="L92" s="25"/>
    </row>
    <row r="93" spans="1:12" ht="35.85" customHeight="1">
      <c r="A93" s="72"/>
      <c r="B93" s="924"/>
      <c r="C93" s="81" t="s">
        <v>77</v>
      </c>
      <c r="D93" s="82"/>
      <c r="E93" s="83"/>
      <c r="F93" s="931"/>
      <c r="G93" s="932"/>
      <c r="H93" s="933"/>
      <c r="I93" s="934"/>
      <c r="J93" s="934"/>
      <c r="K93" s="935"/>
      <c r="L93" s="2"/>
    </row>
    <row r="94" spans="1:12" ht="35.85" customHeight="1">
      <c r="A94" s="72"/>
      <c r="B94" s="924"/>
      <c r="C94" s="84" t="s">
        <v>1</v>
      </c>
      <c r="D94" s="85"/>
      <c r="E94" s="86"/>
      <c r="F94" s="936"/>
      <c r="G94" s="937"/>
      <c r="H94" s="949"/>
      <c r="I94" s="950"/>
      <c r="J94" s="950"/>
      <c r="K94" s="951"/>
      <c r="L94" s="2"/>
    </row>
    <row r="95" spans="1:12" ht="35.85" customHeight="1">
      <c r="A95" s="72"/>
      <c r="B95" s="924"/>
      <c r="C95" s="84" t="s">
        <v>2</v>
      </c>
      <c r="D95" s="85"/>
      <c r="E95" s="86"/>
      <c r="F95" s="936"/>
      <c r="G95" s="937"/>
      <c r="H95" s="952"/>
      <c r="I95" s="950"/>
      <c r="J95" s="950"/>
      <c r="K95" s="951"/>
      <c r="L95" s="2"/>
    </row>
    <row r="96" spans="1:12" ht="35.85" customHeight="1">
      <c r="A96" s="72"/>
      <c r="B96" s="924"/>
      <c r="C96" s="84" t="s">
        <v>122</v>
      </c>
      <c r="D96" s="85"/>
      <c r="E96" s="86"/>
      <c r="F96" s="936"/>
      <c r="G96" s="937"/>
      <c r="H96" s="949"/>
      <c r="I96" s="950"/>
      <c r="J96" s="950"/>
      <c r="K96" s="951"/>
      <c r="L96" s="2"/>
    </row>
    <row r="97" spans="1:12" ht="35.85" customHeight="1">
      <c r="A97" s="72"/>
      <c r="B97" s="924"/>
      <c r="C97" s="84" t="s">
        <v>3</v>
      </c>
      <c r="D97" s="85"/>
      <c r="E97" s="86"/>
      <c r="F97" s="936"/>
      <c r="G97" s="937"/>
      <c r="H97" s="952"/>
      <c r="I97" s="950"/>
      <c r="J97" s="950"/>
      <c r="K97" s="951"/>
      <c r="L97" s="2"/>
    </row>
    <row r="98" spans="1:12" ht="35.85" customHeight="1">
      <c r="A98" s="72"/>
      <c r="B98" s="924"/>
      <c r="C98" s="84" t="s">
        <v>4</v>
      </c>
      <c r="D98" s="85"/>
      <c r="E98" s="86"/>
      <c r="F98" s="936"/>
      <c r="G98" s="937"/>
      <c r="H98" s="952"/>
      <c r="I98" s="950"/>
      <c r="J98" s="950"/>
      <c r="K98" s="951"/>
      <c r="L98" s="2"/>
    </row>
    <row r="99" spans="1:12" ht="35.85" customHeight="1">
      <c r="A99" s="72"/>
      <c r="B99" s="924"/>
      <c r="C99" s="84" t="s">
        <v>5</v>
      </c>
      <c r="D99" s="85"/>
      <c r="E99" s="86"/>
      <c r="F99" s="936"/>
      <c r="G99" s="937"/>
      <c r="H99" s="949"/>
      <c r="I99" s="950"/>
      <c r="J99" s="950"/>
      <c r="K99" s="951"/>
      <c r="L99" s="2"/>
    </row>
    <row r="100" spans="1:12" ht="35.85" customHeight="1">
      <c r="A100" s="72"/>
      <c r="B100" s="924"/>
      <c r="C100" s="84" t="s">
        <v>6</v>
      </c>
      <c r="D100" s="85"/>
      <c r="E100" s="86"/>
      <c r="F100" s="936"/>
      <c r="G100" s="937"/>
      <c r="H100" s="952"/>
      <c r="I100" s="950"/>
      <c r="J100" s="950"/>
      <c r="K100" s="951"/>
      <c r="L100" s="2"/>
    </row>
    <row r="101" spans="1:12" ht="35.85" customHeight="1">
      <c r="A101" s="72"/>
      <c r="B101" s="924"/>
      <c r="C101" s="84" t="s">
        <v>123</v>
      </c>
      <c r="D101" s="87"/>
      <c r="E101" s="88"/>
      <c r="F101" s="936"/>
      <c r="G101" s="937"/>
      <c r="H101" s="949"/>
      <c r="I101" s="950"/>
      <c r="J101" s="950"/>
      <c r="K101" s="951"/>
      <c r="L101" s="2"/>
    </row>
    <row r="102" spans="1:12" ht="35.85" customHeight="1">
      <c r="A102" s="72"/>
      <c r="B102" s="924"/>
      <c r="C102" s="84" t="s">
        <v>7</v>
      </c>
      <c r="D102" s="85"/>
      <c r="E102" s="86"/>
      <c r="F102" s="936"/>
      <c r="G102" s="937"/>
      <c r="H102" s="949"/>
      <c r="I102" s="950"/>
      <c r="J102" s="950"/>
      <c r="K102" s="951"/>
      <c r="L102" s="2"/>
    </row>
    <row r="103" spans="1:12" ht="35.85" customHeight="1" thickBot="1">
      <c r="A103" s="72"/>
      <c r="B103" s="925"/>
      <c r="C103" s="89" t="s">
        <v>8</v>
      </c>
      <c r="D103" s="90"/>
      <c r="E103" s="91"/>
      <c r="F103" s="963"/>
      <c r="G103" s="964"/>
      <c r="H103" s="965"/>
      <c r="I103" s="966"/>
      <c r="J103" s="966"/>
      <c r="K103" s="967"/>
      <c r="L103" s="2"/>
    </row>
    <row r="104" spans="1:12" ht="35.85" customHeight="1">
      <c r="B104" s="986" t="s">
        <v>136</v>
      </c>
      <c r="C104" s="987"/>
      <c r="D104" s="987"/>
      <c r="E104" s="988"/>
      <c r="F104" s="992">
        <f>F90+F91+F92</f>
        <v>0</v>
      </c>
      <c r="G104" s="993"/>
      <c r="H104" s="996"/>
      <c r="I104" s="997"/>
      <c r="J104" s="997"/>
      <c r="K104" s="998"/>
      <c r="L104" s="26"/>
    </row>
    <row r="105" spans="1:12" ht="19.350000000000001" customHeight="1" thickBot="1">
      <c r="B105" s="989"/>
      <c r="C105" s="990"/>
      <c r="D105" s="990"/>
      <c r="E105" s="991"/>
      <c r="F105" s="994"/>
      <c r="G105" s="995"/>
      <c r="H105" s="999"/>
      <c r="I105" s="1000"/>
      <c r="J105" s="1000"/>
      <c r="K105" s="1001"/>
      <c r="L105" s="26"/>
    </row>
    <row r="106" spans="1:12" ht="15" customHeight="1" thickBot="1">
      <c r="B106" s="92"/>
      <c r="C106" s="92"/>
      <c r="D106" s="92"/>
      <c r="E106" s="92"/>
      <c r="F106" s="93"/>
      <c r="G106" s="93"/>
      <c r="H106" s="94"/>
      <c r="I106" s="94"/>
      <c r="J106" s="94"/>
      <c r="K106" s="27"/>
      <c r="L106" s="27"/>
    </row>
    <row r="107" spans="1:12" ht="22.35" customHeight="1">
      <c r="B107" s="968" t="s">
        <v>124</v>
      </c>
      <c r="C107" s="969"/>
      <c r="D107" s="969"/>
      <c r="E107" s="1002"/>
      <c r="F107" s="1004"/>
      <c r="G107" s="1005"/>
      <c r="H107" s="1008"/>
      <c r="I107" s="1009"/>
      <c r="J107" s="1009"/>
      <c r="K107" s="1010"/>
      <c r="L107" s="28"/>
    </row>
    <row r="108" spans="1:12" ht="39.6" customHeight="1" thickBot="1">
      <c r="B108" s="971"/>
      <c r="C108" s="972"/>
      <c r="D108" s="972"/>
      <c r="E108" s="1003"/>
      <c r="F108" s="1006"/>
      <c r="G108" s="1007"/>
      <c r="H108" s="1011"/>
      <c r="I108" s="1012"/>
      <c r="J108" s="1012"/>
      <c r="K108" s="1013"/>
      <c r="L108" s="28"/>
    </row>
    <row r="109" spans="1:12" ht="14.1" customHeight="1" thickBot="1">
      <c r="B109" s="29"/>
      <c r="C109" s="29"/>
      <c r="D109" s="29"/>
      <c r="E109" s="29"/>
      <c r="F109" s="95"/>
      <c r="G109" s="95"/>
      <c r="H109" s="29"/>
      <c r="I109" s="29"/>
      <c r="J109" s="29"/>
      <c r="K109" s="29"/>
      <c r="L109" s="29"/>
    </row>
    <row r="110" spans="1:12" ht="35.85" customHeight="1" thickTop="1">
      <c r="B110" s="968" t="s">
        <v>84</v>
      </c>
      <c r="C110" s="969"/>
      <c r="D110" s="969"/>
      <c r="E110" s="970"/>
      <c r="F110" s="974">
        <f>F104+F107</f>
        <v>0</v>
      </c>
      <c r="G110" s="975"/>
      <c r="H110" s="96"/>
      <c r="I110" s="94"/>
      <c r="J110" s="94"/>
      <c r="K110" s="29"/>
      <c r="L110" s="29"/>
    </row>
    <row r="111" spans="1:12" ht="21" customHeight="1" thickBot="1">
      <c r="B111" s="971"/>
      <c r="C111" s="972"/>
      <c r="D111" s="972"/>
      <c r="E111" s="973"/>
      <c r="F111" s="976"/>
      <c r="G111" s="977"/>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942" t="s">
        <v>57</v>
      </c>
      <c r="C114" s="943"/>
      <c r="D114" s="943"/>
      <c r="E114" s="944"/>
      <c r="F114" s="945" t="s">
        <v>58</v>
      </c>
      <c r="G114" s="946"/>
      <c r="H114" s="945" t="s">
        <v>54</v>
      </c>
      <c r="I114" s="947"/>
      <c r="J114" s="947"/>
      <c r="K114" s="948"/>
      <c r="L114" s="24"/>
    </row>
    <row r="115" spans="1:12" ht="44.85" customHeight="1">
      <c r="B115" s="978" t="s">
        <v>59</v>
      </c>
      <c r="C115" s="979"/>
      <c r="D115" s="979"/>
      <c r="E115" s="980"/>
      <c r="F115" s="981"/>
      <c r="G115" s="982"/>
      <c r="H115" s="983"/>
      <c r="I115" s="984"/>
      <c r="J115" s="984"/>
      <c r="K115" s="985"/>
      <c r="L115" s="32"/>
    </row>
    <row r="116" spans="1:12" ht="44.85" customHeight="1">
      <c r="B116" s="1026" t="s">
        <v>60</v>
      </c>
      <c r="C116" s="1027"/>
      <c r="D116" s="1027"/>
      <c r="E116" s="1028"/>
      <c r="F116" s="1029"/>
      <c r="G116" s="1030"/>
      <c r="H116" s="1031"/>
      <c r="I116" s="1032"/>
      <c r="J116" s="1032"/>
      <c r="K116" s="1033"/>
      <c r="L116" s="32"/>
    </row>
    <row r="117" spans="1:12" ht="44.85" customHeight="1" thickBot="1">
      <c r="B117" s="1034" t="s">
        <v>61</v>
      </c>
      <c r="C117" s="1035"/>
      <c r="D117" s="1035"/>
      <c r="E117" s="1036"/>
      <c r="F117" s="1037"/>
      <c r="G117" s="1038"/>
      <c r="H117" s="1039"/>
      <c r="I117" s="1040"/>
      <c r="J117" s="1040"/>
      <c r="K117" s="1041"/>
      <c r="L117" s="32"/>
    </row>
    <row r="118" spans="1:12" ht="50.85" customHeight="1" thickTop="1" thickBot="1">
      <c r="B118" s="1014" t="s">
        <v>85</v>
      </c>
      <c r="C118" s="1015"/>
      <c r="D118" s="1015"/>
      <c r="E118" s="1016"/>
      <c r="F118" s="1017">
        <f>F115+F116+F117</f>
        <v>0</v>
      </c>
      <c r="G118" s="1018"/>
      <c r="H118" s="1019"/>
      <c r="I118" s="1020"/>
      <c r="J118" s="1020"/>
      <c r="K118" s="1020"/>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1021" t="s">
        <v>116</v>
      </c>
      <c r="C121" s="1022"/>
      <c r="D121" s="1023"/>
      <c r="E121" s="106" t="s">
        <v>113</v>
      </c>
      <c r="F121" s="1024">
        <f>F110-F118</f>
        <v>0</v>
      </c>
      <c r="G121" s="1025"/>
      <c r="H121" s="107" t="s">
        <v>114</v>
      </c>
      <c r="I121" s="107" t="s">
        <v>114</v>
      </c>
      <c r="J121" s="108"/>
      <c r="K121" s="109" t="s">
        <v>115</v>
      </c>
      <c r="L121" s="36"/>
    </row>
    <row r="122" spans="1:12" ht="28.5" customHeight="1" thickTop="1"/>
  </sheetData>
  <sheetProtection formatCells="0" formatColumns="0" formatRows="0"/>
  <mergeCells count="223">
    <mergeCell ref="B118:E118"/>
    <mergeCell ref="F118:G118"/>
    <mergeCell ref="H118:K118"/>
    <mergeCell ref="B121:D121"/>
    <mergeCell ref="F121:G121"/>
    <mergeCell ref="B116:E116"/>
    <mergeCell ref="F116:G116"/>
    <mergeCell ref="H116:K116"/>
    <mergeCell ref="B117:E117"/>
    <mergeCell ref="F117:G117"/>
    <mergeCell ref="H117:K117"/>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D82:E82"/>
    <mergeCell ref="F82:K82"/>
    <mergeCell ref="D83:E83"/>
    <mergeCell ref="F83:K83"/>
    <mergeCell ref="B75:C75"/>
    <mergeCell ref="D75:K75"/>
    <mergeCell ref="B76:C76"/>
    <mergeCell ref="D76:K76"/>
    <mergeCell ref="B77:C77"/>
    <mergeCell ref="D77:K77"/>
    <mergeCell ref="D78:E81"/>
    <mergeCell ref="F78:K81"/>
    <mergeCell ref="B78:C8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B64:E64"/>
    <mergeCell ref="F64:G64"/>
    <mergeCell ref="J64:K64"/>
    <mergeCell ref="B66:E66"/>
    <mergeCell ref="B67:C67"/>
    <mergeCell ref="D67:K67"/>
    <mergeCell ref="B62:E62"/>
    <mergeCell ref="F62:G62"/>
    <mergeCell ref="J62:K62"/>
    <mergeCell ref="B63:E63"/>
    <mergeCell ref="F63:G63"/>
    <mergeCell ref="J63:K63"/>
    <mergeCell ref="B60:E60"/>
    <mergeCell ref="F60:G60"/>
    <mergeCell ref="J60:K60"/>
    <mergeCell ref="B61:E61"/>
    <mergeCell ref="F61:G61"/>
    <mergeCell ref="J61:K61"/>
    <mergeCell ref="B58:E58"/>
    <mergeCell ref="F58:G58"/>
    <mergeCell ref="J58:K58"/>
    <mergeCell ref="B59:E59"/>
    <mergeCell ref="F59:G59"/>
    <mergeCell ref="J59:K59"/>
    <mergeCell ref="B56:E56"/>
    <mergeCell ref="F56:G56"/>
    <mergeCell ref="J56:K56"/>
    <mergeCell ref="B57:E57"/>
    <mergeCell ref="F57:G57"/>
    <mergeCell ref="J57:K57"/>
    <mergeCell ref="B54:E54"/>
    <mergeCell ref="F54:G54"/>
    <mergeCell ref="J54:K54"/>
    <mergeCell ref="B55:E55"/>
    <mergeCell ref="F55:G55"/>
    <mergeCell ref="J55:K55"/>
    <mergeCell ref="B52:E52"/>
    <mergeCell ref="I52:J52"/>
    <mergeCell ref="B53:E53"/>
    <mergeCell ref="F53:G53"/>
    <mergeCell ref="J53:K53"/>
    <mergeCell ref="D47:E47"/>
    <mergeCell ref="F47:K47"/>
    <mergeCell ref="D48:E48"/>
    <mergeCell ref="F48:K48"/>
    <mergeCell ref="D49:E49"/>
    <mergeCell ref="G49:H49"/>
    <mergeCell ref="J49:K49"/>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B9:E9"/>
    <mergeCell ref="B10:C13"/>
    <mergeCell ref="D10:E10"/>
    <mergeCell ref="F10:K10"/>
    <mergeCell ref="D11:E11"/>
    <mergeCell ref="F11:K11"/>
    <mergeCell ref="D12:E12"/>
    <mergeCell ref="F12:K12"/>
    <mergeCell ref="D13:E13"/>
    <mergeCell ref="F13:K13"/>
    <mergeCell ref="F3:G3"/>
    <mergeCell ref="H3:K3"/>
    <mergeCell ref="B4:K4"/>
    <mergeCell ref="B5:D5"/>
    <mergeCell ref="F5:G5"/>
    <mergeCell ref="J5:K5"/>
    <mergeCell ref="B6:K6"/>
    <mergeCell ref="B7:D7"/>
    <mergeCell ref="F7:G7"/>
    <mergeCell ref="J7:K7"/>
  </mergeCells>
  <phoneticPr fontId="26"/>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4"/>
  <sheetViews>
    <sheetView workbookViewId="0">
      <selection activeCell="B2" sqref="B2"/>
    </sheetView>
  </sheetViews>
  <sheetFormatPr defaultRowHeight="13.5"/>
  <cols>
    <col min="1" max="1" width="17.75" customWidth="1"/>
    <col min="2" max="2" width="64.125" bestFit="1" customWidth="1"/>
  </cols>
  <sheetData>
    <row r="1" spans="1:9">
      <c r="A1" s="110" t="s">
        <v>163</v>
      </c>
      <c r="B1" t="s">
        <v>294</v>
      </c>
    </row>
    <row r="2" spans="1:9">
      <c r="A2" s="110" t="s">
        <v>164</v>
      </c>
      <c r="B2" t="s">
        <v>289</v>
      </c>
    </row>
    <row r="3" spans="1:9">
      <c r="A3" s="110" t="s">
        <v>165</v>
      </c>
      <c r="B3" t="s">
        <v>290</v>
      </c>
      <c r="I3" s="110" t="s">
        <v>159</v>
      </c>
    </row>
    <row r="4" spans="1:9">
      <c r="B4" t="s">
        <v>291</v>
      </c>
      <c r="I4" s="110" t="s">
        <v>160</v>
      </c>
    </row>
  </sheetData>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要望書（令和５年度）</vt:lpstr>
      <vt:lpstr>インプットシート</vt:lpstr>
      <vt:lpstr>触れないでください。</vt:lpstr>
      <vt:lpstr>要望書 (様式)</vt:lpstr>
      <vt:lpstr>プルダウンリスト</vt:lpstr>
      <vt:lpstr>インプットシート!Print_Area</vt:lpstr>
      <vt:lpstr>'要望書 (様式)'!Print_Area</vt:lpstr>
      <vt:lpstr>'要望書（令和５年度）'!Print_Area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2022-08-08T10:34:29Z</dcterms:created>
  <dcterms:modified xsi:type="dcterms:W3CDTF">2022-08-30T02:19:52Z</dcterms:modified>
</cp:coreProperties>
</file>