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filterPrivacy="1" defaultThemeVersion="124226"/>
  <xr:revisionPtr revIDLastSave="0" documentId="8_{1A45BF71-AB41-48AB-845B-B7BBE4C832AC}" xr6:coauthVersionLast="36" xr6:coauthVersionMax="36" xr10:uidLastSave="{00000000-0000-0000-0000-000000000000}"/>
  <bookViews>
    <workbookView xWindow="0" yWindow="0" windowWidth="28800" windowHeight="12135" tabRatio="978" activeTab="3" xr2:uid="{00000000-000D-0000-FFFF-FFFF00000000}"/>
  </bookViews>
  <sheets>
    <sheet name="使用方法等" sheetId="40" r:id="rId1"/>
    <sheet name="業務日誌【記録用】（記載例)" sheetId="11" state="hidden" r:id="rId2"/>
    <sheet name="基本情報等入力シート" sheetId="26" r:id="rId3"/>
    <sheet name="年間総支給額確認シート" sheetId="39" r:id="rId4"/>
    <sheet name="業務日誌（記載例）" sheetId="10" r:id="rId5"/>
    <sheet name="業務日誌【記録用】" sheetId="12" state="hidden" r:id="rId6"/>
    <sheet name="業務日誌4月分" sheetId="27" r:id="rId7"/>
    <sheet name="業務日誌5月分" sheetId="41" r:id="rId8"/>
    <sheet name="業務日誌6月分" sheetId="42" r:id="rId9"/>
    <sheet name="業務日誌7月分" sheetId="43" r:id="rId10"/>
    <sheet name="業務日誌8月分" sheetId="44" r:id="rId11"/>
    <sheet name="業務日誌9月分" sheetId="45" r:id="rId12"/>
    <sheet name="業務日誌10月分" sheetId="46" r:id="rId13"/>
    <sheet name="業務日誌11月分" sheetId="47" r:id="rId14"/>
    <sheet name="業務日誌12月分" sheetId="48" r:id="rId15"/>
    <sheet name="業務日誌1月分" sheetId="50" r:id="rId16"/>
    <sheet name="業務日誌2月分" sheetId="49" r:id="rId17"/>
    <sheet name="業務日誌3月分" sheetId="51" r:id="rId18"/>
  </sheets>
  <definedNames>
    <definedName name="_xlnm.Print_Area" localSheetId="2">基本情報等入力シート!$A$1:$G$43</definedName>
    <definedName name="_xlnm.Print_Area" localSheetId="4">'業務日誌（記載例）'!$A$1:$AA$57</definedName>
    <definedName name="_xlnm.Print_Area" localSheetId="12">業務日誌10月分!$A$1:$Y$57</definedName>
    <definedName name="_xlnm.Print_Area" localSheetId="13">業務日誌11月分!$A$1:$Y$57</definedName>
    <definedName name="_xlnm.Print_Area" localSheetId="14">業務日誌12月分!$A$1:$Y$57</definedName>
    <definedName name="_xlnm.Print_Area" localSheetId="15">業務日誌1月分!$A$1:$Y$57</definedName>
    <definedName name="_xlnm.Print_Area" localSheetId="16">業務日誌2月分!$A$1:$Y$57</definedName>
    <definedName name="_xlnm.Print_Area" localSheetId="17">業務日誌3月分!$A$1:$Y$57</definedName>
    <definedName name="_xlnm.Print_Area" localSheetId="6">業務日誌4月分!$A$1:$Y$57</definedName>
    <definedName name="_xlnm.Print_Area" localSheetId="7">業務日誌5月分!$A$1:$Y$57</definedName>
    <definedName name="_xlnm.Print_Area" localSheetId="8">業務日誌6月分!$A$1:$Y$57</definedName>
    <definedName name="_xlnm.Print_Area" localSheetId="9">業務日誌7月分!$A$1:$Y$57</definedName>
    <definedName name="_xlnm.Print_Area" localSheetId="10">業務日誌8月分!$A$1:$Y$57</definedName>
    <definedName name="_xlnm.Print_Area" localSheetId="11">業務日誌9月分!$A$1:$Y$57</definedName>
    <definedName name="_xlnm.Print_Area" localSheetId="0">使用方法等!$A$1:$U$43</definedName>
    <definedName name="_xlnm.Print_Area" localSheetId="3">年間総支給額確認シート!$A$1:$G$46</definedName>
  </definedNames>
  <calcPr calcId="191029"/>
</workbook>
</file>

<file path=xl/calcChain.xml><?xml version="1.0" encoding="utf-8"?>
<calcChain xmlns="http://schemas.openxmlformats.org/spreadsheetml/2006/main">
  <c r="C41" i="39" l="1"/>
  <c r="C40" i="39"/>
  <c r="U15" i="51" l="1"/>
  <c r="U15" i="49"/>
  <c r="U15" i="50"/>
  <c r="U15" i="48"/>
  <c r="U15" i="47"/>
  <c r="U15" i="46"/>
  <c r="U15" i="44"/>
  <c r="U15" i="43"/>
  <c r="U15" i="42"/>
  <c r="U15" i="41"/>
  <c r="U15" i="27"/>
  <c r="U10" i="27"/>
  <c r="B20" i="10" l="1"/>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Q50" i="51" l="1"/>
  <c r="S49" i="51"/>
  <c r="Q49" i="51"/>
  <c r="J49" i="51"/>
  <c r="I49" i="51"/>
  <c r="B49" i="51"/>
  <c r="S48" i="51"/>
  <c r="Q48" i="51"/>
  <c r="J48" i="51"/>
  <c r="I48" i="51"/>
  <c r="B48" i="51"/>
  <c r="S47" i="51"/>
  <c r="Q47" i="51"/>
  <c r="J47" i="51"/>
  <c r="I47" i="51"/>
  <c r="B47" i="51"/>
  <c r="S46" i="51"/>
  <c r="Q46" i="51"/>
  <c r="J46" i="51"/>
  <c r="I46" i="51"/>
  <c r="B46" i="51"/>
  <c r="S45" i="51"/>
  <c r="Q45" i="51"/>
  <c r="J45" i="51"/>
  <c r="I45" i="51"/>
  <c r="B45" i="51"/>
  <c r="S44" i="51"/>
  <c r="Q44" i="51"/>
  <c r="J44" i="51"/>
  <c r="I44" i="51"/>
  <c r="B44" i="51"/>
  <c r="S43" i="51"/>
  <c r="Q43" i="51"/>
  <c r="J43" i="51"/>
  <c r="I43" i="51"/>
  <c r="B43" i="51"/>
  <c r="S42" i="51"/>
  <c r="Q42" i="51"/>
  <c r="J42" i="51"/>
  <c r="I42" i="51"/>
  <c r="B42" i="51"/>
  <c r="S41" i="51"/>
  <c r="Q41" i="51"/>
  <c r="J41" i="51"/>
  <c r="I41" i="51"/>
  <c r="B41" i="51"/>
  <c r="S40" i="51"/>
  <c r="Q40" i="51"/>
  <c r="J40" i="51"/>
  <c r="I40" i="51"/>
  <c r="B40" i="51"/>
  <c r="S39" i="51"/>
  <c r="Q39" i="51"/>
  <c r="J39" i="51"/>
  <c r="I39" i="51"/>
  <c r="B39" i="51"/>
  <c r="S38" i="51"/>
  <c r="Q38" i="51"/>
  <c r="J38" i="51"/>
  <c r="I38" i="51"/>
  <c r="B38" i="51"/>
  <c r="S37" i="51"/>
  <c r="Q37" i="51"/>
  <c r="J37" i="51"/>
  <c r="I37" i="51"/>
  <c r="B37" i="51"/>
  <c r="S36" i="51"/>
  <c r="Q36" i="51"/>
  <c r="J36" i="51"/>
  <c r="I36" i="51"/>
  <c r="B36" i="51"/>
  <c r="S35" i="51"/>
  <c r="Q35" i="51"/>
  <c r="J35" i="51"/>
  <c r="I35" i="51"/>
  <c r="B35" i="51"/>
  <c r="S34" i="51"/>
  <c r="Q34" i="51"/>
  <c r="J34" i="51"/>
  <c r="I34" i="51"/>
  <c r="B34" i="51"/>
  <c r="S33" i="51"/>
  <c r="Q33" i="51"/>
  <c r="J33" i="51"/>
  <c r="I33" i="51"/>
  <c r="B33" i="51"/>
  <c r="S32" i="51"/>
  <c r="Q32" i="51"/>
  <c r="J32" i="51"/>
  <c r="I32" i="51"/>
  <c r="B32" i="51"/>
  <c r="S31" i="51"/>
  <c r="Q31" i="51"/>
  <c r="J31" i="51"/>
  <c r="I31" i="51"/>
  <c r="B31" i="51"/>
  <c r="S30" i="51"/>
  <c r="Q30" i="51"/>
  <c r="J30" i="51"/>
  <c r="I30" i="51"/>
  <c r="B30" i="51"/>
  <c r="S29" i="51"/>
  <c r="Q29" i="51"/>
  <c r="J29" i="51"/>
  <c r="I29" i="51"/>
  <c r="B29" i="51"/>
  <c r="S28" i="51"/>
  <c r="Q28" i="51"/>
  <c r="J28" i="51"/>
  <c r="I28" i="51"/>
  <c r="B28" i="51"/>
  <c r="S27" i="51"/>
  <c r="Q27" i="51"/>
  <c r="J27" i="51"/>
  <c r="I27" i="51"/>
  <c r="B27" i="51"/>
  <c r="S26" i="51"/>
  <c r="Q26" i="51"/>
  <c r="J26" i="51"/>
  <c r="I26" i="51"/>
  <c r="B26" i="51"/>
  <c r="S25" i="51"/>
  <c r="Q25" i="51"/>
  <c r="J25" i="51"/>
  <c r="I25" i="51"/>
  <c r="B25" i="51"/>
  <c r="S24" i="51"/>
  <c r="Q24" i="51"/>
  <c r="J24" i="51"/>
  <c r="I24" i="51"/>
  <c r="B24" i="51"/>
  <c r="S23" i="51"/>
  <c r="Q23" i="51"/>
  <c r="I23" i="51"/>
  <c r="J23" i="51" s="1"/>
  <c r="B23" i="51"/>
  <c r="S22" i="51"/>
  <c r="Q22" i="51"/>
  <c r="J22" i="51"/>
  <c r="I22" i="51"/>
  <c r="B22" i="51"/>
  <c r="S21" i="51"/>
  <c r="Q21" i="51"/>
  <c r="J21" i="51"/>
  <c r="I21" i="51"/>
  <c r="B21" i="51"/>
  <c r="S20" i="51"/>
  <c r="Q20" i="51"/>
  <c r="J20" i="51"/>
  <c r="I20" i="51"/>
  <c r="B20" i="51"/>
  <c r="S19" i="51"/>
  <c r="Q19" i="51"/>
  <c r="I19" i="51"/>
  <c r="J19" i="51" s="1"/>
  <c r="B19" i="51"/>
  <c r="U49" i="51"/>
  <c r="C15" i="51"/>
  <c r="C14" i="51"/>
  <c r="C11" i="51"/>
  <c r="E3" i="51"/>
  <c r="Q50" i="50"/>
  <c r="S49" i="50"/>
  <c r="Q49" i="50"/>
  <c r="J49" i="50"/>
  <c r="I49" i="50"/>
  <c r="B49" i="50"/>
  <c r="S48" i="50"/>
  <c r="Q48" i="50"/>
  <c r="J48" i="50"/>
  <c r="I48" i="50"/>
  <c r="B48" i="50"/>
  <c r="S47" i="50"/>
  <c r="Q47" i="50"/>
  <c r="J47" i="50"/>
  <c r="I47" i="50"/>
  <c r="B47" i="50"/>
  <c r="S46" i="50"/>
  <c r="Q46" i="50"/>
  <c r="J46" i="50"/>
  <c r="I46" i="50"/>
  <c r="B46" i="50"/>
  <c r="S45" i="50"/>
  <c r="Q45" i="50"/>
  <c r="J45" i="50"/>
  <c r="I45" i="50"/>
  <c r="B45" i="50"/>
  <c r="S44" i="50"/>
  <c r="Q44" i="50"/>
  <c r="J44" i="50"/>
  <c r="I44" i="50"/>
  <c r="B44" i="50"/>
  <c r="S43" i="50"/>
  <c r="Q43" i="50"/>
  <c r="J43" i="50"/>
  <c r="I43" i="50"/>
  <c r="B43" i="50"/>
  <c r="S42" i="50"/>
  <c r="Q42" i="50"/>
  <c r="J42" i="50"/>
  <c r="I42" i="50"/>
  <c r="B42" i="50"/>
  <c r="S41" i="50"/>
  <c r="Q41" i="50"/>
  <c r="J41" i="50"/>
  <c r="I41" i="50"/>
  <c r="B41" i="50"/>
  <c r="S40" i="50"/>
  <c r="Q40" i="50"/>
  <c r="J40" i="50"/>
  <c r="I40" i="50"/>
  <c r="B40" i="50"/>
  <c r="S39" i="50"/>
  <c r="Q39" i="50"/>
  <c r="J39" i="50"/>
  <c r="I39" i="50"/>
  <c r="B39" i="50"/>
  <c r="S38" i="50"/>
  <c r="Q38" i="50"/>
  <c r="J38" i="50"/>
  <c r="I38" i="50"/>
  <c r="B38" i="50"/>
  <c r="S37" i="50"/>
  <c r="Q37" i="50"/>
  <c r="J37" i="50"/>
  <c r="I37" i="50"/>
  <c r="B37" i="50"/>
  <c r="S36" i="50"/>
  <c r="Q36" i="50"/>
  <c r="J36" i="50"/>
  <c r="I36" i="50"/>
  <c r="B36" i="50"/>
  <c r="S35" i="50"/>
  <c r="Q35" i="50"/>
  <c r="J35" i="50"/>
  <c r="I35" i="50"/>
  <c r="B35" i="50"/>
  <c r="S34" i="50"/>
  <c r="Q34" i="50"/>
  <c r="J34" i="50"/>
  <c r="I34" i="50"/>
  <c r="B34" i="50"/>
  <c r="S33" i="50"/>
  <c r="Q33" i="50"/>
  <c r="J33" i="50"/>
  <c r="I33" i="50"/>
  <c r="B33" i="50"/>
  <c r="S32" i="50"/>
  <c r="Q32" i="50"/>
  <c r="J32" i="50"/>
  <c r="I32" i="50"/>
  <c r="B32" i="50"/>
  <c r="S31" i="50"/>
  <c r="Q31" i="50"/>
  <c r="J31" i="50"/>
  <c r="I31" i="50"/>
  <c r="B31" i="50"/>
  <c r="S30" i="50"/>
  <c r="Q30" i="50"/>
  <c r="J30" i="50"/>
  <c r="I30" i="50"/>
  <c r="B30" i="50"/>
  <c r="S29" i="50"/>
  <c r="Q29" i="50"/>
  <c r="J29" i="50"/>
  <c r="I29" i="50"/>
  <c r="B29" i="50"/>
  <c r="S28" i="50"/>
  <c r="Q28" i="50"/>
  <c r="J28" i="50"/>
  <c r="I28" i="50"/>
  <c r="B28" i="50"/>
  <c r="S27" i="50"/>
  <c r="Q27" i="50"/>
  <c r="J27" i="50"/>
  <c r="I27" i="50"/>
  <c r="B27" i="50"/>
  <c r="S26" i="50"/>
  <c r="Q26" i="50"/>
  <c r="J26" i="50"/>
  <c r="I26" i="50"/>
  <c r="B26" i="50"/>
  <c r="S25" i="50"/>
  <c r="Q25" i="50"/>
  <c r="J25" i="50"/>
  <c r="I25" i="50"/>
  <c r="B25" i="50"/>
  <c r="S24" i="50"/>
  <c r="Q24" i="50"/>
  <c r="J24" i="50"/>
  <c r="I24" i="50"/>
  <c r="B24" i="50"/>
  <c r="S23" i="50"/>
  <c r="Q23" i="50"/>
  <c r="J23" i="50"/>
  <c r="I23" i="50"/>
  <c r="B23" i="50"/>
  <c r="S22" i="50"/>
  <c r="Q22" i="50"/>
  <c r="J22" i="50"/>
  <c r="I22" i="50"/>
  <c r="B22" i="50"/>
  <c r="S21" i="50"/>
  <c r="Q21" i="50"/>
  <c r="J21" i="50"/>
  <c r="I21" i="50"/>
  <c r="B21" i="50"/>
  <c r="S20" i="50"/>
  <c r="Q20" i="50"/>
  <c r="J20" i="50"/>
  <c r="I20" i="50"/>
  <c r="B20" i="50"/>
  <c r="S19" i="50"/>
  <c r="Q19" i="50"/>
  <c r="I19" i="50"/>
  <c r="J19" i="50" s="1"/>
  <c r="J50" i="50" s="1"/>
  <c r="B19" i="50"/>
  <c r="U49" i="50"/>
  <c r="C15" i="50"/>
  <c r="C14" i="50"/>
  <c r="C11" i="50"/>
  <c r="E3" i="50"/>
  <c r="Q50" i="49"/>
  <c r="S49" i="49"/>
  <c r="S48" i="49"/>
  <c r="S47" i="49"/>
  <c r="S46" i="49"/>
  <c r="Q46" i="49"/>
  <c r="J46" i="49"/>
  <c r="I46" i="49"/>
  <c r="B46" i="49"/>
  <c r="S45" i="49"/>
  <c r="Q45" i="49"/>
  <c r="J45" i="49"/>
  <c r="I45" i="49"/>
  <c r="B45" i="49"/>
  <c r="S44" i="49"/>
  <c r="Q44" i="49"/>
  <c r="J44" i="49"/>
  <c r="I44" i="49"/>
  <c r="B44" i="49"/>
  <c r="S43" i="49"/>
  <c r="Q43" i="49"/>
  <c r="J43" i="49"/>
  <c r="I43" i="49"/>
  <c r="B43" i="49"/>
  <c r="S42" i="49"/>
  <c r="Q42" i="49"/>
  <c r="J42" i="49"/>
  <c r="I42" i="49"/>
  <c r="B42" i="49"/>
  <c r="S41" i="49"/>
  <c r="Q41" i="49"/>
  <c r="J41" i="49"/>
  <c r="I41" i="49"/>
  <c r="B41" i="49"/>
  <c r="S40" i="49"/>
  <c r="Q40" i="49"/>
  <c r="J40" i="49"/>
  <c r="I40" i="49"/>
  <c r="B40" i="49"/>
  <c r="S39" i="49"/>
  <c r="Q39" i="49"/>
  <c r="J39" i="49"/>
  <c r="I39" i="49"/>
  <c r="B39" i="49"/>
  <c r="S38" i="49"/>
  <c r="Q38" i="49"/>
  <c r="J38" i="49"/>
  <c r="I38" i="49"/>
  <c r="B38" i="49"/>
  <c r="S37" i="49"/>
  <c r="Q37" i="49"/>
  <c r="J37" i="49"/>
  <c r="I37" i="49"/>
  <c r="B37" i="49"/>
  <c r="S36" i="49"/>
  <c r="Q36" i="49"/>
  <c r="J36" i="49"/>
  <c r="I36" i="49"/>
  <c r="B36" i="49"/>
  <c r="S35" i="49"/>
  <c r="Q35" i="49"/>
  <c r="J35" i="49"/>
  <c r="I35" i="49"/>
  <c r="B35" i="49"/>
  <c r="S34" i="49"/>
  <c r="Q34" i="49"/>
  <c r="J34" i="49"/>
  <c r="I34" i="49"/>
  <c r="B34" i="49"/>
  <c r="S33" i="49"/>
  <c r="Q33" i="49"/>
  <c r="J33" i="49"/>
  <c r="I33" i="49"/>
  <c r="B33" i="49"/>
  <c r="S32" i="49"/>
  <c r="Q32" i="49"/>
  <c r="J32" i="49"/>
  <c r="I32" i="49"/>
  <c r="B32" i="49"/>
  <c r="S31" i="49"/>
  <c r="Q31" i="49"/>
  <c r="J31" i="49"/>
  <c r="I31" i="49"/>
  <c r="B31" i="49"/>
  <c r="S30" i="49"/>
  <c r="Q30" i="49"/>
  <c r="J30" i="49"/>
  <c r="I30" i="49"/>
  <c r="B30" i="49"/>
  <c r="S29" i="49"/>
  <c r="Q29" i="49"/>
  <c r="J29" i="49"/>
  <c r="I29" i="49"/>
  <c r="B29" i="49"/>
  <c r="S28" i="49"/>
  <c r="Q28" i="49"/>
  <c r="J28" i="49"/>
  <c r="I28" i="49"/>
  <c r="B28" i="49"/>
  <c r="S27" i="49"/>
  <c r="Q27" i="49"/>
  <c r="J27" i="49"/>
  <c r="I27" i="49"/>
  <c r="B27" i="49"/>
  <c r="S26" i="49"/>
  <c r="Q26" i="49"/>
  <c r="J26" i="49"/>
  <c r="I26" i="49"/>
  <c r="B26" i="49"/>
  <c r="S25" i="49"/>
  <c r="Q25" i="49"/>
  <c r="J25" i="49"/>
  <c r="I25" i="49"/>
  <c r="B25" i="49"/>
  <c r="S24" i="49"/>
  <c r="Q24" i="49"/>
  <c r="J24" i="49"/>
  <c r="I24" i="49"/>
  <c r="B24" i="49"/>
  <c r="S23" i="49"/>
  <c r="Q23" i="49"/>
  <c r="J23" i="49"/>
  <c r="I23" i="49"/>
  <c r="B23" i="49"/>
  <c r="S22" i="49"/>
  <c r="Q22" i="49"/>
  <c r="J22" i="49"/>
  <c r="I22" i="49"/>
  <c r="B22" i="49"/>
  <c r="S21" i="49"/>
  <c r="Q21" i="49"/>
  <c r="J21" i="49"/>
  <c r="I21" i="49"/>
  <c r="B21" i="49"/>
  <c r="S20" i="49"/>
  <c r="Q20" i="49"/>
  <c r="J20" i="49"/>
  <c r="I20" i="49"/>
  <c r="B20" i="49"/>
  <c r="S19" i="49"/>
  <c r="Q19" i="49"/>
  <c r="I19" i="49"/>
  <c r="I50" i="49" s="1"/>
  <c r="B19" i="49"/>
  <c r="U49" i="49"/>
  <c r="C15" i="49"/>
  <c r="C14" i="49"/>
  <c r="C11" i="49"/>
  <c r="E3" i="49"/>
  <c r="Q50" i="48"/>
  <c r="S49" i="48"/>
  <c r="Q49" i="48"/>
  <c r="J49" i="48"/>
  <c r="I49" i="48"/>
  <c r="B49" i="48"/>
  <c r="S48" i="48"/>
  <c r="Q48" i="48"/>
  <c r="J48" i="48"/>
  <c r="I48" i="48"/>
  <c r="B48" i="48"/>
  <c r="S47" i="48"/>
  <c r="Q47" i="48"/>
  <c r="J47" i="48"/>
  <c r="I47" i="48"/>
  <c r="B47" i="48"/>
  <c r="S46" i="48"/>
  <c r="Q46" i="48"/>
  <c r="J46" i="48"/>
  <c r="I46" i="48"/>
  <c r="B46" i="48"/>
  <c r="S45" i="48"/>
  <c r="Q45" i="48"/>
  <c r="J45" i="48"/>
  <c r="I45" i="48"/>
  <c r="B45" i="48"/>
  <c r="S44" i="48"/>
  <c r="Q44" i="48"/>
  <c r="J44" i="48"/>
  <c r="I44" i="48"/>
  <c r="B44" i="48"/>
  <c r="S43" i="48"/>
  <c r="Q43" i="48"/>
  <c r="J43" i="48"/>
  <c r="I43" i="48"/>
  <c r="B43" i="48"/>
  <c r="S42" i="48"/>
  <c r="Q42" i="48"/>
  <c r="J42" i="48"/>
  <c r="I42" i="48"/>
  <c r="B42" i="48"/>
  <c r="S41" i="48"/>
  <c r="Q41" i="48"/>
  <c r="J41" i="48"/>
  <c r="I41" i="48"/>
  <c r="B41" i="48"/>
  <c r="S40" i="48"/>
  <c r="Q40" i="48"/>
  <c r="J40" i="48"/>
  <c r="I40" i="48"/>
  <c r="B40" i="48"/>
  <c r="S39" i="48"/>
  <c r="Q39" i="48"/>
  <c r="J39" i="48"/>
  <c r="I39" i="48"/>
  <c r="B39" i="48"/>
  <c r="S38" i="48"/>
  <c r="Q38" i="48"/>
  <c r="J38" i="48"/>
  <c r="I38" i="48"/>
  <c r="B38" i="48"/>
  <c r="S37" i="48"/>
  <c r="Q37" i="48"/>
  <c r="J37" i="48"/>
  <c r="I37" i="48"/>
  <c r="B37" i="48"/>
  <c r="S36" i="48"/>
  <c r="Q36" i="48"/>
  <c r="J36" i="48"/>
  <c r="I36" i="48"/>
  <c r="B36" i="48"/>
  <c r="S35" i="48"/>
  <c r="Q35" i="48"/>
  <c r="J35" i="48"/>
  <c r="I35" i="48"/>
  <c r="B35" i="48"/>
  <c r="S34" i="48"/>
  <c r="Q34" i="48"/>
  <c r="J34" i="48"/>
  <c r="I34" i="48"/>
  <c r="B34" i="48"/>
  <c r="S33" i="48"/>
  <c r="Q33" i="48"/>
  <c r="J33" i="48"/>
  <c r="I33" i="48"/>
  <c r="B33" i="48"/>
  <c r="S32" i="48"/>
  <c r="Q32" i="48"/>
  <c r="J32" i="48"/>
  <c r="I32" i="48"/>
  <c r="B32" i="48"/>
  <c r="S31" i="48"/>
  <c r="Q31" i="48"/>
  <c r="J31" i="48"/>
  <c r="I31" i="48"/>
  <c r="B31" i="48"/>
  <c r="S30" i="48"/>
  <c r="Q30" i="48"/>
  <c r="J30" i="48"/>
  <c r="I30" i="48"/>
  <c r="B30" i="48"/>
  <c r="S29" i="48"/>
  <c r="Q29" i="48"/>
  <c r="J29" i="48"/>
  <c r="I29" i="48"/>
  <c r="B29" i="48"/>
  <c r="S28" i="48"/>
  <c r="Q28" i="48"/>
  <c r="J28" i="48"/>
  <c r="I28" i="48"/>
  <c r="B28" i="48"/>
  <c r="S27" i="48"/>
  <c r="Q27" i="48"/>
  <c r="J27" i="48"/>
  <c r="I27" i="48"/>
  <c r="B27" i="48"/>
  <c r="S26" i="48"/>
  <c r="Q26" i="48"/>
  <c r="J26" i="48"/>
  <c r="I26" i="48"/>
  <c r="B26" i="48"/>
  <c r="S25" i="48"/>
  <c r="Q25" i="48"/>
  <c r="J25" i="48"/>
  <c r="I25" i="48"/>
  <c r="B25" i="48"/>
  <c r="S24" i="48"/>
  <c r="Q24" i="48"/>
  <c r="J24" i="48"/>
  <c r="I24" i="48"/>
  <c r="B24" i="48"/>
  <c r="S23" i="48"/>
  <c r="Q23" i="48"/>
  <c r="J23" i="48"/>
  <c r="I23" i="48"/>
  <c r="B23" i="48"/>
  <c r="S22" i="48"/>
  <c r="Q22" i="48"/>
  <c r="J22" i="48"/>
  <c r="I22" i="48"/>
  <c r="B22" i="48"/>
  <c r="S21" i="48"/>
  <c r="Q21" i="48"/>
  <c r="J21" i="48"/>
  <c r="I21" i="48"/>
  <c r="B21" i="48"/>
  <c r="S20" i="48"/>
  <c r="Q20" i="48"/>
  <c r="J20" i="48"/>
  <c r="I20" i="48"/>
  <c r="B20" i="48"/>
  <c r="S19" i="48"/>
  <c r="Q19" i="48"/>
  <c r="I19" i="48"/>
  <c r="J19" i="48" s="1"/>
  <c r="J50" i="48" s="1"/>
  <c r="B19" i="48"/>
  <c r="U49" i="48"/>
  <c r="C15" i="48"/>
  <c r="C14" i="48"/>
  <c r="C11" i="48"/>
  <c r="E3" i="48"/>
  <c r="Q50" i="47"/>
  <c r="S49" i="47"/>
  <c r="Q49" i="47"/>
  <c r="J49" i="47"/>
  <c r="I49" i="47"/>
  <c r="S48" i="47"/>
  <c r="Q48" i="47"/>
  <c r="I48" i="47"/>
  <c r="J48" i="47" s="1"/>
  <c r="B48" i="47"/>
  <c r="S47" i="47"/>
  <c r="Q47" i="47"/>
  <c r="I47" i="47"/>
  <c r="J47" i="47" s="1"/>
  <c r="B47" i="47"/>
  <c r="S46" i="47"/>
  <c r="Q46" i="47"/>
  <c r="I46" i="47"/>
  <c r="J46" i="47" s="1"/>
  <c r="B46" i="47"/>
  <c r="S45" i="47"/>
  <c r="Q45" i="47"/>
  <c r="I45" i="47"/>
  <c r="J45" i="47" s="1"/>
  <c r="B45" i="47"/>
  <c r="S44" i="47"/>
  <c r="Q44" i="47"/>
  <c r="I44" i="47"/>
  <c r="J44" i="47" s="1"/>
  <c r="B44" i="47"/>
  <c r="S43" i="47"/>
  <c r="Q43" i="47"/>
  <c r="I43" i="47"/>
  <c r="J43" i="47" s="1"/>
  <c r="B43" i="47"/>
  <c r="S42" i="47"/>
  <c r="Q42" i="47"/>
  <c r="I42" i="47"/>
  <c r="J42" i="47" s="1"/>
  <c r="B42" i="47"/>
  <c r="S41" i="47"/>
  <c r="Q41" i="47"/>
  <c r="I41" i="47"/>
  <c r="J41" i="47" s="1"/>
  <c r="B41" i="47"/>
  <c r="S40" i="47"/>
  <c r="Q40" i="47"/>
  <c r="I40" i="47"/>
  <c r="J40" i="47" s="1"/>
  <c r="B40" i="47"/>
  <c r="S39" i="47"/>
  <c r="Q39" i="47"/>
  <c r="I39" i="47"/>
  <c r="J39" i="47" s="1"/>
  <c r="B39" i="47"/>
  <c r="S38" i="47"/>
  <c r="Q38" i="47"/>
  <c r="I38" i="47"/>
  <c r="J38" i="47" s="1"/>
  <c r="B38" i="47"/>
  <c r="S37" i="47"/>
  <c r="Q37" i="47"/>
  <c r="I37" i="47"/>
  <c r="J37" i="47" s="1"/>
  <c r="B37" i="47"/>
  <c r="S36" i="47"/>
  <c r="Q36" i="47"/>
  <c r="I36" i="47"/>
  <c r="J36" i="47" s="1"/>
  <c r="B36" i="47"/>
  <c r="S35" i="47"/>
  <c r="Q35" i="47"/>
  <c r="I35" i="47"/>
  <c r="J35" i="47" s="1"/>
  <c r="B35" i="47"/>
  <c r="S34" i="47"/>
  <c r="Q34" i="47"/>
  <c r="I34" i="47"/>
  <c r="J34" i="47" s="1"/>
  <c r="B34" i="47"/>
  <c r="S33" i="47"/>
  <c r="Q33" i="47"/>
  <c r="I33" i="47"/>
  <c r="J33" i="47" s="1"/>
  <c r="B33" i="47"/>
  <c r="S32" i="47"/>
  <c r="Q32" i="47"/>
  <c r="I32" i="47"/>
  <c r="J32" i="47" s="1"/>
  <c r="B32" i="47"/>
  <c r="S31" i="47"/>
  <c r="Q31" i="47"/>
  <c r="I31" i="47"/>
  <c r="J31" i="47" s="1"/>
  <c r="B31" i="47"/>
  <c r="S30" i="47"/>
  <c r="Q30" i="47"/>
  <c r="I30" i="47"/>
  <c r="J30" i="47" s="1"/>
  <c r="B30" i="47"/>
  <c r="S29" i="47"/>
  <c r="Q29" i="47"/>
  <c r="I29" i="47"/>
  <c r="J29" i="47" s="1"/>
  <c r="B29" i="47"/>
  <c r="S28" i="47"/>
  <c r="Q28" i="47"/>
  <c r="I28" i="47"/>
  <c r="J28" i="47" s="1"/>
  <c r="B28" i="47"/>
  <c r="S27" i="47"/>
  <c r="Q27" i="47"/>
  <c r="I27" i="47"/>
  <c r="J27" i="47" s="1"/>
  <c r="B27" i="47"/>
  <c r="S26" i="47"/>
  <c r="Q26" i="47"/>
  <c r="I26" i="47"/>
  <c r="J26" i="47" s="1"/>
  <c r="B26" i="47"/>
  <c r="S25" i="47"/>
  <c r="Q25" i="47"/>
  <c r="I25" i="47"/>
  <c r="J25" i="47" s="1"/>
  <c r="B25" i="47"/>
  <c r="S24" i="47"/>
  <c r="Q24" i="47"/>
  <c r="I24" i="47"/>
  <c r="J24" i="47" s="1"/>
  <c r="B24" i="47"/>
  <c r="S23" i="47"/>
  <c r="Q23" i="47"/>
  <c r="I23" i="47"/>
  <c r="J23" i="47" s="1"/>
  <c r="B23" i="47"/>
  <c r="S22" i="47"/>
  <c r="Q22" i="47"/>
  <c r="I22" i="47"/>
  <c r="J22" i="47" s="1"/>
  <c r="B22" i="47"/>
  <c r="S21" i="47"/>
  <c r="Q21" i="47"/>
  <c r="I21" i="47"/>
  <c r="J21" i="47" s="1"/>
  <c r="B21" i="47"/>
  <c r="S20" i="47"/>
  <c r="Q20" i="47"/>
  <c r="I20" i="47"/>
  <c r="J20" i="47" s="1"/>
  <c r="B20" i="47"/>
  <c r="S19" i="47"/>
  <c r="Q19" i="47"/>
  <c r="I19" i="47"/>
  <c r="B19" i="47"/>
  <c r="C15" i="47"/>
  <c r="C14" i="47"/>
  <c r="C11" i="47"/>
  <c r="E3" i="47"/>
  <c r="Q50" i="46"/>
  <c r="S49" i="46"/>
  <c r="Q49" i="46"/>
  <c r="J49" i="46"/>
  <c r="I49" i="46"/>
  <c r="B49" i="46"/>
  <c r="S48" i="46"/>
  <c r="Q48" i="46"/>
  <c r="J48" i="46"/>
  <c r="I48" i="46"/>
  <c r="B48" i="46"/>
  <c r="S47" i="46"/>
  <c r="Q47" i="46"/>
  <c r="J47" i="46"/>
  <c r="I47" i="46"/>
  <c r="B47" i="46"/>
  <c r="S46" i="46"/>
  <c r="Q46" i="46"/>
  <c r="J46" i="46"/>
  <c r="I46" i="46"/>
  <c r="B46" i="46"/>
  <c r="S45" i="46"/>
  <c r="Q45" i="46"/>
  <c r="J45" i="46"/>
  <c r="I45" i="46"/>
  <c r="B45" i="46"/>
  <c r="S44" i="46"/>
  <c r="Q44" i="46"/>
  <c r="J44" i="46"/>
  <c r="I44" i="46"/>
  <c r="B44" i="46"/>
  <c r="S43" i="46"/>
  <c r="Q43" i="46"/>
  <c r="J43" i="46"/>
  <c r="I43" i="46"/>
  <c r="B43" i="46"/>
  <c r="S42" i="46"/>
  <c r="Q42" i="46"/>
  <c r="J42" i="46"/>
  <c r="I42" i="46"/>
  <c r="B42" i="46"/>
  <c r="S41" i="46"/>
  <c r="Q41" i="46"/>
  <c r="J41" i="46"/>
  <c r="I41" i="46"/>
  <c r="B41" i="46"/>
  <c r="S40" i="46"/>
  <c r="Q40" i="46"/>
  <c r="J40" i="46"/>
  <c r="I40" i="46"/>
  <c r="B40" i="46"/>
  <c r="S39" i="46"/>
  <c r="Q39" i="46"/>
  <c r="J39" i="46"/>
  <c r="I39" i="46"/>
  <c r="B39" i="46"/>
  <c r="S38" i="46"/>
  <c r="Q38" i="46"/>
  <c r="J38" i="46"/>
  <c r="I38" i="46"/>
  <c r="B38" i="46"/>
  <c r="S37" i="46"/>
  <c r="Q37" i="46"/>
  <c r="J37" i="46"/>
  <c r="I37" i="46"/>
  <c r="B37" i="46"/>
  <c r="S36" i="46"/>
  <c r="Q36" i="46"/>
  <c r="J36" i="46"/>
  <c r="I36" i="46"/>
  <c r="B36" i="46"/>
  <c r="S35" i="46"/>
  <c r="Q35" i="46"/>
  <c r="J35" i="46"/>
  <c r="I35" i="46"/>
  <c r="B35" i="46"/>
  <c r="S34" i="46"/>
  <c r="Q34" i="46"/>
  <c r="J34" i="46"/>
  <c r="I34" i="46"/>
  <c r="B34" i="46"/>
  <c r="S33" i="46"/>
  <c r="Q33" i="46"/>
  <c r="J33" i="46"/>
  <c r="I33" i="46"/>
  <c r="B33" i="46"/>
  <c r="S32" i="46"/>
  <c r="Q32" i="46"/>
  <c r="I32" i="46"/>
  <c r="J32" i="46" s="1"/>
  <c r="B32" i="46"/>
  <c r="S31" i="46"/>
  <c r="Q31" i="46"/>
  <c r="J31" i="46"/>
  <c r="I31" i="46"/>
  <c r="B31" i="46"/>
  <c r="S30" i="46"/>
  <c r="Q30" i="46"/>
  <c r="J30" i="46"/>
  <c r="I30" i="46"/>
  <c r="B30" i="46"/>
  <c r="S29" i="46"/>
  <c r="Q29" i="46"/>
  <c r="J29" i="46"/>
  <c r="I29" i="46"/>
  <c r="B29" i="46"/>
  <c r="S28" i="46"/>
  <c r="Q28" i="46"/>
  <c r="J28" i="46"/>
  <c r="I28" i="46"/>
  <c r="B28" i="46"/>
  <c r="S27" i="46"/>
  <c r="Q27" i="46"/>
  <c r="J27" i="46"/>
  <c r="I27" i="46"/>
  <c r="B27" i="46"/>
  <c r="S26" i="46"/>
  <c r="Q26" i="46"/>
  <c r="J26" i="46"/>
  <c r="I26" i="46"/>
  <c r="B26" i="46"/>
  <c r="S25" i="46"/>
  <c r="Q25" i="46"/>
  <c r="J25" i="46"/>
  <c r="I25" i="46"/>
  <c r="B25" i="46"/>
  <c r="S24" i="46"/>
  <c r="Q24" i="46"/>
  <c r="J24" i="46"/>
  <c r="I24" i="46"/>
  <c r="B24" i="46"/>
  <c r="S23" i="46"/>
  <c r="Q23" i="46"/>
  <c r="J23" i="46"/>
  <c r="I23" i="46"/>
  <c r="B23" i="46"/>
  <c r="S22" i="46"/>
  <c r="Q22" i="46"/>
  <c r="I22" i="46"/>
  <c r="J22" i="46" s="1"/>
  <c r="B22" i="46"/>
  <c r="S21" i="46"/>
  <c r="Q21" i="46"/>
  <c r="J21" i="46"/>
  <c r="I21" i="46"/>
  <c r="B21" i="46"/>
  <c r="S20" i="46"/>
  <c r="Q20" i="46"/>
  <c r="J20" i="46"/>
  <c r="I20" i="46"/>
  <c r="B20" i="46"/>
  <c r="S19" i="46"/>
  <c r="Q19" i="46"/>
  <c r="I19" i="46"/>
  <c r="J19" i="46" s="1"/>
  <c r="B19" i="46"/>
  <c r="U49" i="46"/>
  <c r="C15" i="46"/>
  <c r="C14" i="46"/>
  <c r="C11" i="46"/>
  <c r="E3" i="46"/>
  <c r="Q49" i="45"/>
  <c r="S49" i="45"/>
  <c r="Q50" i="45"/>
  <c r="S48" i="45"/>
  <c r="Q48" i="45"/>
  <c r="J48" i="45"/>
  <c r="I48" i="45"/>
  <c r="B48" i="45"/>
  <c r="S47" i="45"/>
  <c r="Q47" i="45"/>
  <c r="J47" i="45"/>
  <c r="I47" i="45"/>
  <c r="B47" i="45"/>
  <c r="S46" i="45"/>
  <c r="Q46" i="45"/>
  <c r="J46" i="45"/>
  <c r="I46" i="45"/>
  <c r="B46" i="45"/>
  <c r="S45" i="45"/>
  <c r="Q45" i="45"/>
  <c r="J45" i="45"/>
  <c r="I45" i="45"/>
  <c r="B45" i="45"/>
  <c r="S44" i="45"/>
  <c r="Q44" i="45"/>
  <c r="J44" i="45"/>
  <c r="I44" i="45"/>
  <c r="B44" i="45"/>
  <c r="S43" i="45"/>
  <c r="Q43" i="45"/>
  <c r="J43" i="45"/>
  <c r="I43" i="45"/>
  <c r="B43" i="45"/>
  <c r="S42" i="45"/>
  <c r="Q42" i="45"/>
  <c r="J42" i="45"/>
  <c r="I42" i="45"/>
  <c r="B42" i="45"/>
  <c r="S41" i="45"/>
  <c r="Q41" i="45"/>
  <c r="J41" i="45"/>
  <c r="I41" i="45"/>
  <c r="B41" i="45"/>
  <c r="S40" i="45"/>
  <c r="Q40" i="45"/>
  <c r="J40" i="45"/>
  <c r="I40" i="45"/>
  <c r="B40" i="45"/>
  <c r="S39" i="45"/>
  <c r="Q39" i="45"/>
  <c r="J39" i="45"/>
  <c r="I39" i="45"/>
  <c r="B39" i="45"/>
  <c r="S38" i="45"/>
  <c r="Q38" i="45"/>
  <c r="J38" i="45"/>
  <c r="I38" i="45"/>
  <c r="B38" i="45"/>
  <c r="S37" i="45"/>
  <c r="Q37" i="45"/>
  <c r="J37" i="45"/>
  <c r="I37" i="45"/>
  <c r="B37" i="45"/>
  <c r="S36" i="45"/>
  <c r="Q36" i="45"/>
  <c r="J36" i="45"/>
  <c r="I36" i="45"/>
  <c r="B36" i="45"/>
  <c r="S35" i="45"/>
  <c r="Q35" i="45"/>
  <c r="J35" i="45"/>
  <c r="I35" i="45"/>
  <c r="B35" i="45"/>
  <c r="S34" i="45"/>
  <c r="Q34" i="45"/>
  <c r="J34" i="45"/>
  <c r="I34" i="45"/>
  <c r="B34" i="45"/>
  <c r="S33" i="45"/>
  <c r="Q33" i="45"/>
  <c r="J33" i="45"/>
  <c r="I33" i="45"/>
  <c r="B33" i="45"/>
  <c r="S32" i="45"/>
  <c r="Q32" i="45"/>
  <c r="J32" i="45"/>
  <c r="I32" i="45"/>
  <c r="B32" i="45"/>
  <c r="S31" i="45"/>
  <c r="Q31" i="45"/>
  <c r="J31" i="45"/>
  <c r="I31" i="45"/>
  <c r="B31" i="45"/>
  <c r="S30" i="45"/>
  <c r="Q30" i="45"/>
  <c r="J30" i="45"/>
  <c r="I30" i="45"/>
  <c r="B30" i="45"/>
  <c r="S29" i="45"/>
  <c r="Q29" i="45"/>
  <c r="J29" i="45"/>
  <c r="I29" i="45"/>
  <c r="B29" i="45"/>
  <c r="S28" i="45"/>
  <c r="Q28" i="45"/>
  <c r="J28" i="45"/>
  <c r="I28" i="45"/>
  <c r="B28" i="45"/>
  <c r="S27" i="45"/>
  <c r="Q27" i="45"/>
  <c r="J27" i="45"/>
  <c r="I27" i="45"/>
  <c r="B27" i="45"/>
  <c r="S26" i="45"/>
  <c r="Q26" i="45"/>
  <c r="J26" i="45"/>
  <c r="I26" i="45"/>
  <c r="B26" i="45"/>
  <c r="S25" i="45"/>
  <c r="Q25" i="45"/>
  <c r="J25" i="45"/>
  <c r="I25" i="45"/>
  <c r="B25" i="45"/>
  <c r="S24" i="45"/>
  <c r="Q24" i="45"/>
  <c r="J24" i="45"/>
  <c r="I24" i="45"/>
  <c r="B24" i="45"/>
  <c r="S23" i="45"/>
  <c r="Q23" i="45"/>
  <c r="J23" i="45"/>
  <c r="I23" i="45"/>
  <c r="B23" i="45"/>
  <c r="S22" i="45"/>
  <c r="Q22" i="45"/>
  <c r="I22" i="45"/>
  <c r="J22" i="45" s="1"/>
  <c r="B22" i="45"/>
  <c r="S21" i="45"/>
  <c r="Q21" i="45"/>
  <c r="J21" i="45"/>
  <c r="I21" i="45"/>
  <c r="B21" i="45"/>
  <c r="S20" i="45"/>
  <c r="Q20" i="45"/>
  <c r="I20" i="45"/>
  <c r="J20" i="45" s="1"/>
  <c r="B20" i="45"/>
  <c r="S19" i="45"/>
  <c r="Q19" i="45"/>
  <c r="J19" i="45"/>
  <c r="I19" i="45"/>
  <c r="B19" i="45"/>
  <c r="U15" i="45"/>
  <c r="U49" i="45" s="1"/>
  <c r="C15" i="45"/>
  <c r="C14" i="45"/>
  <c r="C11" i="45"/>
  <c r="E3" i="45"/>
  <c r="B49" i="44"/>
  <c r="Q50" i="44"/>
  <c r="S49" i="44"/>
  <c r="Q49" i="44"/>
  <c r="J49" i="44"/>
  <c r="I49" i="44"/>
  <c r="S48" i="44"/>
  <c r="Q48" i="44"/>
  <c r="I48" i="44"/>
  <c r="J48" i="44" s="1"/>
  <c r="B48" i="44"/>
  <c r="S47" i="44"/>
  <c r="Q47" i="44"/>
  <c r="I47" i="44"/>
  <c r="J47" i="44" s="1"/>
  <c r="B47" i="44"/>
  <c r="S46" i="44"/>
  <c r="Q46" i="44"/>
  <c r="I46" i="44"/>
  <c r="J46" i="44" s="1"/>
  <c r="B46" i="44"/>
  <c r="S45" i="44"/>
  <c r="Q45" i="44"/>
  <c r="I45" i="44"/>
  <c r="J45" i="44" s="1"/>
  <c r="B45" i="44"/>
  <c r="S44" i="44"/>
  <c r="Q44" i="44"/>
  <c r="I44" i="44"/>
  <c r="J44" i="44" s="1"/>
  <c r="B44" i="44"/>
  <c r="S43" i="44"/>
  <c r="Q43" i="44"/>
  <c r="I43" i="44"/>
  <c r="J43" i="44" s="1"/>
  <c r="B43" i="44"/>
  <c r="S42" i="44"/>
  <c r="Q42" i="44"/>
  <c r="I42" i="44"/>
  <c r="J42" i="44" s="1"/>
  <c r="B42" i="44"/>
  <c r="S41" i="44"/>
  <c r="Q41" i="44"/>
  <c r="I41" i="44"/>
  <c r="J41" i="44" s="1"/>
  <c r="B41" i="44"/>
  <c r="S40" i="44"/>
  <c r="Q40" i="44"/>
  <c r="I40" i="44"/>
  <c r="J40" i="44" s="1"/>
  <c r="B40" i="44"/>
  <c r="S39" i="44"/>
  <c r="Q39" i="44"/>
  <c r="I39" i="44"/>
  <c r="J39" i="44" s="1"/>
  <c r="B39" i="44"/>
  <c r="S38" i="44"/>
  <c r="Q38" i="44"/>
  <c r="I38" i="44"/>
  <c r="J38" i="44" s="1"/>
  <c r="B38" i="44"/>
  <c r="S37" i="44"/>
  <c r="Q37" i="44"/>
  <c r="I37" i="44"/>
  <c r="J37" i="44" s="1"/>
  <c r="B37" i="44"/>
  <c r="S36" i="44"/>
  <c r="Q36" i="44"/>
  <c r="I36" i="44"/>
  <c r="J36" i="44" s="1"/>
  <c r="B36" i="44"/>
  <c r="S35" i="44"/>
  <c r="Q35" i="44"/>
  <c r="I35" i="44"/>
  <c r="J35" i="44" s="1"/>
  <c r="B35" i="44"/>
  <c r="S34" i="44"/>
  <c r="Q34" i="44"/>
  <c r="I34" i="44"/>
  <c r="J34" i="44" s="1"/>
  <c r="B34" i="44"/>
  <c r="S33" i="44"/>
  <c r="Q33" i="44"/>
  <c r="I33" i="44"/>
  <c r="J33" i="44" s="1"/>
  <c r="B33" i="44"/>
  <c r="S32" i="44"/>
  <c r="Q32" i="44"/>
  <c r="I32" i="44"/>
  <c r="J32" i="44" s="1"/>
  <c r="B32" i="44"/>
  <c r="S31" i="44"/>
  <c r="Q31" i="44"/>
  <c r="I31" i="44"/>
  <c r="J31" i="44" s="1"/>
  <c r="B31" i="44"/>
  <c r="S30" i="44"/>
  <c r="Q30" i="44"/>
  <c r="I30" i="44"/>
  <c r="J30" i="44" s="1"/>
  <c r="B30" i="44"/>
  <c r="S29" i="44"/>
  <c r="Q29" i="44"/>
  <c r="I29" i="44"/>
  <c r="J29" i="44" s="1"/>
  <c r="B29" i="44"/>
  <c r="S28" i="44"/>
  <c r="Q28" i="44"/>
  <c r="I28" i="44"/>
  <c r="J28" i="44" s="1"/>
  <c r="B28" i="44"/>
  <c r="S27" i="44"/>
  <c r="Q27" i="44"/>
  <c r="I27" i="44"/>
  <c r="J27" i="44" s="1"/>
  <c r="B27" i="44"/>
  <c r="S26" i="44"/>
  <c r="Q26" i="44"/>
  <c r="I26" i="44"/>
  <c r="J26" i="44" s="1"/>
  <c r="B26" i="44"/>
  <c r="S25" i="44"/>
  <c r="Q25" i="44"/>
  <c r="I25" i="44"/>
  <c r="J25" i="44" s="1"/>
  <c r="B25" i="44"/>
  <c r="S24" i="44"/>
  <c r="Q24" i="44"/>
  <c r="I24" i="44"/>
  <c r="J24" i="44" s="1"/>
  <c r="B24" i="44"/>
  <c r="S23" i="44"/>
  <c r="Q23" i="44"/>
  <c r="I23" i="44"/>
  <c r="J23" i="44" s="1"/>
  <c r="B23" i="44"/>
  <c r="S22" i="44"/>
  <c r="Q22" i="44"/>
  <c r="I22" i="44"/>
  <c r="J22" i="44" s="1"/>
  <c r="B22" i="44"/>
  <c r="S21" i="44"/>
  <c r="Q21" i="44"/>
  <c r="I21" i="44"/>
  <c r="J21" i="44" s="1"/>
  <c r="B21" i="44"/>
  <c r="S20" i="44"/>
  <c r="Q20" i="44"/>
  <c r="I20" i="44"/>
  <c r="J20" i="44" s="1"/>
  <c r="B20" i="44"/>
  <c r="S19" i="44"/>
  <c r="Q19" i="44"/>
  <c r="I19" i="44"/>
  <c r="B19" i="44"/>
  <c r="U25" i="44"/>
  <c r="C15" i="44"/>
  <c r="C14" i="44"/>
  <c r="C11" i="44"/>
  <c r="E3" i="44"/>
  <c r="Q50" i="43"/>
  <c r="S49" i="43"/>
  <c r="Q49" i="43"/>
  <c r="J49" i="43"/>
  <c r="I49" i="43"/>
  <c r="B49" i="43"/>
  <c r="S48" i="43"/>
  <c r="Q48" i="43"/>
  <c r="J48" i="43"/>
  <c r="I48" i="43"/>
  <c r="B48" i="43"/>
  <c r="S47" i="43"/>
  <c r="Q47" i="43"/>
  <c r="J47" i="43"/>
  <c r="I47" i="43"/>
  <c r="B47" i="43"/>
  <c r="S46" i="43"/>
  <c r="Q46" i="43"/>
  <c r="J46" i="43"/>
  <c r="I46" i="43"/>
  <c r="B46" i="43"/>
  <c r="S45" i="43"/>
  <c r="Q45" i="43"/>
  <c r="J45" i="43"/>
  <c r="I45" i="43"/>
  <c r="B45" i="43"/>
  <c r="S44" i="43"/>
  <c r="Q44" i="43"/>
  <c r="J44" i="43"/>
  <c r="I44" i="43"/>
  <c r="B44" i="43"/>
  <c r="S43" i="43"/>
  <c r="Q43" i="43"/>
  <c r="J43" i="43"/>
  <c r="I43" i="43"/>
  <c r="B43" i="43"/>
  <c r="S42" i="43"/>
  <c r="Q42" i="43"/>
  <c r="J42" i="43"/>
  <c r="I42" i="43"/>
  <c r="B42" i="43"/>
  <c r="S41" i="43"/>
  <c r="Q41" i="43"/>
  <c r="J41" i="43"/>
  <c r="I41" i="43"/>
  <c r="B41" i="43"/>
  <c r="S40" i="43"/>
  <c r="Q40" i="43"/>
  <c r="J40" i="43"/>
  <c r="I40" i="43"/>
  <c r="B40" i="43"/>
  <c r="S39" i="43"/>
  <c r="Q39" i="43"/>
  <c r="J39" i="43"/>
  <c r="I39" i="43"/>
  <c r="B39" i="43"/>
  <c r="S38" i="43"/>
  <c r="Q38" i="43"/>
  <c r="J38" i="43"/>
  <c r="I38" i="43"/>
  <c r="B38" i="43"/>
  <c r="S37" i="43"/>
  <c r="Q37" i="43"/>
  <c r="J37" i="43"/>
  <c r="I37" i="43"/>
  <c r="B37" i="43"/>
  <c r="S36" i="43"/>
  <c r="Q36" i="43"/>
  <c r="J36" i="43"/>
  <c r="I36" i="43"/>
  <c r="B36" i="43"/>
  <c r="S35" i="43"/>
  <c r="Q35" i="43"/>
  <c r="J35" i="43"/>
  <c r="I35" i="43"/>
  <c r="B35" i="43"/>
  <c r="S34" i="43"/>
  <c r="Q34" i="43"/>
  <c r="J34" i="43"/>
  <c r="I34" i="43"/>
  <c r="B34" i="43"/>
  <c r="S33" i="43"/>
  <c r="Q33" i="43"/>
  <c r="J33" i="43"/>
  <c r="I33" i="43"/>
  <c r="B33" i="43"/>
  <c r="S32" i="43"/>
  <c r="Q32" i="43"/>
  <c r="J32" i="43"/>
  <c r="I32" i="43"/>
  <c r="B32" i="43"/>
  <c r="S31" i="43"/>
  <c r="Q31" i="43"/>
  <c r="J31" i="43"/>
  <c r="I31" i="43"/>
  <c r="B31" i="43"/>
  <c r="S30" i="43"/>
  <c r="Q30" i="43"/>
  <c r="J30" i="43"/>
  <c r="I30" i="43"/>
  <c r="B30" i="43"/>
  <c r="S29" i="43"/>
  <c r="Q29" i="43"/>
  <c r="J29" i="43"/>
  <c r="I29" i="43"/>
  <c r="B29" i="43"/>
  <c r="S28" i="43"/>
  <c r="Q28" i="43"/>
  <c r="J28" i="43"/>
  <c r="I28" i="43"/>
  <c r="B28" i="43"/>
  <c r="S27" i="43"/>
  <c r="Q27" i="43"/>
  <c r="J27" i="43"/>
  <c r="I27" i="43"/>
  <c r="B27" i="43"/>
  <c r="S26" i="43"/>
  <c r="Q26" i="43"/>
  <c r="J26" i="43"/>
  <c r="I26" i="43"/>
  <c r="B26" i="43"/>
  <c r="S25" i="43"/>
  <c r="Q25" i="43"/>
  <c r="J25" i="43"/>
  <c r="I25" i="43"/>
  <c r="B25" i="43"/>
  <c r="S24" i="43"/>
  <c r="Q24" i="43"/>
  <c r="J24" i="43"/>
  <c r="I24" i="43"/>
  <c r="B24" i="43"/>
  <c r="S23" i="43"/>
  <c r="Q23" i="43"/>
  <c r="J23" i="43"/>
  <c r="I23" i="43"/>
  <c r="B23" i="43"/>
  <c r="S22" i="43"/>
  <c r="Q22" i="43"/>
  <c r="J22" i="43"/>
  <c r="I22" i="43"/>
  <c r="B22" i="43"/>
  <c r="S21" i="43"/>
  <c r="Q21" i="43"/>
  <c r="J21" i="43"/>
  <c r="I21" i="43"/>
  <c r="B21" i="43"/>
  <c r="S20" i="43"/>
  <c r="Q20" i="43"/>
  <c r="J20" i="43"/>
  <c r="I20" i="43"/>
  <c r="B20" i="43"/>
  <c r="S19" i="43"/>
  <c r="Q19" i="43"/>
  <c r="I19" i="43"/>
  <c r="I50" i="43" s="1"/>
  <c r="B19" i="43"/>
  <c r="U49" i="43"/>
  <c r="C15" i="43"/>
  <c r="C14" i="43"/>
  <c r="C11" i="43"/>
  <c r="E3" i="43"/>
  <c r="B49" i="41"/>
  <c r="Q50" i="42"/>
  <c r="S49" i="42"/>
  <c r="Q49" i="42"/>
  <c r="J49" i="42"/>
  <c r="I49" i="42"/>
  <c r="S48" i="42"/>
  <c r="Q48" i="42"/>
  <c r="I48" i="42"/>
  <c r="J48" i="42" s="1"/>
  <c r="B48" i="42"/>
  <c r="S47" i="42"/>
  <c r="Q47" i="42"/>
  <c r="I47" i="42"/>
  <c r="J47" i="42" s="1"/>
  <c r="B47" i="42"/>
  <c r="S46" i="42"/>
  <c r="Q46" i="42"/>
  <c r="I46" i="42"/>
  <c r="J46" i="42" s="1"/>
  <c r="B46" i="42"/>
  <c r="S45" i="42"/>
  <c r="Q45" i="42"/>
  <c r="I45" i="42"/>
  <c r="J45" i="42" s="1"/>
  <c r="B45" i="42"/>
  <c r="S44" i="42"/>
  <c r="Q44" i="42"/>
  <c r="I44" i="42"/>
  <c r="J44" i="42" s="1"/>
  <c r="B44" i="42"/>
  <c r="S43" i="42"/>
  <c r="Q43" i="42"/>
  <c r="I43" i="42"/>
  <c r="J43" i="42" s="1"/>
  <c r="B43" i="42"/>
  <c r="S42" i="42"/>
  <c r="Q42" i="42"/>
  <c r="I42" i="42"/>
  <c r="J42" i="42" s="1"/>
  <c r="B42" i="42"/>
  <c r="S41" i="42"/>
  <c r="Q41" i="42"/>
  <c r="I41" i="42"/>
  <c r="J41" i="42" s="1"/>
  <c r="B41" i="42"/>
  <c r="S40" i="42"/>
  <c r="Q40" i="42"/>
  <c r="I40" i="42"/>
  <c r="J40" i="42" s="1"/>
  <c r="B40" i="42"/>
  <c r="S39" i="42"/>
  <c r="Q39" i="42"/>
  <c r="I39" i="42"/>
  <c r="J39" i="42" s="1"/>
  <c r="B39" i="42"/>
  <c r="S38" i="42"/>
  <c r="Q38" i="42"/>
  <c r="I38" i="42"/>
  <c r="J38" i="42" s="1"/>
  <c r="B38" i="42"/>
  <c r="S37" i="42"/>
  <c r="Q37" i="42"/>
  <c r="I37" i="42"/>
  <c r="J37" i="42" s="1"/>
  <c r="B37" i="42"/>
  <c r="S36" i="42"/>
  <c r="Q36" i="42"/>
  <c r="I36" i="42"/>
  <c r="J36" i="42" s="1"/>
  <c r="B36" i="42"/>
  <c r="S35" i="42"/>
  <c r="Q35" i="42"/>
  <c r="I35" i="42"/>
  <c r="J35" i="42" s="1"/>
  <c r="B35" i="42"/>
  <c r="S34" i="42"/>
  <c r="Q34" i="42"/>
  <c r="I34" i="42"/>
  <c r="J34" i="42" s="1"/>
  <c r="B34" i="42"/>
  <c r="S33" i="42"/>
  <c r="Q33" i="42"/>
  <c r="I33" i="42"/>
  <c r="J33" i="42" s="1"/>
  <c r="B33" i="42"/>
  <c r="S32" i="42"/>
  <c r="Q32" i="42"/>
  <c r="I32" i="42"/>
  <c r="J32" i="42" s="1"/>
  <c r="B32" i="42"/>
  <c r="S31" i="42"/>
  <c r="Q31" i="42"/>
  <c r="I31" i="42"/>
  <c r="J31" i="42" s="1"/>
  <c r="B31" i="42"/>
  <c r="S30" i="42"/>
  <c r="Q30" i="42"/>
  <c r="I30" i="42"/>
  <c r="J30" i="42" s="1"/>
  <c r="B30" i="42"/>
  <c r="S29" i="42"/>
  <c r="Q29" i="42"/>
  <c r="I29" i="42"/>
  <c r="J29" i="42" s="1"/>
  <c r="B29" i="42"/>
  <c r="S28" i="42"/>
  <c r="Q28" i="42"/>
  <c r="I28" i="42"/>
  <c r="J28" i="42" s="1"/>
  <c r="B28" i="42"/>
  <c r="S27" i="42"/>
  <c r="Q27" i="42"/>
  <c r="I27" i="42"/>
  <c r="J27" i="42" s="1"/>
  <c r="B27" i="42"/>
  <c r="S26" i="42"/>
  <c r="Q26" i="42"/>
  <c r="I26" i="42"/>
  <c r="J26" i="42" s="1"/>
  <c r="B26" i="42"/>
  <c r="S25" i="42"/>
  <c r="Q25" i="42"/>
  <c r="I25" i="42"/>
  <c r="J25" i="42" s="1"/>
  <c r="B25" i="42"/>
  <c r="S24" i="42"/>
  <c r="Q24" i="42"/>
  <c r="I24" i="42"/>
  <c r="J24" i="42" s="1"/>
  <c r="B24" i="42"/>
  <c r="S23" i="42"/>
  <c r="Q23" i="42"/>
  <c r="I23" i="42"/>
  <c r="J23" i="42" s="1"/>
  <c r="B23" i="42"/>
  <c r="S22" i="42"/>
  <c r="Q22" i="42"/>
  <c r="I22" i="42"/>
  <c r="J22" i="42" s="1"/>
  <c r="B22" i="42"/>
  <c r="S21" i="42"/>
  <c r="Q21" i="42"/>
  <c r="I21" i="42"/>
  <c r="J21" i="42" s="1"/>
  <c r="B21" i="42"/>
  <c r="S20" i="42"/>
  <c r="Q20" i="42"/>
  <c r="I20" i="42"/>
  <c r="J20" i="42" s="1"/>
  <c r="B20" i="42"/>
  <c r="S19" i="42"/>
  <c r="Q19" i="42"/>
  <c r="I19" i="42"/>
  <c r="B19" i="42"/>
  <c r="C15" i="42"/>
  <c r="C14" i="42"/>
  <c r="C11" i="42"/>
  <c r="E3" i="42"/>
  <c r="Q50" i="41"/>
  <c r="S49" i="41"/>
  <c r="Q49" i="41"/>
  <c r="J49" i="41"/>
  <c r="I49" i="41"/>
  <c r="S48" i="41"/>
  <c r="Q48" i="41"/>
  <c r="I48" i="41"/>
  <c r="J48" i="41" s="1"/>
  <c r="B48" i="41"/>
  <c r="S47" i="41"/>
  <c r="Q47" i="41"/>
  <c r="I47" i="41"/>
  <c r="J47" i="41" s="1"/>
  <c r="B47" i="41"/>
  <c r="S46" i="41"/>
  <c r="Q46" i="41"/>
  <c r="I46" i="41"/>
  <c r="J46" i="41" s="1"/>
  <c r="B46" i="41"/>
  <c r="S45" i="41"/>
  <c r="Q45" i="41"/>
  <c r="I45" i="41"/>
  <c r="J45" i="41" s="1"/>
  <c r="B45" i="41"/>
  <c r="S44" i="41"/>
  <c r="Q44" i="41"/>
  <c r="I44" i="41"/>
  <c r="J44" i="41" s="1"/>
  <c r="B44" i="41"/>
  <c r="S43" i="41"/>
  <c r="Q43" i="41"/>
  <c r="I43" i="41"/>
  <c r="J43" i="41" s="1"/>
  <c r="B43" i="41"/>
  <c r="S42" i="41"/>
  <c r="Q42" i="41"/>
  <c r="I42" i="41"/>
  <c r="J42" i="41" s="1"/>
  <c r="B42" i="41"/>
  <c r="S41" i="41"/>
  <c r="Q41" i="41"/>
  <c r="I41" i="41"/>
  <c r="J41" i="41" s="1"/>
  <c r="B41" i="41"/>
  <c r="S40" i="41"/>
  <c r="Q40" i="41"/>
  <c r="I40" i="41"/>
  <c r="J40" i="41" s="1"/>
  <c r="B40" i="41"/>
  <c r="S39" i="41"/>
  <c r="Q39" i="41"/>
  <c r="I39" i="41"/>
  <c r="J39" i="41" s="1"/>
  <c r="B39" i="41"/>
  <c r="S38" i="41"/>
  <c r="Q38" i="41"/>
  <c r="I38" i="41"/>
  <c r="J38" i="41" s="1"/>
  <c r="B38" i="41"/>
  <c r="S37" i="41"/>
  <c r="Q37" i="41"/>
  <c r="I37" i="41"/>
  <c r="J37" i="41" s="1"/>
  <c r="B37" i="41"/>
  <c r="S36" i="41"/>
  <c r="Q36" i="41"/>
  <c r="I36" i="41"/>
  <c r="J36" i="41" s="1"/>
  <c r="B36" i="41"/>
  <c r="S35" i="41"/>
  <c r="Q35" i="41"/>
  <c r="I35" i="41"/>
  <c r="J35" i="41" s="1"/>
  <c r="B35" i="41"/>
  <c r="S34" i="41"/>
  <c r="Q34" i="41"/>
  <c r="I34" i="41"/>
  <c r="J34" i="41" s="1"/>
  <c r="B34" i="41"/>
  <c r="S33" i="41"/>
  <c r="Q33" i="41"/>
  <c r="I33" i="41"/>
  <c r="J33" i="41" s="1"/>
  <c r="B33" i="41"/>
  <c r="S32" i="41"/>
  <c r="Q32" i="41"/>
  <c r="I32" i="41"/>
  <c r="J32" i="41" s="1"/>
  <c r="B32" i="41"/>
  <c r="S31" i="41"/>
  <c r="Q31" i="41"/>
  <c r="I31" i="41"/>
  <c r="J31" i="41" s="1"/>
  <c r="B31" i="41"/>
  <c r="S30" i="41"/>
  <c r="Q30" i="41"/>
  <c r="I30" i="41"/>
  <c r="J30" i="41" s="1"/>
  <c r="B30" i="41"/>
  <c r="S29" i="41"/>
  <c r="Q29" i="41"/>
  <c r="I29" i="41"/>
  <c r="J29" i="41" s="1"/>
  <c r="B29" i="41"/>
  <c r="S28" i="41"/>
  <c r="Q28" i="41"/>
  <c r="I28" i="41"/>
  <c r="J28" i="41" s="1"/>
  <c r="B28" i="41"/>
  <c r="S27" i="41"/>
  <c r="Q27" i="41"/>
  <c r="I27" i="41"/>
  <c r="J27" i="41" s="1"/>
  <c r="B27" i="41"/>
  <c r="S26" i="41"/>
  <c r="Q26" i="41"/>
  <c r="I26" i="41"/>
  <c r="J26" i="41" s="1"/>
  <c r="B26" i="41"/>
  <c r="S25" i="41"/>
  <c r="Q25" i="41"/>
  <c r="I25" i="41"/>
  <c r="J25" i="41" s="1"/>
  <c r="B25" i="41"/>
  <c r="S24" i="41"/>
  <c r="Q24" i="41"/>
  <c r="I24" i="41"/>
  <c r="J24" i="41" s="1"/>
  <c r="B24" i="41"/>
  <c r="S23" i="41"/>
  <c r="Q23" i="41"/>
  <c r="I23" i="41"/>
  <c r="J23" i="41" s="1"/>
  <c r="B23" i="41"/>
  <c r="S22" i="41"/>
  <c r="Q22" i="41"/>
  <c r="I22" i="41"/>
  <c r="J22" i="41" s="1"/>
  <c r="B22" i="41"/>
  <c r="S21" i="41"/>
  <c r="Q21" i="41"/>
  <c r="I21" i="41"/>
  <c r="J21" i="41" s="1"/>
  <c r="B21" i="41"/>
  <c r="S20" i="41"/>
  <c r="Q20" i="41"/>
  <c r="I20" i="41"/>
  <c r="J20" i="41" s="1"/>
  <c r="B20" i="41"/>
  <c r="S19" i="41"/>
  <c r="Q19" i="41"/>
  <c r="I19" i="41"/>
  <c r="B19" i="41"/>
  <c r="U39" i="41"/>
  <c r="C15" i="41"/>
  <c r="C14" i="41"/>
  <c r="C11" i="41"/>
  <c r="E3" i="41"/>
  <c r="J50" i="46" l="1"/>
  <c r="U19" i="45"/>
  <c r="J19" i="49"/>
  <c r="J50" i="49" s="1"/>
  <c r="I50" i="50"/>
  <c r="I50" i="48"/>
  <c r="J19" i="43"/>
  <c r="J50" i="43" s="1"/>
  <c r="I50" i="51"/>
  <c r="J50" i="51"/>
  <c r="I50" i="46"/>
  <c r="J50" i="45"/>
  <c r="I50" i="45"/>
  <c r="U24" i="41"/>
  <c r="U32" i="41"/>
  <c r="U20" i="41"/>
  <c r="U28" i="41"/>
  <c r="U36" i="41"/>
  <c r="U39" i="47"/>
  <c r="U36" i="47"/>
  <c r="U32" i="47"/>
  <c r="U28" i="47"/>
  <c r="U24" i="47"/>
  <c r="U20" i="47"/>
  <c r="U26" i="47"/>
  <c r="U34" i="47"/>
  <c r="U37" i="44"/>
  <c r="U29" i="44"/>
  <c r="U21" i="44"/>
  <c r="U33" i="44"/>
  <c r="U22" i="47"/>
  <c r="U30" i="47"/>
  <c r="U38" i="47"/>
  <c r="U22" i="41"/>
  <c r="U26" i="41"/>
  <c r="U30" i="41"/>
  <c r="U34" i="41"/>
  <c r="U38" i="41"/>
  <c r="U38" i="42"/>
  <c r="U36" i="42"/>
  <c r="U34" i="42"/>
  <c r="U32" i="42"/>
  <c r="U30" i="42"/>
  <c r="U28" i="42"/>
  <c r="U26" i="42"/>
  <c r="U24" i="42"/>
  <c r="U22" i="42"/>
  <c r="U20" i="42"/>
  <c r="U23" i="42"/>
  <c r="U27" i="42"/>
  <c r="U31" i="42"/>
  <c r="U35" i="42"/>
  <c r="U39" i="42"/>
  <c r="U21" i="42"/>
  <c r="U25" i="42"/>
  <c r="U29" i="42"/>
  <c r="U33" i="42"/>
  <c r="U37" i="42"/>
  <c r="U38" i="44"/>
  <c r="U36" i="44"/>
  <c r="U34" i="44"/>
  <c r="U32" i="44"/>
  <c r="U30" i="44"/>
  <c r="U28" i="44"/>
  <c r="U26" i="44"/>
  <c r="U24" i="44"/>
  <c r="U22" i="44"/>
  <c r="U20" i="44"/>
  <c r="U23" i="44"/>
  <c r="U27" i="44"/>
  <c r="U31" i="44"/>
  <c r="U35" i="44"/>
  <c r="U39" i="44"/>
  <c r="U21" i="41"/>
  <c r="U23" i="41"/>
  <c r="U25" i="41"/>
  <c r="U27" i="41"/>
  <c r="U29" i="41"/>
  <c r="U31" i="41"/>
  <c r="U33" i="41"/>
  <c r="U35" i="41"/>
  <c r="U37" i="41"/>
  <c r="U21" i="47"/>
  <c r="U23" i="47"/>
  <c r="U25" i="47"/>
  <c r="U27" i="47"/>
  <c r="U29" i="47"/>
  <c r="U31" i="47"/>
  <c r="U33" i="47"/>
  <c r="U35" i="47"/>
  <c r="U37" i="47"/>
  <c r="U19" i="51"/>
  <c r="U20" i="51"/>
  <c r="U21" i="51"/>
  <c r="U22" i="51"/>
  <c r="U23" i="51"/>
  <c r="U24" i="51"/>
  <c r="U25" i="51"/>
  <c r="U26" i="51"/>
  <c r="U27" i="51"/>
  <c r="U28" i="51"/>
  <c r="U29" i="51"/>
  <c r="U30" i="51"/>
  <c r="U31" i="51"/>
  <c r="U32" i="51"/>
  <c r="U33" i="51"/>
  <c r="U34" i="51"/>
  <c r="U35" i="51"/>
  <c r="U36" i="51"/>
  <c r="U37" i="51"/>
  <c r="U38" i="51"/>
  <c r="U39" i="51"/>
  <c r="U40" i="51"/>
  <c r="U41" i="51"/>
  <c r="U42" i="51"/>
  <c r="U43" i="51"/>
  <c r="U44" i="51"/>
  <c r="U45" i="51"/>
  <c r="U46" i="51"/>
  <c r="U47" i="51"/>
  <c r="U48" i="51"/>
  <c r="U19" i="50"/>
  <c r="U20" i="50"/>
  <c r="U21" i="50"/>
  <c r="U22" i="50"/>
  <c r="U23" i="50"/>
  <c r="U24" i="50"/>
  <c r="U25" i="50"/>
  <c r="U26" i="50"/>
  <c r="U27" i="50"/>
  <c r="U28" i="50"/>
  <c r="U29" i="50"/>
  <c r="U30" i="50"/>
  <c r="U31" i="50"/>
  <c r="U32" i="50"/>
  <c r="U33" i="50"/>
  <c r="U34" i="50"/>
  <c r="U35" i="50"/>
  <c r="U36" i="50"/>
  <c r="U37" i="50"/>
  <c r="U38" i="50"/>
  <c r="U39" i="50"/>
  <c r="U40" i="50"/>
  <c r="U41" i="50"/>
  <c r="U42" i="50"/>
  <c r="U43" i="50"/>
  <c r="U44" i="50"/>
  <c r="U45" i="50"/>
  <c r="U46" i="50"/>
  <c r="U47" i="50"/>
  <c r="U48" i="50"/>
  <c r="U20" i="49"/>
  <c r="U21" i="49"/>
  <c r="U22" i="49"/>
  <c r="U23" i="49"/>
  <c r="U24" i="49"/>
  <c r="U25" i="49"/>
  <c r="U26" i="49"/>
  <c r="U27" i="49"/>
  <c r="U28" i="49"/>
  <c r="U29" i="49"/>
  <c r="U30" i="49"/>
  <c r="U31" i="49"/>
  <c r="U32" i="49"/>
  <c r="U33" i="49"/>
  <c r="U34" i="49"/>
  <c r="U35" i="49"/>
  <c r="U36" i="49"/>
  <c r="U37" i="49"/>
  <c r="U38" i="49"/>
  <c r="U39" i="49"/>
  <c r="U40" i="49"/>
  <c r="U41" i="49"/>
  <c r="U42" i="49"/>
  <c r="U43" i="49"/>
  <c r="U44" i="49"/>
  <c r="U45" i="49"/>
  <c r="U46" i="49"/>
  <c r="U47" i="49"/>
  <c r="U48" i="49"/>
  <c r="U19" i="48"/>
  <c r="U20" i="48"/>
  <c r="U21" i="48"/>
  <c r="U22" i="48"/>
  <c r="U23" i="48"/>
  <c r="U24" i="48"/>
  <c r="U25" i="48"/>
  <c r="U26" i="48"/>
  <c r="U27" i="48"/>
  <c r="U28" i="48"/>
  <c r="U29" i="48"/>
  <c r="U30" i="48"/>
  <c r="U31" i="48"/>
  <c r="U32" i="48"/>
  <c r="U33" i="48"/>
  <c r="U34" i="48"/>
  <c r="U35" i="48"/>
  <c r="U36" i="48"/>
  <c r="U37" i="48"/>
  <c r="U38" i="48"/>
  <c r="U39" i="48"/>
  <c r="U40" i="48"/>
  <c r="U41" i="48"/>
  <c r="U42" i="48"/>
  <c r="U43" i="48"/>
  <c r="U44" i="48"/>
  <c r="U45" i="48"/>
  <c r="U46" i="48"/>
  <c r="U47" i="48"/>
  <c r="U48" i="48"/>
  <c r="U49" i="47"/>
  <c r="U48" i="47"/>
  <c r="U47" i="47"/>
  <c r="U46" i="47"/>
  <c r="U45" i="47"/>
  <c r="U44" i="47"/>
  <c r="U43" i="47"/>
  <c r="U42" i="47"/>
  <c r="U41" i="47"/>
  <c r="U40" i="47"/>
  <c r="J19" i="47"/>
  <c r="I50" i="47"/>
  <c r="U19" i="46"/>
  <c r="U20" i="46"/>
  <c r="U21" i="46"/>
  <c r="U22" i="46"/>
  <c r="U23" i="46"/>
  <c r="U24" i="46"/>
  <c r="U25" i="46"/>
  <c r="U26" i="46"/>
  <c r="U27" i="46"/>
  <c r="U28" i="46"/>
  <c r="U29" i="46"/>
  <c r="U30" i="46"/>
  <c r="U31" i="46"/>
  <c r="U32" i="46"/>
  <c r="U33" i="46"/>
  <c r="U34" i="46"/>
  <c r="U35" i="46"/>
  <c r="U36" i="46"/>
  <c r="U37" i="46"/>
  <c r="U38" i="46"/>
  <c r="U39" i="46"/>
  <c r="U40" i="46"/>
  <c r="U41" i="46"/>
  <c r="U42" i="46"/>
  <c r="U43" i="46"/>
  <c r="U44" i="46"/>
  <c r="U45" i="46"/>
  <c r="U46" i="46"/>
  <c r="U47" i="46"/>
  <c r="U48" i="46"/>
  <c r="U20" i="45"/>
  <c r="U21" i="45"/>
  <c r="U22" i="45"/>
  <c r="U23" i="45"/>
  <c r="U24" i="45"/>
  <c r="U25" i="45"/>
  <c r="U26" i="45"/>
  <c r="U27" i="45"/>
  <c r="U28" i="45"/>
  <c r="U29" i="45"/>
  <c r="U30" i="45"/>
  <c r="U31" i="45"/>
  <c r="U32" i="45"/>
  <c r="U33" i="45"/>
  <c r="U34" i="45"/>
  <c r="U35" i="45"/>
  <c r="U36" i="45"/>
  <c r="U37" i="45"/>
  <c r="U38" i="45"/>
  <c r="U39" i="45"/>
  <c r="U40" i="45"/>
  <c r="U41" i="45"/>
  <c r="U42" i="45"/>
  <c r="U43" i="45"/>
  <c r="U44" i="45"/>
  <c r="U45" i="45"/>
  <c r="U46" i="45"/>
  <c r="U47" i="45"/>
  <c r="U48" i="45"/>
  <c r="U49" i="44"/>
  <c r="U48" i="44"/>
  <c r="U47" i="44"/>
  <c r="U46" i="44"/>
  <c r="U45" i="44"/>
  <c r="U44" i="44"/>
  <c r="U43" i="44"/>
  <c r="U42" i="44"/>
  <c r="U41" i="44"/>
  <c r="U40" i="44"/>
  <c r="J19" i="44"/>
  <c r="I50" i="44"/>
  <c r="U19" i="43"/>
  <c r="U20" i="43"/>
  <c r="U21" i="43"/>
  <c r="U22" i="43"/>
  <c r="U23" i="43"/>
  <c r="U24" i="43"/>
  <c r="U25" i="43"/>
  <c r="U26" i="43"/>
  <c r="U27" i="43"/>
  <c r="U28" i="43"/>
  <c r="U29" i="43"/>
  <c r="U30" i="43"/>
  <c r="U31" i="43"/>
  <c r="U32" i="43"/>
  <c r="U33" i="43"/>
  <c r="U34" i="43"/>
  <c r="U35" i="43"/>
  <c r="U36" i="43"/>
  <c r="U37" i="43"/>
  <c r="U38" i="43"/>
  <c r="U39" i="43"/>
  <c r="U40" i="43"/>
  <c r="U41" i="43"/>
  <c r="U42" i="43"/>
  <c r="U43" i="43"/>
  <c r="U44" i="43"/>
  <c r="U45" i="43"/>
  <c r="U46" i="43"/>
  <c r="U47" i="43"/>
  <c r="U48" i="43"/>
  <c r="U49" i="42"/>
  <c r="U48" i="42"/>
  <c r="U47" i="42"/>
  <c r="U46" i="42"/>
  <c r="U45" i="42"/>
  <c r="U44" i="42"/>
  <c r="U43" i="42"/>
  <c r="U42" i="42"/>
  <c r="U41" i="42"/>
  <c r="U40" i="42"/>
  <c r="J19" i="42"/>
  <c r="I50" i="42"/>
  <c r="U49" i="41"/>
  <c r="U48" i="41"/>
  <c r="U47" i="41"/>
  <c r="U46" i="41"/>
  <c r="U45" i="41"/>
  <c r="U44" i="41"/>
  <c r="U43" i="41"/>
  <c r="U42" i="41"/>
  <c r="U41" i="41"/>
  <c r="U40" i="41"/>
  <c r="J19" i="41"/>
  <c r="I50" i="41"/>
  <c r="E3" i="27"/>
  <c r="C11" i="27"/>
  <c r="I21" i="27"/>
  <c r="I19" i="27"/>
  <c r="U19" i="49" l="1"/>
  <c r="U50" i="49" s="1"/>
  <c r="U50" i="51"/>
  <c r="U50" i="50"/>
  <c r="U50" i="48"/>
  <c r="J50" i="47"/>
  <c r="U19" i="47"/>
  <c r="U50" i="46"/>
  <c r="U50" i="45"/>
  <c r="J50" i="44"/>
  <c r="U19" i="44"/>
  <c r="U50" i="43"/>
  <c r="J50" i="42"/>
  <c r="U19" i="42"/>
  <c r="J50" i="41"/>
  <c r="U19" i="41"/>
  <c r="E41" i="26"/>
  <c r="C41" i="26"/>
  <c r="D38" i="26"/>
  <c r="S20" i="27"/>
  <c r="S21" i="27"/>
  <c r="S22" i="27"/>
  <c r="S23" i="27"/>
  <c r="S24" i="27"/>
  <c r="S25" i="27"/>
  <c r="S26" i="27"/>
  <c r="S27" i="27"/>
  <c r="S28" i="27"/>
  <c r="S29" i="27"/>
  <c r="S30" i="27"/>
  <c r="S31" i="27"/>
  <c r="S32" i="27"/>
  <c r="S33" i="27"/>
  <c r="S34" i="27"/>
  <c r="S35" i="27"/>
  <c r="S36" i="27"/>
  <c r="S37" i="27"/>
  <c r="S38" i="27"/>
  <c r="S39" i="27"/>
  <c r="S40" i="27"/>
  <c r="S41" i="27"/>
  <c r="S42" i="27"/>
  <c r="S43" i="27"/>
  <c r="S44" i="27"/>
  <c r="S45" i="27"/>
  <c r="S46" i="27"/>
  <c r="S47" i="27"/>
  <c r="S48" i="27"/>
  <c r="S49" i="27"/>
  <c r="S19" i="27"/>
  <c r="U50" i="47" l="1"/>
  <c r="U50" i="44"/>
  <c r="U50" i="42"/>
  <c r="U50" i="41"/>
  <c r="B19" i="10"/>
  <c r="B48" i="27"/>
  <c r="B47" i="27"/>
  <c r="B46" i="27"/>
  <c r="B45" i="27"/>
  <c r="B44" i="27"/>
  <c r="B43" i="27"/>
  <c r="B42" i="27"/>
  <c r="B41" i="27"/>
  <c r="B40" i="27"/>
  <c r="B39" i="27"/>
  <c r="B38" i="27"/>
  <c r="B37" i="27"/>
  <c r="B36" i="27"/>
  <c r="B35" i="27"/>
  <c r="B34" i="27"/>
  <c r="B33" i="27"/>
  <c r="B32" i="27"/>
  <c r="B31" i="27"/>
  <c r="B30" i="27"/>
  <c r="B29" i="27"/>
  <c r="B28" i="27"/>
  <c r="B27" i="27"/>
  <c r="B26" i="27"/>
  <c r="B25" i="27"/>
  <c r="B24" i="27"/>
  <c r="B23" i="27"/>
  <c r="B22" i="27"/>
  <c r="B21" i="27"/>
  <c r="B20" i="27"/>
  <c r="B19" i="27"/>
  <c r="B46" i="26" l="1"/>
  <c r="B48" i="26" s="1"/>
  <c r="C34" i="26"/>
  <c r="U4" i="47" l="1"/>
  <c r="U4" i="46"/>
  <c r="U4" i="41"/>
  <c r="U4" i="51"/>
  <c r="U4" i="50"/>
  <c r="U4" i="49"/>
  <c r="U4" i="48"/>
  <c r="U4" i="44"/>
  <c r="U4" i="43"/>
  <c r="U4" i="45"/>
  <c r="U4" i="42"/>
  <c r="C10" i="39" l="1"/>
  <c r="E3" i="10"/>
  <c r="C15" i="27"/>
  <c r="C14" i="27"/>
  <c r="C16" i="39"/>
  <c r="C11" i="39"/>
  <c r="C19" i="39"/>
  <c r="C18" i="39"/>
  <c r="C17" i="39"/>
  <c r="C15" i="39"/>
  <c r="C9" i="39"/>
  <c r="C8" i="39"/>
  <c r="C4" i="39"/>
  <c r="C3" i="39"/>
  <c r="B56" i="26" l="1"/>
  <c r="B54" i="26"/>
  <c r="B52" i="26"/>
  <c r="U8" i="27" s="1"/>
  <c r="B50" i="26"/>
  <c r="U6" i="27" s="1"/>
  <c r="V19" i="27" s="1"/>
  <c r="Q19" i="27"/>
  <c r="U12" i="41" l="1"/>
  <c r="U12" i="27"/>
  <c r="U6" i="50"/>
  <c r="U6" i="48"/>
  <c r="U6" i="46"/>
  <c r="U6" i="45"/>
  <c r="U6" i="43"/>
  <c r="U6" i="42"/>
  <c r="U6" i="41"/>
  <c r="U6" i="51"/>
  <c r="U6" i="44"/>
  <c r="U6" i="49"/>
  <c r="U6" i="47"/>
  <c r="U10" i="51"/>
  <c r="U10" i="49"/>
  <c r="U10" i="47"/>
  <c r="U10" i="44"/>
  <c r="U10" i="50"/>
  <c r="U10" i="45"/>
  <c r="U10" i="43"/>
  <c r="U10" i="48"/>
  <c r="U10" i="46"/>
  <c r="U10" i="42"/>
  <c r="U10" i="41"/>
  <c r="U12" i="51"/>
  <c r="U12" i="49"/>
  <c r="U12" i="47"/>
  <c r="U12" i="44"/>
  <c r="U12" i="50"/>
  <c r="U12" i="45"/>
  <c r="U12" i="43"/>
  <c r="U12" i="48"/>
  <c r="U12" i="46"/>
  <c r="U12" i="42"/>
  <c r="U8" i="47"/>
  <c r="U2" i="47" s="1"/>
  <c r="U8" i="46"/>
  <c r="U2" i="46" s="1"/>
  <c r="U8" i="41"/>
  <c r="U2" i="41" s="1"/>
  <c r="U8" i="51"/>
  <c r="U2" i="51" s="1"/>
  <c r="U8" i="50"/>
  <c r="U2" i="50" s="1"/>
  <c r="U8" i="49"/>
  <c r="U2" i="49" s="1"/>
  <c r="U8" i="48"/>
  <c r="U2" i="48" s="1"/>
  <c r="U8" i="44"/>
  <c r="U2" i="44" s="1"/>
  <c r="U8" i="43"/>
  <c r="U2" i="43" s="1"/>
  <c r="U8" i="45"/>
  <c r="U2" i="45" s="1"/>
  <c r="U8" i="42"/>
  <c r="U2" i="42" s="1"/>
  <c r="U4" i="27"/>
  <c r="U2" i="27" s="1"/>
  <c r="V30" i="49" l="1"/>
  <c r="W30" i="49" s="1"/>
  <c r="V29" i="49"/>
  <c r="W29" i="49" s="1"/>
  <c r="V28" i="49"/>
  <c r="W28" i="49" s="1"/>
  <c r="V27" i="49"/>
  <c r="W27" i="49" s="1"/>
  <c r="V26" i="49"/>
  <c r="W26" i="49" s="1"/>
  <c r="V25" i="49"/>
  <c r="W25" i="49" s="1"/>
  <c r="V24" i="49"/>
  <c r="W24" i="49" s="1"/>
  <c r="V23" i="49"/>
  <c r="W23" i="49" s="1"/>
  <c r="V22" i="49"/>
  <c r="W22" i="49" s="1"/>
  <c r="V21" i="49"/>
  <c r="W21" i="49" s="1"/>
  <c r="V20" i="49"/>
  <c r="W20" i="49" s="1"/>
  <c r="V19" i="49"/>
  <c r="W19" i="49" s="1"/>
  <c r="V49" i="49"/>
  <c r="W49" i="49" s="1"/>
  <c r="V47" i="49"/>
  <c r="W47" i="49" s="1"/>
  <c r="V45" i="49"/>
  <c r="W45" i="49" s="1"/>
  <c r="V43" i="49"/>
  <c r="W43" i="49" s="1"/>
  <c r="V41" i="49"/>
  <c r="W41" i="49" s="1"/>
  <c r="V39" i="49"/>
  <c r="W39" i="49" s="1"/>
  <c r="V37" i="49"/>
  <c r="W37" i="49" s="1"/>
  <c r="V35" i="49"/>
  <c r="W35" i="49" s="1"/>
  <c r="V33" i="49"/>
  <c r="W33" i="49" s="1"/>
  <c r="V31" i="49"/>
  <c r="W31" i="49" s="1"/>
  <c r="V48" i="49"/>
  <c r="W48" i="49" s="1"/>
  <c r="V44" i="49"/>
  <c r="W44" i="49" s="1"/>
  <c r="V40" i="49"/>
  <c r="W40" i="49" s="1"/>
  <c r="V36" i="49"/>
  <c r="W36" i="49" s="1"/>
  <c r="V32" i="49"/>
  <c r="V46" i="49"/>
  <c r="W46" i="49" s="1"/>
  <c r="V42" i="49"/>
  <c r="W42" i="49" s="1"/>
  <c r="V38" i="49"/>
  <c r="W38" i="49" s="1"/>
  <c r="V34" i="49"/>
  <c r="W34" i="49" s="1"/>
  <c r="V30" i="51"/>
  <c r="W30" i="51" s="1"/>
  <c r="V29" i="51"/>
  <c r="W29" i="51" s="1"/>
  <c r="V28" i="51"/>
  <c r="W28" i="51" s="1"/>
  <c r="V27" i="51"/>
  <c r="W27" i="51" s="1"/>
  <c r="V26" i="51"/>
  <c r="W26" i="51" s="1"/>
  <c r="V25" i="51"/>
  <c r="W25" i="51" s="1"/>
  <c r="V24" i="51"/>
  <c r="W24" i="51" s="1"/>
  <c r="V23" i="51"/>
  <c r="W23" i="51" s="1"/>
  <c r="V22" i="51"/>
  <c r="W22" i="51" s="1"/>
  <c r="V21" i="51"/>
  <c r="W21" i="51" s="1"/>
  <c r="V20" i="51"/>
  <c r="W20" i="51" s="1"/>
  <c r="V19" i="51"/>
  <c r="W19" i="51" s="1"/>
  <c r="V49" i="51"/>
  <c r="W49" i="51" s="1"/>
  <c r="V47" i="51"/>
  <c r="W47" i="51" s="1"/>
  <c r="V45" i="51"/>
  <c r="W45" i="51" s="1"/>
  <c r="V43" i="51"/>
  <c r="W43" i="51" s="1"/>
  <c r="V41" i="51"/>
  <c r="W41" i="51" s="1"/>
  <c r="V39" i="51"/>
  <c r="W39" i="51" s="1"/>
  <c r="V37" i="51"/>
  <c r="W37" i="51" s="1"/>
  <c r="V35" i="51"/>
  <c r="W35" i="51" s="1"/>
  <c r="V33" i="51"/>
  <c r="W33" i="51" s="1"/>
  <c r="V31" i="51"/>
  <c r="W31" i="51" s="1"/>
  <c r="V46" i="51"/>
  <c r="W46" i="51" s="1"/>
  <c r="V42" i="51"/>
  <c r="W42" i="51" s="1"/>
  <c r="V38" i="51"/>
  <c r="W38" i="51" s="1"/>
  <c r="V34" i="51"/>
  <c r="W34" i="51" s="1"/>
  <c r="V48" i="51"/>
  <c r="W48" i="51" s="1"/>
  <c r="V44" i="51"/>
  <c r="W44" i="51" s="1"/>
  <c r="V40" i="51"/>
  <c r="W40" i="51" s="1"/>
  <c r="V36" i="51"/>
  <c r="W36" i="51" s="1"/>
  <c r="V32" i="51"/>
  <c r="V48" i="42"/>
  <c r="W48" i="42" s="1"/>
  <c r="V19" i="42"/>
  <c r="V21" i="42"/>
  <c r="W21" i="42" s="1"/>
  <c r="V23" i="42"/>
  <c r="W23" i="42" s="1"/>
  <c r="V25" i="42"/>
  <c r="W25" i="42" s="1"/>
  <c r="V27" i="42"/>
  <c r="W27" i="42" s="1"/>
  <c r="V29" i="42"/>
  <c r="W29" i="42" s="1"/>
  <c r="V31" i="42"/>
  <c r="W31" i="42" s="1"/>
  <c r="V33" i="42"/>
  <c r="W33" i="42" s="1"/>
  <c r="V35" i="42"/>
  <c r="W35" i="42" s="1"/>
  <c r="V37" i="42"/>
  <c r="W37" i="42" s="1"/>
  <c r="V39" i="42"/>
  <c r="W39" i="42" s="1"/>
  <c r="V41" i="42"/>
  <c r="W41" i="42" s="1"/>
  <c r="V43" i="42"/>
  <c r="W43" i="42" s="1"/>
  <c r="V45" i="42"/>
  <c r="W45" i="42" s="1"/>
  <c r="V47" i="42"/>
  <c r="W47" i="42" s="1"/>
  <c r="V20" i="42"/>
  <c r="W20" i="42" s="1"/>
  <c r="V24" i="42"/>
  <c r="W24" i="42" s="1"/>
  <c r="V28" i="42"/>
  <c r="W28" i="42" s="1"/>
  <c r="V32" i="42"/>
  <c r="W32" i="42" s="1"/>
  <c r="V36" i="42"/>
  <c r="W36" i="42" s="1"/>
  <c r="V40" i="42"/>
  <c r="W40" i="42" s="1"/>
  <c r="V44" i="42"/>
  <c r="W44" i="42" s="1"/>
  <c r="V49" i="42"/>
  <c r="W49" i="42" s="1"/>
  <c r="V22" i="42"/>
  <c r="W22" i="42" s="1"/>
  <c r="V26" i="42"/>
  <c r="W26" i="42" s="1"/>
  <c r="V30" i="42"/>
  <c r="W30" i="42" s="1"/>
  <c r="V34" i="42"/>
  <c r="W34" i="42" s="1"/>
  <c r="V38" i="42"/>
  <c r="W38" i="42" s="1"/>
  <c r="V42" i="42"/>
  <c r="W42" i="42" s="1"/>
  <c r="V46" i="42"/>
  <c r="W46" i="42" s="1"/>
  <c r="V49" i="45"/>
  <c r="W49" i="45" s="1"/>
  <c r="V30" i="45"/>
  <c r="W30" i="45" s="1"/>
  <c r="V29" i="45"/>
  <c r="W29" i="45" s="1"/>
  <c r="V28" i="45"/>
  <c r="W28" i="45" s="1"/>
  <c r="V27" i="45"/>
  <c r="W27" i="45" s="1"/>
  <c r="V26" i="45"/>
  <c r="W26" i="45" s="1"/>
  <c r="V25" i="45"/>
  <c r="W25" i="45" s="1"/>
  <c r="V24" i="45"/>
  <c r="W24" i="45" s="1"/>
  <c r="V23" i="45"/>
  <c r="W23" i="45" s="1"/>
  <c r="V22" i="45"/>
  <c r="W22" i="45" s="1"/>
  <c r="V21" i="45"/>
  <c r="W21" i="45" s="1"/>
  <c r="V20" i="45"/>
  <c r="W20" i="45" s="1"/>
  <c r="V19" i="45"/>
  <c r="V47" i="45"/>
  <c r="W47" i="45" s="1"/>
  <c r="V45" i="45"/>
  <c r="W45" i="45" s="1"/>
  <c r="V43" i="45"/>
  <c r="W43" i="45" s="1"/>
  <c r="V41" i="45"/>
  <c r="W41" i="45" s="1"/>
  <c r="V39" i="45"/>
  <c r="W39" i="45" s="1"/>
  <c r="V37" i="45"/>
  <c r="W37" i="45" s="1"/>
  <c r="V35" i="45"/>
  <c r="W35" i="45" s="1"/>
  <c r="V33" i="45"/>
  <c r="W33" i="45" s="1"/>
  <c r="V31" i="45"/>
  <c r="W31" i="45" s="1"/>
  <c r="V46" i="45"/>
  <c r="W46" i="45" s="1"/>
  <c r="V42" i="45"/>
  <c r="W42" i="45" s="1"/>
  <c r="V38" i="45"/>
  <c r="W38" i="45" s="1"/>
  <c r="V34" i="45"/>
  <c r="W34" i="45" s="1"/>
  <c r="V48" i="45"/>
  <c r="W48" i="45" s="1"/>
  <c r="V44" i="45"/>
  <c r="W44" i="45" s="1"/>
  <c r="V40" i="45"/>
  <c r="W40" i="45" s="1"/>
  <c r="V36" i="45"/>
  <c r="W36" i="45" s="1"/>
  <c r="V32" i="45"/>
  <c r="W32" i="45" s="1"/>
  <c r="V30" i="48"/>
  <c r="W30" i="48" s="1"/>
  <c r="V29" i="48"/>
  <c r="W29" i="48" s="1"/>
  <c r="V28" i="48"/>
  <c r="W28" i="48" s="1"/>
  <c r="V27" i="48"/>
  <c r="W27" i="48" s="1"/>
  <c r="V26" i="48"/>
  <c r="W26" i="48" s="1"/>
  <c r="V25" i="48"/>
  <c r="W25" i="48" s="1"/>
  <c r="V24" i="48"/>
  <c r="W24" i="48" s="1"/>
  <c r="V23" i="48"/>
  <c r="W23" i="48" s="1"/>
  <c r="V22" i="48"/>
  <c r="W22" i="48" s="1"/>
  <c r="V21" i="48"/>
  <c r="W21" i="48" s="1"/>
  <c r="V20" i="48"/>
  <c r="W20" i="48" s="1"/>
  <c r="V19" i="48"/>
  <c r="V48" i="48"/>
  <c r="W48" i="48" s="1"/>
  <c r="V46" i="48"/>
  <c r="W46" i="48" s="1"/>
  <c r="V44" i="48"/>
  <c r="W44" i="48" s="1"/>
  <c r="V42" i="48"/>
  <c r="W42" i="48" s="1"/>
  <c r="V40" i="48"/>
  <c r="W40" i="48" s="1"/>
  <c r="V38" i="48"/>
  <c r="W38" i="48" s="1"/>
  <c r="V36" i="48"/>
  <c r="W36" i="48" s="1"/>
  <c r="V34" i="48"/>
  <c r="W34" i="48" s="1"/>
  <c r="V32" i="48"/>
  <c r="W32" i="48" s="1"/>
  <c r="V47" i="48"/>
  <c r="W47" i="48" s="1"/>
  <c r="V43" i="48"/>
  <c r="W43" i="48" s="1"/>
  <c r="V39" i="48"/>
  <c r="W39" i="48" s="1"/>
  <c r="V35" i="48"/>
  <c r="W35" i="48" s="1"/>
  <c r="V31" i="48"/>
  <c r="W31" i="48" s="1"/>
  <c r="V49" i="48"/>
  <c r="W49" i="48" s="1"/>
  <c r="V45" i="48"/>
  <c r="W45" i="48" s="1"/>
  <c r="V41" i="48"/>
  <c r="W41" i="48" s="1"/>
  <c r="V37" i="48"/>
  <c r="W37" i="48" s="1"/>
  <c r="V33" i="48"/>
  <c r="W33" i="48" s="1"/>
  <c r="V48" i="47"/>
  <c r="W48" i="47" s="1"/>
  <c r="V19" i="47"/>
  <c r="V21" i="47"/>
  <c r="W21" i="47" s="1"/>
  <c r="V23" i="47"/>
  <c r="W23" i="47" s="1"/>
  <c r="V25" i="47"/>
  <c r="W25" i="47" s="1"/>
  <c r="V27" i="47"/>
  <c r="W27" i="47" s="1"/>
  <c r="V29" i="47"/>
  <c r="W29" i="47" s="1"/>
  <c r="V31" i="47"/>
  <c r="W31" i="47" s="1"/>
  <c r="V33" i="47"/>
  <c r="W33" i="47" s="1"/>
  <c r="V35" i="47"/>
  <c r="W35" i="47" s="1"/>
  <c r="V37" i="47"/>
  <c r="W37" i="47" s="1"/>
  <c r="V39" i="47"/>
  <c r="W39" i="47" s="1"/>
  <c r="V41" i="47"/>
  <c r="W41" i="47" s="1"/>
  <c r="V43" i="47"/>
  <c r="W43" i="47" s="1"/>
  <c r="V45" i="47"/>
  <c r="W45" i="47" s="1"/>
  <c r="V47" i="47"/>
  <c r="W47" i="47" s="1"/>
  <c r="V22" i="47"/>
  <c r="W22" i="47" s="1"/>
  <c r="V26" i="47"/>
  <c r="W26" i="47" s="1"/>
  <c r="V30" i="47"/>
  <c r="W30" i="47" s="1"/>
  <c r="V34" i="47"/>
  <c r="W34" i="47" s="1"/>
  <c r="V38" i="47"/>
  <c r="W38" i="47" s="1"/>
  <c r="V42" i="47"/>
  <c r="W42" i="47" s="1"/>
  <c r="V46" i="47"/>
  <c r="W46" i="47" s="1"/>
  <c r="V49" i="47"/>
  <c r="W49" i="47" s="1"/>
  <c r="V20" i="47"/>
  <c r="W20" i="47" s="1"/>
  <c r="V24" i="47"/>
  <c r="W24" i="47" s="1"/>
  <c r="V28" i="47"/>
  <c r="W28" i="47" s="1"/>
  <c r="V32" i="47"/>
  <c r="W32" i="47" s="1"/>
  <c r="V36" i="47"/>
  <c r="W36" i="47" s="1"/>
  <c r="V40" i="47"/>
  <c r="W40" i="47" s="1"/>
  <c r="V44" i="47"/>
  <c r="W44" i="47" s="1"/>
  <c r="V48" i="44"/>
  <c r="W48" i="44" s="1"/>
  <c r="V49" i="44"/>
  <c r="W49" i="44" s="1"/>
  <c r="V20" i="44"/>
  <c r="W20" i="44" s="1"/>
  <c r="V22" i="44"/>
  <c r="W22" i="44" s="1"/>
  <c r="V24" i="44"/>
  <c r="W24" i="44" s="1"/>
  <c r="V26" i="44"/>
  <c r="W26" i="44" s="1"/>
  <c r="V28" i="44"/>
  <c r="W28" i="44" s="1"/>
  <c r="V30" i="44"/>
  <c r="W30" i="44" s="1"/>
  <c r="V32" i="44"/>
  <c r="W32" i="44" s="1"/>
  <c r="V34" i="44"/>
  <c r="W34" i="44" s="1"/>
  <c r="V36" i="44"/>
  <c r="W36" i="44" s="1"/>
  <c r="V38" i="44"/>
  <c r="W38" i="44" s="1"/>
  <c r="V40" i="44"/>
  <c r="W40" i="44" s="1"/>
  <c r="V42" i="44"/>
  <c r="W42" i="44" s="1"/>
  <c r="V44" i="44"/>
  <c r="W44" i="44" s="1"/>
  <c r="V46" i="44"/>
  <c r="W46" i="44" s="1"/>
  <c r="V19" i="44"/>
  <c r="V23" i="44"/>
  <c r="W23" i="44" s="1"/>
  <c r="V27" i="44"/>
  <c r="W27" i="44" s="1"/>
  <c r="V31" i="44"/>
  <c r="W31" i="44" s="1"/>
  <c r="V35" i="44"/>
  <c r="W35" i="44" s="1"/>
  <c r="V39" i="44"/>
  <c r="W39" i="44" s="1"/>
  <c r="V43" i="44"/>
  <c r="W43" i="44" s="1"/>
  <c r="V47" i="44"/>
  <c r="W47" i="44" s="1"/>
  <c r="V21" i="44"/>
  <c r="W21" i="44" s="1"/>
  <c r="V25" i="44"/>
  <c r="W25" i="44" s="1"/>
  <c r="V29" i="44"/>
  <c r="W29" i="44" s="1"/>
  <c r="V33" i="44"/>
  <c r="W33" i="44" s="1"/>
  <c r="V37" i="44"/>
  <c r="W37" i="44" s="1"/>
  <c r="V41" i="44"/>
  <c r="W41" i="44" s="1"/>
  <c r="V45" i="44"/>
  <c r="W45" i="44" s="1"/>
  <c r="V48" i="41"/>
  <c r="W48" i="41" s="1"/>
  <c r="V49" i="41"/>
  <c r="W49" i="41" s="1"/>
  <c r="V19" i="41"/>
  <c r="V21" i="41"/>
  <c r="W21" i="41" s="1"/>
  <c r="V23" i="41"/>
  <c r="W23" i="41" s="1"/>
  <c r="V25" i="41"/>
  <c r="W25" i="41" s="1"/>
  <c r="V27" i="41"/>
  <c r="W27" i="41" s="1"/>
  <c r="V29" i="41"/>
  <c r="W29" i="41" s="1"/>
  <c r="V31" i="41"/>
  <c r="W31" i="41" s="1"/>
  <c r="V33" i="41"/>
  <c r="W33" i="41" s="1"/>
  <c r="V35" i="41"/>
  <c r="W35" i="41" s="1"/>
  <c r="V37" i="41"/>
  <c r="W37" i="41" s="1"/>
  <c r="V39" i="41"/>
  <c r="W39" i="41" s="1"/>
  <c r="V41" i="41"/>
  <c r="W41" i="41" s="1"/>
  <c r="V43" i="41"/>
  <c r="W43" i="41" s="1"/>
  <c r="V45" i="41"/>
  <c r="W45" i="41" s="1"/>
  <c r="V47" i="41"/>
  <c r="W47" i="41" s="1"/>
  <c r="V20" i="41"/>
  <c r="W20" i="41" s="1"/>
  <c r="V22" i="41"/>
  <c r="W22" i="41" s="1"/>
  <c r="V24" i="41"/>
  <c r="W24" i="41" s="1"/>
  <c r="V26" i="41"/>
  <c r="W26" i="41" s="1"/>
  <c r="V28" i="41"/>
  <c r="W28" i="41" s="1"/>
  <c r="V30" i="41"/>
  <c r="W30" i="41" s="1"/>
  <c r="V32" i="41"/>
  <c r="W32" i="41" s="1"/>
  <c r="V34" i="41"/>
  <c r="W34" i="41" s="1"/>
  <c r="V36" i="41"/>
  <c r="W36" i="41" s="1"/>
  <c r="V38" i="41"/>
  <c r="W38" i="41" s="1"/>
  <c r="V40" i="41"/>
  <c r="W40" i="41" s="1"/>
  <c r="V42" i="41"/>
  <c r="W42" i="41" s="1"/>
  <c r="V44" i="41"/>
  <c r="W44" i="41" s="1"/>
  <c r="V46" i="41"/>
  <c r="W46" i="41" s="1"/>
  <c r="V30" i="43"/>
  <c r="W30" i="43" s="1"/>
  <c r="V29" i="43"/>
  <c r="W29" i="43" s="1"/>
  <c r="V28" i="43"/>
  <c r="W28" i="43" s="1"/>
  <c r="V27" i="43"/>
  <c r="W27" i="43" s="1"/>
  <c r="V26" i="43"/>
  <c r="W26" i="43" s="1"/>
  <c r="V25" i="43"/>
  <c r="W25" i="43" s="1"/>
  <c r="V24" i="43"/>
  <c r="W24" i="43" s="1"/>
  <c r="V23" i="43"/>
  <c r="W23" i="43" s="1"/>
  <c r="V22" i="43"/>
  <c r="W22" i="43" s="1"/>
  <c r="V21" i="43"/>
  <c r="W21" i="43" s="1"/>
  <c r="V20" i="43"/>
  <c r="W20" i="43" s="1"/>
  <c r="V19" i="43"/>
  <c r="W19" i="43" s="1"/>
  <c r="V49" i="43"/>
  <c r="W49" i="43" s="1"/>
  <c r="V47" i="43"/>
  <c r="W47" i="43" s="1"/>
  <c r="V45" i="43"/>
  <c r="W45" i="43" s="1"/>
  <c r="V43" i="43"/>
  <c r="W43" i="43" s="1"/>
  <c r="V41" i="43"/>
  <c r="W41" i="43" s="1"/>
  <c r="V39" i="43"/>
  <c r="W39" i="43" s="1"/>
  <c r="V37" i="43"/>
  <c r="W37" i="43" s="1"/>
  <c r="V35" i="43"/>
  <c r="W35" i="43" s="1"/>
  <c r="V33" i="43"/>
  <c r="W33" i="43" s="1"/>
  <c r="V31" i="43"/>
  <c r="W31" i="43" s="1"/>
  <c r="V46" i="43"/>
  <c r="W46" i="43" s="1"/>
  <c r="V42" i="43"/>
  <c r="W42" i="43" s="1"/>
  <c r="V38" i="43"/>
  <c r="W38" i="43" s="1"/>
  <c r="V34" i="43"/>
  <c r="W34" i="43" s="1"/>
  <c r="V48" i="43"/>
  <c r="W48" i="43" s="1"/>
  <c r="V44" i="43"/>
  <c r="W44" i="43" s="1"/>
  <c r="V40" i="43"/>
  <c r="W40" i="43" s="1"/>
  <c r="V36" i="43"/>
  <c r="W36" i="43" s="1"/>
  <c r="V32" i="43"/>
  <c r="V29" i="46"/>
  <c r="W29" i="46" s="1"/>
  <c r="V27" i="46"/>
  <c r="W27" i="46" s="1"/>
  <c r="V25" i="46"/>
  <c r="W25" i="46" s="1"/>
  <c r="V23" i="46"/>
  <c r="W23" i="46" s="1"/>
  <c r="V21" i="46"/>
  <c r="W21" i="46" s="1"/>
  <c r="V19" i="46"/>
  <c r="W19" i="46" s="1"/>
  <c r="V48" i="46"/>
  <c r="W48" i="46" s="1"/>
  <c r="V46" i="46"/>
  <c r="W46" i="46" s="1"/>
  <c r="V44" i="46"/>
  <c r="W44" i="46" s="1"/>
  <c r="V42" i="46"/>
  <c r="W42" i="46" s="1"/>
  <c r="V40" i="46"/>
  <c r="W40" i="46" s="1"/>
  <c r="V38" i="46"/>
  <c r="W38" i="46" s="1"/>
  <c r="V36" i="46"/>
  <c r="W36" i="46" s="1"/>
  <c r="V34" i="46"/>
  <c r="W34" i="46" s="1"/>
  <c r="V32" i="46"/>
  <c r="V28" i="46"/>
  <c r="W28" i="46" s="1"/>
  <c r="V24" i="46"/>
  <c r="W24" i="46" s="1"/>
  <c r="V20" i="46"/>
  <c r="W20" i="46" s="1"/>
  <c r="V47" i="46"/>
  <c r="W47" i="46" s="1"/>
  <c r="V43" i="46"/>
  <c r="W43" i="46" s="1"/>
  <c r="V39" i="46"/>
  <c r="W39" i="46" s="1"/>
  <c r="V35" i="46"/>
  <c r="W35" i="46" s="1"/>
  <c r="V31" i="46"/>
  <c r="W31" i="46" s="1"/>
  <c r="V30" i="46"/>
  <c r="W30" i="46" s="1"/>
  <c r="V26" i="46"/>
  <c r="W26" i="46" s="1"/>
  <c r="V22" i="46"/>
  <c r="W22" i="46" s="1"/>
  <c r="V49" i="46"/>
  <c r="W49" i="46" s="1"/>
  <c r="V45" i="46"/>
  <c r="W45" i="46" s="1"/>
  <c r="V41" i="46"/>
  <c r="W41" i="46" s="1"/>
  <c r="V37" i="46"/>
  <c r="W37" i="46" s="1"/>
  <c r="V33" i="46"/>
  <c r="W33" i="46" s="1"/>
  <c r="V30" i="50"/>
  <c r="W30" i="50" s="1"/>
  <c r="V29" i="50"/>
  <c r="W29" i="50" s="1"/>
  <c r="V28" i="50"/>
  <c r="W28" i="50" s="1"/>
  <c r="V27" i="50"/>
  <c r="W27" i="50" s="1"/>
  <c r="V26" i="50"/>
  <c r="W26" i="50" s="1"/>
  <c r="V25" i="50"/>
  <c r="W25" i="50" s="1"/>
  <c r="V24" i="50"/>
  <c r="W24" i="50" s="1"/>
  <c r="V23" i="50"/>
  <c r="W23" i="50" s="1"/>
  <c r="V22" i="50"/>
  <c r="W22" i="50" s="1"/>
  <c r="V21" i="50"/>
  <c r="W21" i="50" s="1"/>
  <c r="V20" i="50"/>
  <c r="W20" i="50" s="1"/>
  <c r="V19" i="50"/>
  <c r="V48" i="50"/>
  <c r="W48" i="50" s="1"/>
  <c r="V46" i="50"/>
  <c r="W46" i="50" s="1"/>
  <c r="V44" i="50"/>
  <c r="W44" i="50" s="1"/>
  <c r="V42" i="50"/>
  <c r="W42" i="50" s="1"/>
  <c r="V40" i="50"/>
  <c r="W40" i="50" s="1"/>
  <c r="V38" i="50"/>
  <c r="W38" i="50" s="1"/>
  <c r="V36" i="50"/>
  <c r="W36" i="50" s="1"/>
  <c r="V34" i="50"/>
  <c r="W34" i="50" s="1"/>
  <c r="V32" i="50"/>
  <c r="W32" i="50" s="1"/>
  <c r="V49" i="50"/>
  <c r="W49" i="50" s="1"/>
  <c r="V45" i="50"/>
  <c r="W45" i="50" s="1"/>
  <c r="V41" i="50"/>
  <c r="W41" i="50" s="1"/>
  <c r="V37" i="50"/>
  <c r="W37" i="50" s="1"/>
  <c r="V33" i="50"/>
  <c r="W33" i="50" s="1"/>
  <c r="V47" i="50"/>
  <c r="W47" i="50" s="1"/>
  <c r="V43" i="50"/>
  <c r="W43" i="50" s="1"/>
  <c r="V39" i="50"/>
  <c r="W39" i="50" s="1"/>
  <c r="V35" i="50"/>
  <c r="W35" i="50" s="1"/>
  <c r="V31" i="50"/>
  <c r="W31" i="50" s="1"/>
  <c r="V50" i="50" l="1"/>
  <c r="W19" i="50"/>
  <c r="W50" i="50" s="1"/>
  <c r="C39" i="39" s="1"/>
  <c r="V50" i="46"/>
  <c r="W32" i="46"/>
  <c r="W50" i="46" s="1"/>
  <c r="C36" i="39" s="1"/>
  <c r="V50" i="41"/>
  <c r="W19" i="41"/>
  <c r="W50" i="41" s="1"/>
  <c r="C31" i="39" s="1"/>
  <c r="V50" i="48"/>
  <c r="W19" i="48"/>
  <c r="W50" i="48" s="1"/>
  <c r="C38" i="39" s="1"/>
  <c r="V50" i="45"/>
  <c r="W19" i="45"/>
  <c r="W50" i="45" s="1"/>
  <c r="C35" i="39" s="1"/>
  <c r="V50" i="42"/>
  <c r="W19" i="42"/>
  <c r="W50" i="42" s="1"/>
  <c r="C32" i="39" s="1"/>
  <c r="V50" i="51"/>
  <c r="W32" i="51"/>
  <c r="W50" i="51" s="1"/>
  <c r="V50" i="43"/>
  <c r="W32" i="43"/>
  <c r="W50" i="43" s="1"/>
  <c r="C33" i="39" s="1"/>
  <c r="V50" i="44"/>
  <c r="W19" i="44"/>
  <c r="W50" i="44" s="1"/>
  <c r="C34" i="39" s="1"/>
  <c r="V50" i="47"/>
  <c r="W19" i="47"/>
  <c r="W50" i="47" s="1"/>
  <c r="C37" i="39" s="1"/>
  <c r="V50" i="49"/>
  <c r="W32" i="49"/>
  <c r="W50" i="49" s="1"/>
  <c r="Q50" i="27" l="1"/>
  <c r="Q49" i="27"/>
  <c r="I49" i="27"/>
  <c r="J49" i="27" s="1"/>
  <c r="Q48" i="27"/>
  <c r="I48" i="27"/>
  <c r="J48" i="27" s="1"/>
  <c r="Q47" i="27"/>
  <c r="I47" i="27"/>
  <c r="J47" i="27" s="1"/>
  <c r="Q46" i="27"/>
  <c r="I46" i="27"/>
  <c r="J46" i="27" s="1"/>
  <c r="Q45" i="27"/>
  <c r="I45" i="27"/>
  <c r="J45" i="27" s="1"/>
  <c r="Q44" i="27"/>
  <c r="I44" i="27"/>
  <c r="J44" i="27" s="1"/>
  <c r="Q43" i="27"/>
  <c r="I43" i="27"/>
  <c r="J43" i="27" s="1"/>
  <c r="Q42" i="27"/>
  <c r="I42" i="27"/>
  <c r="J42" i="27" s="1"/>
  <c r="Q41" i="27"/>
  <c r="I41" i="27"/>
  <c r="J41" i="27" s="1"/>
  <c r="Q40" i="27"/>
  <c r="I40" i="27"/>
  <c r="J40" i="27" s="1"/>
  <c r="Q39" i="27"/>
  <c r="I39" i="27"/>
  <c r="J39" i="27" s="1"/>
  <c r="Q38" i="27"/>
  <c r="I38" i="27"/>
  <c r="J38" i="27" s="1"/>
  <c r="Q37" i="27"/>
  <c r="I37" i="27"/>
  <c r="J37" i="27" s="1"/>
  <c r="Q36" i="27"/>
  <c r="I36" i="27"/>
  <c r="J36" i="27" s="1"/>
  <c r="Q35" i="27"/>
  <c r="I35" i="27"/>
  <c r="J35" i="27" s="1"/>
  <c r="Q34" i="27"/>
  <c r="I34" i="27"/>
  <c r="J34" i="27" s="1"/>
  <c r="Q33" i="27"/>
  <c r="I33" i="27"/>
  <c r="J33" i="27" s="1"/>
  <c r="Q32" i="27"/>
  <c r="I32" i="27"/>
  <c r="J32" i="27" s="1"/>
  <c r="Q31" i="27"/>
  <c r="I31" i="27"/>
  <c r="J31" i="27" s="1"/>
  <c r="Q30" i="27"/>
  <c r="I30" i="27"/>
  <c r="J30" i="27" s="1"/>
  <c r="Q29" i="27"/>
  <c r="I29" i="27"/>
  <c r="J29" i="27" s="1"/>
  <c r="Q28" i="27"/>
  <c r="I28" i="27"/>
  <c r="J28" i="27" s="1"/>
  <c r="Q27" i="27"/>
  <c r="I27" i="27"/>
  <c r="J27" i="27" s="1"/>
  <c r="Q26" i="27"/>
  <c r="I26" i="27"/>
  <c r="J26" i="27" s="1"/>
  <c r="Q25" i="27"/>
  <c r="I25" i="27"/>
  <c r="J25" i="27" s="1"/>
  <c r="Q24" i="27"/>
  <c r="I24" i="27"/>
  <c r="J24" i="27" s="1"/>
  <c r="Q23" i="27"/>
  <c r="I23" i="27"/>
  <c r="J23" i="27" s="1"/>
  <c r="Q22" i="27"/>
  <c r="I22" i="27"/>
  <c r="J22" i="27" s="1"/>
  <c r="Q21" i="27"/>
  <c r="J21" i="27"/>
  <c r="Q20" i="27"/>
  <c r="I20" i="27"/>
  <c r="J20" i="27" s="1"/>
  <c r="U20" i="27" s="1"/>
  <c r="U49" i="27" l="1"/>
  <c r="U48" i="27"/>
  <c r="U47" i="27"/>
  <c r="U46" i="27"/>
  <c r="U45" i="27"/>
  <c r="U44" i="27"/>
  <c r="U43" i="27"/>
  <c r="U42" i="27"/>
  <c r="U41" i="27"/>
  <c r="U40" i="27"/>
  <c r="U39" i="27"/>
  <c r="U38" i="27"/>
  <c r="U37" i="27"/>
  <c r="U36" i="27"/>
  <c r="U35" i="27"/>
  <c r="U34" i="27"/>
  <c r="U33" i="27"/>
  <c r="U32" i="27"/>
  <c r="U31" i="27"/>
  <c r="U30" i="27"/>
  <c r="U28" i="27"/>
  <c r="U22" i="27"/>
  <c r="U29" i="27"/>
  <c r="U27" i="27"/>
  <c r="U25" i="27"/>
  <c r="U23" i="27"/>
  <c r="U21" i="27"/>
  <c r="U24" i="27"/>
  <c r="U26" i="27"/>
  <c r="J19" i="27"/>
  <c r="I50" i="27"/>
  <c r="S20" i="10"/>
  <c r="S21" i="10"/>
  <c r="S22" i="10"/>
  <c r="S23" i="10"/>
  <c r="S24" i="10"/>
  <c r="S25" i="10"/>
  <c r="S26" i="10"/>
  <c r="S27" i="10"/>
  <c r="S28" i="10"/>
  <c r="S29" i="10"/>
  <c r="S30" i="10"/>
  <c r="S31" i="10"/>
  <c r="S32" i="10"/>
  <c r="S33" i="10"/>
  <c r="S34" i="10"/>
  <c r="S35" i="10"/>
  <c r="S36" i="10"/>
  <c r="S37" i="10"/>
  <c r="S38" i="10"/>
  <c r="S39" i="10"/>
  <c r="S40" i="10"/>
  <c r="S41" i="10"/>
  <c r="S42" i="10"/>
  <c r="S43" i="10"/>
  <c r="S44" i="10"/>
  <c r="S45" i="10"/>
  <c r="S46" i="10"/>
  <c r="S47" i="10"/>
  <c r="S48" i="10"/>
  <c r="S49" i="10"/>
  <c r="S19" i="10"/>
  <c r="Q20" i="10"/>
  <c r="Q21" i="10"/>
  <c r="Q22" i="10"/>
  <c r="Q23" i="10"/>
  <c r="Q24" i="10"/>
  <c r="Q25" i="10"/>
  <c r="Q26" i="10"/>
  <c r="Q27" i="10"/>
  <c r="Q28" i="10"/>
  <c r="Q29" i="10"/>
  <c r="Q30" i="10"/>
  <c r="Q31" i="10"/>
  <c r="Q32" i="10"/>
  <c r="Q33" i="10"/>
  <c r="Q34" i="10"/>
  <c r="Q35" i="10"/>
  <c r="Q36" i="10"/>
  <c r="Q37" i="10"/>
  <c r="Q38" i="10"/>
  <c r="Q39" i="10"/>
  <c r="Q40" i="10"/>
  <c r="Q41" i="10"/>
  <c r="Q42" i="10"/>
  <c r="Q43" i="10"/>
  <c r="Q44" i="10"/>
  <c r="Q45" i="10"/>
  <c r="Q46" i="10"/>
  <c r="Q47" i="10"/>
  <c r="Q48" i="10"/>
  <c r="Q49" i="10"/>
  <c r="Q19" i="10"/>
  <c r="V19" i="10" s="1"/>
  <c r="Q50" i="10"/>
  <c r="J50" i="27" l="1"/>
  <c r="U19" i="27"/>
  <c r="H39" i="12"/>
  <c r="I39" i="12" s="1"/>
  <c r="H38" i="12"/>
  <c r="I38" i="12" s="1"/>
  <c r="H37" i="12"/>
  <c r="I37" i="12" s="1"/>
  <c r="H36" i="12"/>
  <c r="I36" i="12" s="1"/>
  <c r="H35" i="12"/>
  <c r="I35" i="12" s="1"/>
  <c r="H34" i="12"/>
  <c r="I34" i="12" s="1"/>
  <c r="H33" i="12"/>
  <c r="I33" i="12" s="1"/>
  <c r="H32" i="12"/>
  <c r="I32" i="12" s="1"/>
  <c r="H31" i="12"/>
  <c r="I31" i="12" s="1"/>
  <c r="H30" i="12"/>
  <c r="I30" i="12" s="1"/>
  <c r="H29" i="12"/>
  <c r="I29" i="12" s="1"/>
  <c r="H28" i="12"/>
  <c r="I28" i="12" s="1"/>
  <c r="H27" i="12"/>
  <c r="I27" i="12" s="1"/>
  <c r="H26" i="12"/>
  <c r="I26" i="12" s="1"/>
  <c r="H25" i="12"/>
  <c r="I25" i="12" s="1"/>
  <c r="H24" i="12"/>
  <c r="I24" i="12" s="1"/>
  <c r="H23" i="12"/>
  <c r="I23" i="12" s="1"/>
  <c r="H22" i="12"/>
  <c r="I22" i="12" s="1"/>
  <c r="H21" i="12"/>
  <c r="I21" i="12" s="1"/>
  <c r="H20" i="12"/>
  <c r="I20" i="12" s="1"/>
  <c r="H19" i="12"/>
  <c r="I19" i="12" s="1"/>
  <c r="H18" i="12"/>
  <c r="I18" i="12" s="1"/>
  <c r="H17" i="12"/>
  <c r="I17" i="12" s="1"/>
  <c r="H16" i="12"/>
  <c r="I16" i="12" s="1"/>
  <c r="H15" i="12"/>
  <c r="I15" i="12" s="1"/>
  <c r="H14" i="12"/>
  <c r="I14" i="12" s="1"/>
  <c r="H13" i="12"/>
  <c r="I13" i="12" s="1"/>
  <c r="H12" i="12"/>
  <c r="I12" i="12" s="1"/>
  <c r="H11" i="12"/>
  <c r="I11" i="12" s="1"/>
  <c r="H10" i="12"/>
  <c r="I10" i="12" s="1"/>
  <c r="H9" i="12"/>
  <c r="I9" i="12" s="1"/>
  <c r="W19" i="27" l="1"/>
  <c r="U50" i="27"/>
  <c r="V21" i="27" l="1"/>
  <c r="W21" i="27" s="1"/>
  <c r="V24" i="27"/>
  <c r="W24" i="27" s="1"/>
  <c r="V40" i="27"/>
  <c r="W40" i="27" s="1"/>
  <c r="V41" i="27"/>
  <c r="W41" i="27" s="1"/>
  <c r="V27" i="27"/>
  <c r="W27" i="27" s="1"/>
  <c r="V43" i="27"/>
  <c r="W43" i="27" s="1"/>
  <c r="V22" i="27"/>
  <c r="W22" i="27" s="1"/>
  <c r="V38" i="27"/>
  <c r="W38" i="27" s="1"/>
  <c r="V36" i="27"/>
  <c r="W36" i="27" s="1"/>
  <c r="V29" i="27"/>
  <c r="W29" i="27" s="1"/>
  <c r="V28" i="27"/>
  <c r="W28" i="27" s="1"/>
  <c r="V44" i="27"/>
  <c r="W44" i="27" s="1"/>
  <c r="V20" i="27"/>
  <c r="W20" i="27" s="1"/>
  <c r="V31" i="27"/>
  <c r="W31" i="27" s="1"/>
  <c r="V47" i="27"/>
  <c r="W47" i="27" s="1"/>
  <c r="V26" i="27"/>
  <c r="W26" i="27" s="1"/>
  <c r="V42" i="27"/>
  <c r="W42" i="27" s="1"/>
  <c r="V25" i="27"/>
  <c r="W25" i="27" s="1"/>
  <c r="V39" i="27"/>
  <c r="W39" i="27" s="1"/>
  <c r="V34" i="27"/>
  <c r="W34" i="27" s="1"/>
  <c r="V37" i="27"/>
  <c r="W37" i="27" s="1"/>
  <c r="V32" i="27"/>
  <c r="W32" i="27" s="1"/>
  <c r="V48" i="27"/>
  <c r="W48" i="27" s="1"/>
  <c r="V35" i="27"/>
  <c r="W35" i="27" s="1"/>
  <c r="V33" i="27"/>
  <c r="W33" i="27" s="1"/>
  <c r="V30" i="27"/>
  <c r="W30" i="27" s="1"/>
  <c r="V46" i="27"/>
  <c r="W46" i="27" s="1"/>
  <c r="V45" i="27"/>
  <c r="W45" i="27" s="1"/>
  <c r="V23" i="27"/>
  <c r="W23" i="27" s="1"/>
  <c r="V49" i="27"/>
  <c r="W49" i="27" s="1"/>
  <c r="H10" i="11"/>
  <c r="H9" i="11"/>
  <c r="I21" i="10"/>
  <c r="I20" i="10"/>
  <c r="I19" i="10"/>
  <c r="J19" i="10" s="1"/>
  <c r="J21" i="10"/>
  <c r="I36" i="10"/>
  <c r="W50" i="27" l="1"/>
  <c r="C30" i="39" s="1"/>
  <c r="V50" i="27"/>
  <c r="U2" i="10"/>
  <c r="U15" i="10" s="1"/>
  <c r="V49" i="10"/>
  <c r="V20" i="10"/>
  <c r="V21" i="10"/>
  <c r="V22" i="10"/>
  <c r="V23" i="10"/>
  <c r="V24" i="10"/>
  <c r="V25" i="10"/>
  <c r="V26" i="10"/>
  <c r="V27" i="10"/>
  <c r="V28" i="10"/>
  <c r="V29" i="10"/>
  <c r="V30" i="10"/>
  <c r="V31" i="10"/>
  <c r="V32" i="10"/>
  <c r="V33" i="10"/>
  <c r="V34" i="10"/>
  <c r="V35" i="10"/>
  <c r="V36" i="10"/>
  <c r="V37" i="10"/>
  <c r="V38" i="10"/>
  <c r="V39" i="10"/>
  <c r="V40" i="10"/>
  <c r="V41" i="10"/>
  <c r="V42" i="10"/>
  <c r="V43" i="10"/>
  <c r="V44" i="10"/>
  <c r="V45" i="10"/>
  <c r="V46" i="10"/>
  <c r="V47" i="10"/>
  <c r="V48" i="10"/>
  <c r="J20" i="10"/>
  <c r="J36" i="10"/>
  <c r="I49" i="10"/>
  <c r="J49" i="10" s="1"/>
  <c r="I48" i="10"/>
  <c r="J48" i="10" s="1"/>
  <c r="I47" i="10"/>
  <c r="J47" i="10" s="1"/>
  <c r="I46" i="10"/>
  <c r="J46" i="10" s="1"/>
  <c r="I45" i="10"/>
  <c r="J45" i="10" s="1"/>
  <c r="I44" i="10"/>
  <c r="J44" i="10" s="1"/>
  <c r="I43" i="10"/>
  <c r="J43" i="10" s="1"/>
  <c r="I42" i="10"/>
  <c r="J42" i="10" s="1"/>
  <c r="I41" i="10"/>
  <c r="J41" i="10" s="1"/>
  <c r="I40" i="10"/>
  <c r="J40" i="10" s="1"/>
  <c r="I39" i="10"/>
  <c r="J39" i="10" s="1"/>
  <c r="I38" i="10"/>
  <c r="J38" i="10" s="1"/>
  <c r="I37" i="10"/>
  <c r="J37" i="10" s="1"/>
  <c r="I35" i="10"/>
  <c r="J35" i="10" s="1"/>
  <c r="I34" i="10"/>
  <c r="J34" i="10" s="1"/>
  <c r="I33" i="10"/>
  <c r="J33" i="10" s="1"/>
  <c r="I32" i="10"/>
  <c r="J32" i="10" s="1"/>
  <c r="I31" i="10"/>
  <c r="J31" i="10" s="1"/>
  <c r="I30" i="10"/>
  <c r="J30" i="10" s="1"/>
  <c r="I29" i="10"/>
  <c r="J29" i="10" s="1"/>
  <c r="I28" i="10"/>
  <c r="J28" i="10" s="1"/>
  <c r="I27" i="10"/>
  <c r="J27" i="10" s="1"/>
  <c r="I26" i="10"/>
  <c r="J26" i="10" s="1"/>
  <c r="I25" i="10"/>
  <c r="J25" i="10" s="1"/>
  <c r="I24" i="10"/>
  <c r="J24" i="10" s="1"/>
  <c r="I23" i="10"/>
  <c r="J23" i="10" s="1"/>
  <c r="I22" i="10"/>
  <c r="J22" i="10" s="1"/>
  <c r="U22" i="10" l="1"/>
  <c r="W22" i="10" s="1"/>
  <c r="V50" i="10"/>
  <c r="U37" i="10"/>
  <c r="W37" i="10" s="1"/>
  <c r="U31" i="10"/>
  <c r="W31" i="10" s="1"/>
  <c r="U45" i="10"/>
  <c r="W45" i="10" s="1"/>
  <c r="U24" i="10"/>
  <c r="W24" i="10" s="1"/>
  <c r="U48" i="10"/>
  <c r="W48" i="10" s="1"/>
  <c r="U40" i="10"/>
  <c r="W40" i="10" s="1"/>
  <c r="U44" i="10"/>
  <c r="W44" i="10" s="1"/>
  <c r="U36" i="10"/>
  <c r="W36" i="10" s="1"/>
  <c r="U20" i="10"/>
  <c r="W20" i="10" s="1"/>
  <c r="U49" i="10"/>
  <c r="W49" i="10" s="1"/>
  <c r="U41" i="10"/>
  <c r="W41" i="10" s="1"/>
  <c r="U32" i="10"/>
  <c r="W32" i="10" s="1"/>
  <c r="U47" i="10"/>
  <c r="W47" i="10" s="1"/>
  <c r="U43" i="10"/>
  <c r="W43" i="10" s="1"/>
  <c r="U39" i="10"/>
  <c r="W39" i="10" s="1"/>
  <c r="U35" i="10"/>
  <c r="W35" i="10" s="1"/>
  <c r="U28" i="10"/>
  <c r="W28" i="10" s="1"/>
  <c r="U19" i="10"/>
  <c r="U46" i="10"/>
  <c r="W46" i="10" s="1"/>
  <c r="U42" i="10"/>
  <c r="W42" i="10" s="1"/>
  <c r="U38" i="10"/>
  <c r="W38" i="10" s="1"/>
  <c r="U34" i="10"/>
  <c r="W34" i="10" s="1"/>
  <c r="U27" i="10"/>
  <c r="W27" i="10" s="1"/>
  <c r="U30" i="10"/>
  <c r="W30" i="10" s="1"/>
  <c r="U26" i="10"/>
  <c r="W26" i="10" s="1"/>
  <c r="U33" i="10"/>
  <c r="W33" i="10" s="1"/>
  <c r="U29" i="10"/>
  <c r="W29" i="10" s="1"/>
  <c r="U21" i="10"/>
  <c r="W21" i="10" s="1"/>
  <c r="U23" i="10"/>
  <c r="W23" i="10" s="1"/>
  <c r="J50" i="10"/>
  <c r="U25" i="10"/>
  <c r="W25" i="10" s="1"/>
  <c r="I50" i="10"/>
  <c r="B25" i="39" l="1"/>
  <c r="W19" i="10"/>
  <c r="W50" i="10" s="1"/>
  <c r="U5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9" authorId="0" shapeId="0" xr:uid="{D4724A35-7F2A-42F4-85FD-44AD61E393BC}">
      <text>
        <r>
          <rPr>
            <sz val="9"/>
            <color indexed="81"/>
            <rFont val="MS P ゴシック"/>
            <family val="3"/>
            <charset val="128"/>
          </rPr>
          <t>団体内の他の事業について兼務しているかどうかの確認となります。</t>
        </r>
      </text>
    </comment>
    <comment ref="C22" authorId="0" shapeId="0" xr:uid="{473CD396-092E-4DC5-9108-367EBC29C01B}">
      <text>
        <r>
          <rPr>
            <sz val="9"/>
            <color indexed="81"/>
            <rFont val="MS P ゴシック"/>
            <family val="3"/>
            <charset val="128"/>
          </rPr>
          <t>基本給及び通勤交通費の合計（このうち、助成事業対象となるのは、職員賃金上限額までとなります）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9" authorId="0" shapeId="0" xr:uid="{5A8B410A-A136-4FF6-BE7F-17B4E7BB8109}">
      <text>
        <r>
          <rPr>
            <sz val="9"/>
            <color indexed="81"/>
            <rFont val="MS P ゴシック"/>
            <family val="3"/>
            <charset val="128"/>
          </rPr>
          <t>団体内の他の事業について兼務しているかどうかの確認となります。</t>
        </r>
      </text>
    </comment>
  </commentList>
</comments>
</file>

<file path=xl/sharedStrings.xml><?xml version="1.0" encoding="utf-8"?>
<sst xmlns="http://schemas.openxmlformats.org/spreadsheetml/2006/main" count="977" uniqueCount="216">
  <si>
    <t>※</t>
    <phoneticPr fontId="2"/>
  </si>
  <si>
    <t>氏名：</t>
  </si>
  <si>
    <t>　印</t>
    <phoneticPr fontId="2"/>
  </si>
  <si>
    <t>　氏名：</t>
    <phoneticPr fontId="2"/>
  </si>
  <si>
    <t>日</t>
  </si>
  <si>
    <t>曜
日</t>
  </si>
  <si>
    <t>従事時間帯（２４時間制で時刻入力）</t>
    <rPh sb="0" eb="2">
      <t>ジュウジ</t>
    </rPh>
    <rPh sb="2" eb="5">
      <t>ジカンタイ</t>
    </rPh>
    <rPh sb="8" eb="11">
      <t>ジカンセイ</t>
    </rPh>
    <rPh sb="12" eb="14">
      <t>ジコク</t>
    </rPh>
    <rPh sb="14" eb="16">
      <t>ニュウリョク</t>
    </rPh>
    <phoneticPr fontId="2"/>
  </si>
  <si>
    <t>除外する時間数</t>
    <rPh sb="0" eb="2">
      <t>ジョガイ</t>
    </rPh>
    <rPh sb="4" eb="7">
      <t>ジカンスウ</t>
    </rPh>
    <phoneticPr fontId="2"/>
  </si>
  <si>
    <t>開始時刻</t>
    <phoneticPr fontId="2"/>
  </si>
  <si>
    <t>終了時刻</t>
    <phoneticPr fontId="2"/>
  </si>
  <si>
    <t>開始時間</t>
    <rPh sb="0" eb="2">
      <t>カイシ</t>
    </rPh>
    <rPh sb="2" eb="4">
      <t>ジカン</t>
    </rPh>
    <phoneticPr fontId="2"/>
  </si>
  <si>
    <t>終了時間</t>
    <rPh sb="0" eb="2">
      <t>シュウリョウ</t>
    </rPh>
    <rPh sb="2" eb="4">
      <t>ジカン</t>
    </rPh>
    <phoneticPr fontId="2"/>
  </si>
  <si>
    <t>合計</t>
  </si>
  <si>
    <t>　職員　所属：</t>
    <rPh sb="1" eb="3">
      <t>ショクイン</t>
    </rPh>
    <phoneticPr fontId="2"/>
  </si>
  <si>
    <t>・・・助成事業の業務を行い、助成対象にできる場合に選択</t>
    <rPh sb="3" eb="5">
      <t>ジョセイ</t>
    </rPh>
    <rPh sb="5" eb="7">
      <t>ジギョウ</t>
    </rPh>
    <rPh sb="8" eb="10">
      <t>ギョウム</t>
    </rPh>
    <rPh sb="11" eb="12">
      <t>オコナ</t>
    </rPh>
    <rPh sb="14" eb="16">
      <t>ジョセイ</t>
    </rPh>
    <rPh sb="16" eb="18">
      <t>タイショウ</t>
    </rPh>
    <rPh sb="22" eb="24">
      <t>バアイ</t>
    </rPh>
    <rPh sb="25" eb="27">
      <t>センタク</t>
    </rPh>
    <phoneticPr fontId="2"/>
  </si>
  <si>
    <t>・・・通勤はしたが、助成事業の業務を行わず、助成対象から除外する場合</t>
    <rPh sb="3" eb="5">
      <t>ツウキン</t>
    </rPh>
    <rPh sb="10" eb="12">
      <t>ジョセイ</t>
    </rPh>
    <rPh sb="12" eb="14">
      <t>ジギョウ</t>
    </rPh>
    <rPh sb="15" eb="17">
      <t>ギョウム</t>
    </rPh>
    <rPh sb="18" eb="19">
      <t>オコナ</t>
    </rPh>
    <rPh sb="22" eb="24">
      <t>ジョセイ</t>
    </rPh>
    <rPh sb="24" eb="26">
      <t>タイショウ</t>
    </rPh>
    <rPh sb="28" eb="30">
      <t>ジョガイ</t>
    </rPh>
    <rPh sb="32" eb="34">
      <t>バアイ</t>
    </rPh>
    <phoneticPr fontId="2"/>
  </si>
  <si>
    <t>時間単価</t>
    <rPh sb="0" eb="2">
      <t>ジカン</t>
    </rPh>
    <rPh sb="2" eb="4">
      <t>タンカ</t>
    </rPh>
    <phoneticPr fontId="2"/>
  </si>
  <si>
    <t>従事した
時間数
（時間単位）</t>
    <rPh sb="0" eb="2">
      <t>ジュウジ</t>
    </rPh>
    <rPh sb="5" eb="8">
      <t>ジカンスウ</t>
    </rPh>
    <rPh sb="10" eb="12">
      <t>ジカン</t>
    </rPh>
    <rPh sb="12" eb="14">
      <t>タンイ</t>
    </rPh>
    <phoneticPr fontId="2"/>
  </si>
  <si>
    <t>従事した
時間数
（分単位）</t>
    <rPh sb="0" eb="2">
      <t>ジュウジ</t>
    </rPh>
    <rPh sb="5" eb="8">
      <t>ジカンスウ</t>
    </rPh>
    <rPh sb="10" eb="11">
      <t>フン</t>
    </rPh>
    <rPh sb="11" eb="13">
      <t>タンイ</t>
    </rPh>
    <phoneticPr fontId="2"/>
  </si>
  <si>
    <t>通勤単価</t>
    <rPh sb="0" eb="2">
      <t>ツウキン</t>
    </rPh>
    <rPh sb="2" eb="4">
      <t>タンカ</t>
    </rPh>
    <phoneticPr fontId="2"/>
  </si>
  <si>
    <t>通勤区分</t>
    <rPh sb="0" eb="2">
      <t>ツウキン</t>
    </rPh>
    <rPh sb="2" eb="4">
      <t>クブン</t>
    </rPh>
    <phoneticPr fontId="2"/>
  </si>
  <si>
    <t>表示しない</t>
    <rPh sb="0" eb="2">
      <t>ヒョウジ</t>
    </rPh>
    <phoneticPr fontId="2"/>
  </si>
  <si>
    <t>具体的な作業内容
※独自の休日を設定する場合は、「休日」と入力</t>
    <rPh sb="10" eb="12">
      <t>ドクジ</t>
    </rPh>
    <rPh sb="13" eb="15">
      <t>キュウジツ</t>
    </rPh>
    <rPh sb="16" eb="18">
      <t>セッテイ</t>
    </rPh>
    <rPh sb="20" eb="22">
      <t>バアイ</t>
    </rPh>
    <rPh sb="25" eb="27">
      <t>キュウジツ</t>
    </rPh>
    <rPh sb="29" eb="31">
      <t>ニュウリョク</t>
    </rPh>
    <phoneticPr fontId="2"/>
  </si>
  <si>
    <t>基本給（月）</t>
    <rPh sb="0" eb="3">
      <t>キホンキュウ</t>
    </rPh>
    <rPh sb="4" eb="5">
      <t>ツキ</t>
    </rPh>
    <phoneticPr fontId="2"/>
  </si>
  <si>
    <t>基本給（年）</t>
    <rPh sb="0" eb="3">
      <t>キホンキュウ</t>
    </rPh>
    <rPh sb="4" eb="5">
      <t>ネン</t>
    </rPh>
    <phoneticPr fontId="2"/>
  </si>
  <si>
    <t>一日勤務時間</t>
    <rPh sb="0" eb="2">
      <t>イチニチ</t>
    </rPh>
    <rPh sb="2" eb="4">
      <t>キンム</t>
    </rPh>
    <rPh sb="4" eb="6">
      <t>ジカン</t>
    </rPh>
    <phoneticPr fontId="2"/>
  </si>
  <si>
    <t>年間予定従事日数</t>
    <rPh sb="0" eb="2">
      <t>ネンカン</t>
    </rPh>
    <rPh sb="2" eb="4">
      <t>ヨテイ</t>
    </rPh>
    <rPh sb="4" eb="6">
      <t>ジュウジ</t>
    </rPh>
    <rPh sb="6" eb="8">
      <t>ニッスウ</t>
    </rPh>
    <phoneticPr fontId="2"/>
  </si>
  <si>
    <t>・・・1日の勤務時間を入力（休憩時間は除く）</t>
    <rPh sb="4" eb="5">
      <t>ニチ</t>
    </rPh>
    <rPh sb="6" eb="8">
      <t>キンム</t>
    </rPh>
    <rPh sb="8" eb="10">
      <t>ジカン</t>
    </rPh>
    <rPh sb="11" eb="13">
      <t>ニュウリョク</t>
    </rPh>
    <rPh sb="14" eb="16">
      <t>キュウケイ</t>
    </rPh>
    <rPh sb="16" eb="18">
      <t>ジカン</t>
    </rPh>
    <rPh sb="19" eb="20">
      <t>ノゾ</t>
    </rPh>
    <phoneticPr fontId="2"/>
  </si>
  <si>
    <t>（円）</t>
    <rPh sb="1" eb="2">
      <t>エン</t>
    </rPh>
    <phoneticPr fontId="2"/>
  </si>
  <si>
    <t>・・・基本給を円単位で入力</t>
    <rPh sb="3" eb="6">
      <t>キホンキュウ</t>
    </rPh>
    <rPh sb="7" eb="8">
      <t>エン</t>
    </rPh>
    <rPh sb="8" eb="10">
      <t>タンイ</t>
    </rPh>
    <rPh sb="11" eb="13">
      <t>ニュウリョク</t>
    </rPh>
    <phoneticPr fontId="2"/>
  </si>
  <si>
    <t>・・・1日の通勤単価を入力</t>
    <rPh sb="4" eb="5">
      <t>ニチ</t>
    </rPh>
    <rPh sb="6" eb="8">
      <t>ツウキン</t>
    </rPh>
    <rPh sb="8" eb="10">
      <t>タンカ</t>
    </rPh>
    <rPh sb="11" eb="13">
      <t>ニュウリョク</t>
    </rPh>
    <phoneticPr fontId="2"/>
  </si>
  <si>
    <t>・・・助成年度における通常勤務する予定従事日数を入力</t>
    <rPh sb="3" eb="5">
      <t>ジョセイ</t>
    </rPh>
    <rPh sb="5" eb="7">
      <t>ネンド</t>
    </rPh>
    <rPh sb="11" eb="13">
      <t>ツウジョウ</t>
    </rPh>
    <rPh sb="13" eb="15">
      <t>キンム</t>
    </rPh>
    <rPh sb="17" eb="19">
      <t>ヨテイ</t>
    </rPh>
    <rPh sb="19" eb="21">
      <t>ジュウジ</t>
    </rPh>
    <rPh sb="21" eb="23">
      <t>ニッスウ</t>
    </rPh>
    <rPh sb="24" eb="26">
      <t>ニュウリョク</t>
    </rPh>
    <phoneticPr fontId="2"/>
  </si>
  <si>
    <t>↓通勤区分</t>
    <rPh sb="1" eb="3">
      <t>ツウキン</t>
    </rPh>
    <rPh sb="3" eb="5">
      <t>クブン</t>
    </rPh>
    <phoneticPr fontId="2"/>
  </si>
  <si>
    <t>1,通勤（助成対象）</t>
    <rPh sb="2" eb="4">
      <t>ツウキン</t>
    </rPh>
    <rPh sb="5" eb="7">
      <t>ジョセイ</t>
    </rPh>
    <rPh sb="7" eb="9">
      <t>タイショウ</t>
    </rPh>
    <phoneticPr fontId="2"/>
  </si>
  <si>
    <t>2,通勤（除外）</t>
    <rPh sb="2" eb="4">
      <t>ツウキン</t>
    </rPh>
    <rPh sb="5" eb="7">
      <t>ジョガイ</t>
    </rPh>
    <phoneticPr fontId="2"/>
  </si>
  <si>
    <t>3,出張</t>
    <rPh sb="2" eb="4">
      <t>シュッチョウ</t>
    </rPh>
    <phoneticPr fontId="2"/>
  </si>
  <si>
    <t>4,休日</t>
    <rPh sb="2" eb="4">
      <t>キュウジツ</t>
    </rPh>
    <phoneticPr fontId="2"/>
  </si>
  <si>
    <t>・・・出張のため通勤を行わなかった場合（別途旅費支給しているものを含む）に選択</t>
    <rPh sb="3" eb="5">
      <t>シュッチョウ</t>
    </rPh>
    <rPh sb="8" eb="10">
      <t>ツウキン</t>
    </rPh>
    <rPh sb="11" eb="12">
      <t>オコナ</t>
    </rPh>
    <rPh sb="17" eb="19">
      <t>バアイ</t>
    </rPh>
    <rPh sb="37" eb="39">
      <t>センタク</t>
    </rPh>
    <phoneticPr fontId="2"/>
  </si>
  <si>
    <t>（AM)システム開発打合せ、（PM)第1回標準化ＷＧ会議資料準備</t>
    <rPh sb="8" eb="10">
      <t>カイハツ</t>
    </rPh>
    <rPh sb="10" eb="12">
      <t>ウチアワ</t>
    </rPh>
    <rPh sb="26" eb="28">
      <t>カイギ</t>
    </rPh>
    <rPh sb="28" eb="30">
      <t>シリョウ</t>
    </rPh>
    <rPh sb="30" eb="32">
      <t>ジュンビ</t>
    </rPh>
    <phoneticPr fontId="2"/>
  </si>
  <si>
    <t>出張（連携団体との会合出席）</t>
    <rPh sb="0" eb="2">
      <t>シュッチョウ</t>
    </rPh>
    <rPh sb="3" eb="5">
      <t>レンケイ</t>
    </rPh>
    <rPh sb="5" eb="7">
      <t>ダンタイ</t>
    </rPh>
    <rPh sb="9" eb="11">
      <t>カイゴウ</t>
    </rPh>
    <rPh sb="11" eb="13">
      <t>シュッセキ</t>
    </rPh>
    <phoneticPr fontId="2"/>
  </si>
  <si>
    <t>・・・休日（有給含む）に選択</t>
    <rPh sb="3" eb="5">
      <t>キュウジツ</t>
    </rPh>
    <rPh sb="6" eb="8">
      <t>ユウキュウ</t>
    </rPh>
    <rPh sb="8" eb="9">
      <t>フク</t>
    </rPh>
    <rPh sb="12" eb="14">
      <t>センタク</t>
    </rPh>
    <phoneticPr fontId="2"/>
  </si>
  <si>
    <t>代表理事</t>
    <rPh sb="0" eb="2">
      <t>ダイヒョウ</t>
    </rPh>
    <rPh sb="2" eb="4">
      <t>リジ</t>
    </rPh>
    <phoneticPr fontId="2"/>
  </si>
  <si>
    <t>確認者　所属：</t>
    <rPh sb="0" eb="2">
      <t>カクニン</t>
    </rPh>
    <rPh sb="2" eb="3">
      <t>シャ</t>
    </rPh>
    <rPh sb="3" eb="4">
      <t>ギョウシャ</t>
    </rPh>
    <rPh sb="4" eb="6">
      <t>ショゾク</t>
    </rPh>
    <phoneticPr fontId="2"/>
  </si>
  <si>
    <t>具体的な作業内容
（独自の休日を設定する場合は、「休日」と入力）
（助成対象とする日については詳細に記載）</t>
    <rPh sb="10" eb="12">
      <t>ドクジ</t>
    </rPh>
    <rPh sb="13" eb="15">
      <t>キュウジツ</t>
    </rPh>
    <rPh sb="16" eb="18">
      <t>セッテイ</t>
    </rPh>
    <rPh sb="20" eb="22">
      <t>バアイ</t>
    </rPh>
    <rPh sb="25" eb="27">
      <t>キュウジツ</t>
    </rPh>
    <rPh sb="29" eb="31">
      <t>ニュウリョク</t>
    </rPh>
    <rPh sb="34" eb="36">
      <t>ジョセイ</t>
    </rPh>
    <rPh sb="36" eb="38">
      <t>タイショウ</t>
    </rPh>
    <rPh sb="41" eb="42">
      <t>ヒ</t>
    </rPh>
    <rPh sb="47" eb="49">
      <t>ショウサイ</t>
    </rPh>
    <rPh sb="50" eb="52">
      <t>キサイ</t>
    </rPh>
    <phoneticPr fontId="2"/>
  </si>
  <si>
    <t>確認者　所属：</t>
    <rPh sb="0" eb="2">
      <t>カクニン</t>
    </rPh>
    <rPh sb="2" eb="3">
      <t>シャ</t>
    </rPh>
    <rPh sb="4" eb="6">
      <t>ショゾク</t>
    </rPh>
    <phoneticPr fontId="2"/>
  </si>
  <si>
    <t>確認者
サイン</t>
    <rPh sb="0" eb="2">
      <t>カクニン</t>
    </rPh>
    <rPh sb="2" eb="3">
      <t>シャ</t>
    </rPh>
    <phoneticPr fontId="2"/>
  </si>
  <si>
    <t>　</t>
    <phoneticPr fontId="2"/>
  </si>
  <si>
    <t>１、</t>
    <phoneticPr fontId="2"/>
  </si>
  <si>
    <t>２、</t>
    <phoneticPr fontId="2"/>
  </si>
  <si>
    <t>３、</t>
    <phoneticPr fontId="2"/>
  </si>
  <si>
    <t>業 務 日 誌　【記録用】</t>
    <rPh sb="0" eb="1">
      <t>ギョウ</t>
    </rPh>
    <rPh sb="2" eb="3">
      <t>ツトム</t>
    </rPh>
    <rPh sb="4" eb="5">
      <t>ニチ</t>
    </rPh>
    <rPh sb="6" eb="7">
      <t>シ</t>
    </rPh>
    <rPh sb="9" eb="11">
      <t>キロク</t>
    </rPh>
    <rPh sb="11" eb="12">
      <t>ヨウ</t>
    </rPh>
    <phoneticPr fontId="2"/>
  </si>
  <si>
    <t>　　　　　年 　　 月分</t>
    <phoneticPr fontId="2"/>
  </si>
  <si>
    <t>４、</t>
    <phoneticPr fontId="2"/>
  </si>
  <si>
    <t>NPO支援課：03-3438-4756</t>
    <phoneticPr fontId="2"/>
  </si>
  <si>
    <t>月</t>
    <rPh sb="0" eb="1">
      <t>ゲツ</t>
    </rPh>
    <phoneticPr fontId="2"/>
  </si>
  <si>
    <t>火</t>
    <rPh sb="0" eb="1">
      <t>カ</t>
    </rPh>
    <phoneticPr fontId="2"/>
  </si>
  <si>
    <t>理事会</t>
    <rPh sb="0" eb="3">
      <t>リジカイ</t>
    </rPh>
    <phoneticPr fontId="2"/>
  </si>
  <si>
    <t>三井　太郎</t>
    <rPh sb="0" eb="2">
      <t>ミツイ</t>
    </rPh>
    <rPh sb="3" eb="5">
      <t>タロウ</t>
    </rPh>
    <phoneticPr fontId="2"/>
  </si>
  <si>
    <t>三井</t>
    <rPh sb="0" eb="2">
      <t>ミツイ</t>
    </rPh>
    <phoneticPr fontId="2"/>
  </si>
  <si>
    <t>◆</t>
    <phoneticPr fontId="2"/>
  </si>
  <si>
    <t>内容を確認し、当月分の業務日誌を印刷して本人と確認者が押印します。</t>
    <rPh sb="0" eb="2">
      <t>ナイヨウ</t>
    </rPh>
    <rPh sb="3" eb="5">
      <t>カクニン</t>
    </rPh>
    <rPh sb="7" eb="10">
      <t>トウゲツブン</t>
    </rPh>
    <rPh sb="11" eb="13">
      <t>ギョウム</t>
    </rPh>
    <rPh sb="13" eb="15">
      <t>ニッシ</t>
    </rPh>
    <rPh sb="16" eb="18">
      <t>インサツ</t>
    </rPh>
    <rPh sb="23" eb="25">
      <t>カクニン</t>
    </rPh>
    <phoneticPr fontId="2"/>
  </si>
  <si>
    <t>最初の手続き</t>
    <rPh sb="0" eb="2">
      <t>サイショ</t>
    </rPh>
    <rPh sb="3" eb="5">
      <t>テツヅ</t>
    </rPh>
    <phoneticPr fontId="2"/>
  </si>
  <si>
    <t>毎日・毎月の手続き</t>
    <rPh sb="0" eb="2">
      <t>マイニチ</t>
    </rPh>
    <rPh sb="3" eb="5">
      <t>マイツキ</t>
    </rPh>
    <rPh sb="6" eb="8">
      <t>テツヅ</t>
    </rPh>
    <phoneticPr fontId="2"/>
  </si>
  <si>
    <t>基準日：</t>
    <rPh sb="0" eb="3">
      <t>キジュンビ</t>
    </rPh>
    <phoneticPr fontId="2"/>
  </si>
  <si>
    <t>業 務 日 誌</t>
    <rPh sb="0" eb="1">
      <t>ギョウ</t>
    </rPh>
    <rPh sb="2" eb="3">
      <t>ツトム</t>
    </rPh>
    <rPh sb="4" eb="5">
      <t>ニチ</t>
    </rPh>
    <rPh sb="6" eb="7">
      <t>シ</t>
    </rPh>
    <phoneticPr fontId="2"/>
  </si>
  <si>
    <t>駅～</t>
    <rPh sb="0" eb="1">
      <t>エキ</t>
    </rPh>
    <phoneticPr fontId="2"/>
  </si>
  <si>
    <t>駅</t>
    <rPh sb="0" eb="1">
      <t>エキ</t>
    </rPh>
    <phoneticPr fontId="2"/>
  </si>
  <si>
    <t>片道（円）</t>
    <rPh sb="0" eb="2">
      <t>カタミチ</t>
    </rPh>
    <rPh sb="3" eb="4">
      <t>エン</t>
    </rPh>
    <phoneticPr fontId="2"/>
  </si>
  <si>
    <t>往復（円）</t>
    <rPh sb="0" eb="2">
      <t>オウフク</t>
    </rPh>
    <rPh sb="3" eb="4">
      <t>エン</t>
    </rPh>
    <phoneticPr fontId="2"/>
  </si>
  <si>
    <t>通勤経路</t>
    <rPh sb="0" eb="2">
      <t>ツウキン</t>
    </rPh>
    <rPh sb="2" eb="4">
      <t>ケイロ</t>
    </rPh>
    <phoneticPr fontId="2"/>
  </si>
  <si>
    <t>〇〇　〇〇　　　印</t>
    <rPh sb="8" eb="9">
      <t>イン</t>
    </rPh>
    <phoneticPr fontId="2"/>
  </si>
  <si>
    <t>3.在宅勤務</t>
    <rPh sb="2" eb="4">
      <t>ザイタク</t>
    </rPh>
    <rPh sb="4" eb="6">
      <t>キンム</t>
    </rPh>
    <phoneticPr fontId="2"/>
  </si>
  <si>
    <t>4,出張</t>
    <rPh sb="2" eb="4">
      <t>シュッチョウ</t>
    </rPh>
    <phoneticPr fontId="2"/>
  </si>
  <si>
    <t>5,休日</t>
    <rPh sb="2" eb="4">
      <t>キュウジツ</t>
    </rPh>
    <phoneticPr fontId="2"/>
  </si>
  <si>
    <t>除外する時間数
(分単位）</t>
    <rPh sb="0" eb="2">
      <t>ジョガイ</t>
    </rPh>
    <rPh sb="4" eb="7">
      <t>ジカンスウ</t>
    </rPh>
    <rPh sb="9" eb="10">
      <t>フン</t>
    </rPh>
    <rPh sb="10" eb="12">
      <t>タンイ</t>
    </rPh>
    <phoneticPr fontId="2"/>
  </si>
  <si>
    <t>具体的な作業内容
（独自の休日を設定する場合は、「休日」と入力）
（助成対象とする日については詳細に記載）</t>
    <phoneticPr fontId="2"/>
  </si>
  <si>
    <t>休日</t>
    <rPh sb="0" eb="2">
      <t>キュウジツ</t>
    </rPh>
    <phoneticPr fontId="2"/>
  </si>
  <si>
    <t>（終日）第1回標準化ＷＧ会議</t>
    <phoneticPr fontId="2"/>
  </si>
  <si>
    <t>（終日）本部経理事務処理</t>
    <rPh sb="4" eb="6">
      <t>ホンブ</t>
    </rPh>
    <rPh sb="6" eb="8">
      <t>ケイリ</t>
    </rPh>
    <rPh sb="8" eb="10">
      <t>ジム</t>
    </rPh>
    <rPh sb="10" eb="12">
      <t>ショリ</t>
    </rPh>
    <phoneticPr fontId="2"/>
  </si>
  <si>
    <t>（AM)システム開発打合せ、（PM)第1回標準化ＷＧ会議報告作成</t>
    <rPh sb="28" eb="30">
      <t>ホウコク</t>
    </rPh>
    <rPh sb="30" eb="32">
      <t>サクセイ</t>
    </rPh>
    <phoneticPr fontId="2"/>
  </si>
  <si>
    <t>（AM)第1回標準化ＷＧ会議報告作成（PM)第1回標準化ＷＧ会議報告会</t>
    <rPh sb="14" eb="16">
      <t>ホウコク</t>
    </rPh>
    <rPh sb="16" eb="18">
      <t>サクセイ</t>
    </rPh>
    <rPh sb="32" eb="35">
      <t>ホウコクカイ</t>
    </rPh>
    <phoneticPr fontId="2"/>
  </si>
  <si>
    <t>（終日）本部経理事務処理</t>
    <phoneticPr fontId="2"/>
  </si>
  <si>
    <t>（ＡＭ）本部経理事務処理（PM)第1回標準化ＷＧ会議報告書印刷・発送業務</t>
    <rPh sb="28" eb="29">
      <t>ショ</t>
    </rPh>
    <rPh sb="29" eb="31">
      <t>インサツ</t>
    </rPh>
    <rPh sb="32" eb="34">
      <t>ハッソウ</t>
    </rPh>
    <rPh sb="34" eb="36">
      <t>ギョウム</t>
    </rPh>
    <phoneticPr fontId="2"/>
  </si>
  <si>
    <t>（終日）理事会出席</t>
    <rPh sb="4" eb="7">
      <t>リジカイ</t>
    </rPh>
    <rPh sb="7" eb="9">
      <t>シュッセキ</t>
    </rPh>
    <phoneticPr fontId="2"/>
  </si>
  <si>
    <t>（終日）連携団体との調整</t>
    <rPh sb="4" eb="6">
      <t>レンケイ</t>
    </rPh>
    <rPh sb="6" eb="8">
      <t>ダンタイ</t>
    </rPh>
    <rPh sb="10" eb="12">
      <t>チョウセイ</t>
    </rPh>
    <phoneticPr fontId="2"/>
  </si>
  <si>
    <t>（AM)支援者Ａの支援計画作成、（PM)支援者Ａ訪問</t>
    <rPh sb="9" eb="11">
      <t>シエン</t>
    </rPh>
    <rPh sb="11" eb="13">
      <t>ケイカク</t>
    </rPh>
    <rPh sb="13" eb="15">
      <t>サクセイ</t>
    </rPh>
    <rPh sb="20" eb="23">
      <t>シエンシャ</t>
    </rPh>
    <rPh sb="24" eb="26">
      <t>ホウモン</t>
    </rPh>
    <phoneticPr fontId="2"/>
  </si>
  <si>
    <t>（AM)支援者Ｂ訪問、（PM)支援者Ｂの支援計画作成</t>
    <phoneticPr fontId="2"/>
  </si>
  <si>
    <t>（終日）総会出席</t>
    <rPh sb="4" eb="6">
      <t>ソウカイ</t>
    </rPh>
    <rPh sb="6" eb="8">
      <t>シュッセキ</t>
    </rPh>
    <phoneticPr fontId="2"/>
  </si>
  <si>
    <t>（終日）本部人事採用業務</t>
    <rPh sb="4" eb="6">
      <t>ホンブ</t>
    </rPh>
    <rPh sb="6" eb="8">
      <t>ジンジ</t>
    </rPh>
    <rPh sb="8" eb="10">
      <t>サイヨウ</t>
    </rPh>
    <rPh sb="10" eb="12">
      <t>ギョウム</t>
    </rPh>
    <phoneticPr fontId="2"/>
  </si>
  <si>
    <t>（AM)支援者Ａの支援計画作成、（PM)支援者Ａ訪問</t>
    <phoneticPr fontId="2"/>
  </si>
  <si>
    <t>（AM)本部経理事務処理、（PM)連携団体と調整</t>
    <rPh sb="4" eb="6">
      <t>ホンブ</t>
    </rPh>
    <rPh sb="6" eb="8">
      <t>ケイリ</t>
    </rPh>
    <rPh sb="8" eb="10">
      <t>ジム</t>
    </rPh>
    <rPh sb="10" eb="12">
      <t>ショリ</t>
    </rPh>
    <rPh sb="17" eb="19">
      <t>レンケイ</t>
    </rPh>
    <rPh sb="19" eb="21">
      <t>ダンタイ</t>
    </rPh>
    <rPh sb="22" eb="24">
      <t>チョウセイ</t>
    </rPh>
    <phoneticPr fontId="2"/>
  </si>
  <si>
    <t>（PM)支援者Ａ訪問</t>
    <phoneticPr fontId="2"/>
  </si>
  <si>
    <t>通勤単価</t>
    <phoneticPr fontId="2"/>
  </si>
  <si>
    <t>参考</t>
    <rPh sb="0" eb="2">
      <t>サンコウ</t>
    </rPh>
    <phoneticPr fontId="2"/>
  </si>
  <si>
    <t>4月分</t>
    <rPh sb="1" eb="2">
      <t>ガツ</t>
    </rPh>
    <rPh sb="2" eb="3">
      <t>ブン</t>
    </rPh>
    <phoneticPr fontId="2"/>
  </si>
  <si>
    <t>5月分</t>
    <rPh sb="1" eb="2">
      <t>ガツ</t>
    </rPh>
    <rPh sb="2" eb="3">
      <t>ブン</t>
    </rPh>
    <phoneticPr fontId="2"/>
  </si>
  <si>
    <t>6月分</t>
    <rPh sb="1" eb="2">
      <t>ガツ</t>
    </rPh>
    <rPh sb="2" eb="3">
      <t>ブン</t>
    </rPh>
    <phoneticPr fontId="2"/>
  </si>
  <si>
    <t>7月分</t>
    <rPh sb="1" eb="2">
      <t>ガツ</t>
    </rPh>
    <rPh sb="2" eb="3">
      <t>ブン</t>
    </rPh>
    <phoneticPr fontId="2"/>
  </si>
  <si>
    <t>8月分</t>
    <rPh sb="1" eb="2">
      <t>ガツ</t>
    </rPh>
    <rPh sb="2" eb="3">
      <t>ブン</t>
    </rPh>
    <phoneticPr fontId="2"/>
  </si>
  <si>
    <t>9月分</t>
    <rPh sb="1" eb="2">
      <t>ガツ</t>
    </rPh>
    <rPh sb="2" eb="3">
      <t>ブン</t>
    </rPh>
    <phoneticPr fontId="2"/>
  </si>
  <si>
    <t>10月分</t>
    <rPh sb="2" eb="3">
      <t>ガツ</t>
    </rPh>
    <rPh sb="3" eb="4">
      <t>ブン</t>
    </rPh>
    <phoneticPr fontId="2"/>
  </si>
  <si>
    <t>11月分</t>
    <rPh sb="2" eb="3">
      <t>ガツ</t>
    </rPh>
    <rPh sb="3" eb="4">
      <t>ブン</t>
    </rPh>
    <phoneticPr fontId="2"/>
  </si>
  <si>
    <t>12月分</t>
    <rPh sb="2" eb="3">
      <t>ガツ</t>
    </rPh>
    <rPh sb="3" eb="4">
      <t>ブン</t>
    </rPh>
    <phoneticPr fontId="2"/>
  </si>
  <si>
    <t>1月分</t>
    <rPh sb="1" eb="2">
      <t>ツキ</t>
    </rPh>
    <rPh sb="2" eb="3">
      <t>ブン</t>
    </rPh>
    <phoneticPr fontId="2"/>
  </si>
  <si>
    <t>2月分</t>
    <rPh sb="1" eb="2">
      <t>ツキ</t>
    </rPh>
    <rPh sb="2" eb="3">
      <t>ブン</t>
    </rPh>
    <phoneticPr fontId="2"/>
  </si>
  <si>
    <t>3月分</t>
    <rPh sb="1" eb="2">
      <t>ツキ</t>
    </rPh>
    <rPh sb="2" eb="3">
      <t>ブン</t>
    </rPh>
    <phoneticPr fontId="2"/>
  </si>
  <si>
    <t>年間予定従事月数</t>
    <rPh sb="0" eb="2">
      <t>ネンカン</t>
    </rPh>
    <rPh sb="2" eb="4">
      <t>ヨテイ</t>
    </rPh>
    <rPh sb="4" eb="6">
      <t>ジュウジ</t>
    </rPh>
    <rPh sb="6" eb="8">
      <t>ゲッスウ</t>
    </rPh>
    <phoneticPr fontId="2"/>
  </si>
  <si>
    <t>・・・助成年度における通常勤務する予定従事月数を入力</t>
    <rPh sb="3" eb="5">
      <t>ジョセイ</t>
    </rPh>
    <rPh sb="5" eb="7">
      <t>ネンド</t>
    </rPh>
    <rPh sb="11" eb="13">
      <t>ツウジョウ</t>
    </rPh>
    <rPh sb="13" eb="15">
      <t>キンム</t>
    </rPh>
    <rPh sb="17" eb="19">
      <t>ヨテイ</t>
    </rPh>
    <rPh sb="19" eb="21">
      <t>ジュウジ</t>
    </rPh>
    <rPh sb="21" eb="23">
      <t>ゲッスウ</t>
    </rPh>
    <rPh sb="24" eb="26">
      <t>ニュウリョク</t>
    </rPh>
    <phoneticPr fontId="2"/>
  </si>
  <si>
    <t>ひと月分が終わりましたら、右側の計算欄で助成事業対象経費が算出されます。</t>
    <rPh sb="2" eb="3">
      <t>ツキ</t>
    </rPh>
    <rPh sb="3" eb="4">
      <t>ブン</t>
    </rPh>
    <rPh sb="5" eb="6">
      <t>オ</t>
    </rPh>
    <rPh sb="13" eb="15">
      <t>ミギガワ</t>
    </rPh>
    <rPh sb="16" eb="18">
      <t>ケイサン</t>
    </rPh>
    <rPh sb="18" eb="19">
      <t>ラン</t>
    </rPh>
    <rPh sb="20" eb="22">
      <t>ジョセイ</t>
    </rPh>
    <rPh sb="22" eb="24">
      <t>ジギョウ</t>
    </rPh>
    <rPh sb="24" eb="26">
      <t>タイショウ</t>
    </rPh>
    <rPh sb="26" eb="28">
      <t>ケイヒ</t>
    </rPh>
    <rPh sb="29" eb="31">
      <t>サンシュツ</t>
    </rPh>
    <phoneticPr fontId="2"/>
  </si>
  <si>
    <t>支出管理エクセルに記入する職員賃金の額と一致するようにしてください。</t>
    <rPh sb="0" eb="2">
      <t>シシュツ</t>
    </rPh>
    <rPh sb="2" eb="4">
      <t>カンリ</t>
    </rPh>
    <rPh sb="9" eb="11">
      <t>キニュウ</t>
    </rPh>
    <rPh sb="13" eb="15">
      <t>ショクイン</t>
    </rPh>
    <rPh sb="15" eb="17">
      <t>チンギン</t>
    </rPh>
    <rPh sb="18" eb="19">
      <t>ガク</t>
    </rPh>
    <rPh sb="20" eb="22">
      <t>イッチ</t>
    </rPh>
    <phoneticPr fontId="2"/>
  </si>
  <si>
    <t>＜業務日誌への記載方法について、期中の段階で一度確認を行う予定です＞</t>
    <rPh sb="1" eb="3">
      <t>ギョウム</t>
    </rPh>
    <rPh sb="3" eb="5">
      <t>ニッシ</t>
    </rPh>
    <rPh sb="7" eb="9">
      <t>キサイ</t>
    </rPh>
    <rPh sb="9" eb="11">
      <t>ホウホウ</t>
    </rPh>
    <rPh sb="16" eb="18">
      <t>キチュウ</t>
    </rPh>
    <rPh sb="19" eb="21">
      <t>ダンカイ</t>
    </rPh>
    <rPh sb="22" eb="24">
      <t>イチド</t>
    </rPh>
    <rPh sb="24" eb="26">
      <t>カクニン</t>
    </rPh>
    <rPh sb="27" eb="28">
      <t>オコナ</t>
    </rPh>
    <rPh sb="29" eb="31">
      <t>ヨテイ</t>
    </rPh>
    <phoneticPr fontId="2"/>
  </si>
  <si>
    <t>・・・自動計算以外の時間単価の場合は強制入力してください。</t>
    <rPh sb="3" eb="5">
      <t>ジドウ</t>
    </rPh>
    <rPh sb="5" eb="7">
      <t>ケイサン</t>
    </rPh>
    <rPh sb="7" eb="9">
      <t>イガイ</t>
    </rPh>
    <rPh sb="10" eb="12">
      <t>ジカン</t>
    </rPh>
    <rPh sb="12" eb="14">
      <t>タンカ</t>
    </rPh>
    <rPh sb="15" eb="17">
      <t>バアイ</t>
    </rPh>
    <rPh sb="18" eb="20">
      <t>キョウセイ</t>
    </rPh>
    <rPh sb="20" eb="22">
      <t>ニュウリョク</t>
    </rPh>
    <phoneticPr fontId="2"/>
  </si>
  <si>
    <t>助成名</t>
    <rPh sb="0" eb="2">
      <t>ジョセイ</t>
    </rPh>
    <rPh sb="2" eb="3">
      <t>メイ</t>
    </rPh>
    <phoneticPr fontId="2"/>
  </si>
  <si>
    <t>受付番号</t>
    <rPh sb="0" eb="2">
      <t>ウケツケ</t>
    </rPh>
    <rPh sb="2" eb="4">
      <t>バンゴウ</t>
    </rPh>
    <phoneticPr fontId="2"/>
  </si>
  <si>
    <t>団体名</t>
    <rPh sb="0" eb="2">
      <t>ダンタイ</t>
    </rPh>
    <rPh sb="2" eb="3">
      <t>メイ</t>
    </rPh>
    <phoneticPr fontId="2"/>
  </si>
  <si>
    <t>支給対象者役職</t>
    <rPh sb="0" eb="2">
      <t>シキュウ</t>
    </rPh>
    <rPh sb="2" eb="4">
      <t>タイショウ</t>
    </rPh>
    <rPh sb="4" eb="5">
      <t>シャ</t>
    </rPh>
    <rPh sb="5" eb="7">
      <t>ヤクショク</t>
    </rPh>
    <phoneticPr fontId="2"/>
  </si>
  <si>
    <t>支給対象者氏名</t>
    <rPh sb="0" eb="2">
      <t>シキュウ</t>
    </rPh>
    <rPh sb="2" eb="4">
      <t>タイショウ</t>
    </rPh>
    <rPh sb="4" eb="5">
      <t>シャ</t>
    </rPh>
    <rPh sb="5" eb="7">
      <t>シメイ</t>
    </rPh>
    <phoneticPr fontId="2"/>
  </si>
  <si>
    <t>役員兼務の有無</t>
    <rPh sb="0" eb="2">
      <t>ヤクイン</t>
    </rPh>
    <rPh sb="2" eb="4">
      <t>ケンム</t>
    </rPh>
    <rPh sb="5" eb="7">
      <t>ウム</t>
    </rPh>
    <phoneticPr fontId="2"/>
  </si>
  <si>
    <t>基本情報</t>
    <rPh sb="0" eb="2">
      <t>キホン</t>
    </rPh>
    <rPh sb="2" eb="4">
      <t>ジョウホウ</t>
    </rPh>
    <phoneticPr fontId="2"/>
  </si>
  <si>
    <t>対象者情報</t>
    <rPh sb="0" eb="3">
      <t>タイショウシャ</t>
    </rPh>
    <rPh sb="3" eb="5">
      <t>ジョウホウ</t>
    </rPh>
    <phoneticPr fontId="2"/>
  </si>
  <si>
    <t>支給内容</t>
    <rPh sb="0" eb="2">
      <t>シキュウ</t>
    </rPh>
    <rPh sb="2" eb="4">
      <t>ナイヨウ</t>
    </rPh>
    <phoneticPr fontId="2"/>
  </si>
  <si>
    <t>●基本給</t>
    <rPh sb="1" eb="4">
      <t>キホンキュウ</t>
    </rPh>
    <phoneticPr fontId="2"/>
  </si>
  <si>
    <t>●通勤交通費</t>
    <rPh sb="1" eb="3">
      <t>ツウキン</t>
    </rPh>
    <rPh sb="3" eb="6">
      <t>コウツウヒ</t>
    </rPh>
    <phoneticPr fontId="2"/>
  </si>
  <si>
    <t>定期利用状況</t>
    <rPh sb="0" eb="2">
      <t>テイキ</t>
    </rPh>
    <rPh sb="2" eb="4">
      <t>リヨウ</t>
    </rPh>
    <rPh sb="4" eb="6">
      <t>ジョウキョウ</t>
    </rPh>
    <phoneticPr fontId="2"/>
  </si>
  <si>
    <t>※各シート転記用</t>
    <rPh sb="1" eb="2">
      <t>カク</t>
    </rPh>
    <rPh sb="5" eb="7">
      <t>テンキ</t>
    </rPh>
    <rPh sb="7" eb="8">
      <t>ヨウ</t>
    </rPh>
    <phoneticPr fontId="2"/>
  </si>
  <si>
    <t>職員賃金支給開始月</t>
    <rPh sb="0" eb="2">
      <t>ショクイン</t>
    </rPh>
    <rPh sb="2" eb="4">
      <t>チンギン</t>
    </rPh>
    <rPh sb="4" eb="6">
      <t>シキュウ</t>
    </rPh>
    <rPh sb="6" eb="8">
      <t>カイシ</t>
    </rPh>
    <rPh sb="8" eb="9">
      <t>ツキ</t>
    </rPh>
    <phoneticPr fontId="2"/>
  </si>
  <si>
    <t>職員賃金支給期間</t>
    <rPh sb="0" eb="2">
      <t>ショクイン</t>
    </rPh>
    <rPh sb="2" eb="4">
      <t>チンギン</t>
    </rPh>
    <rPh sb="4" eb="6">
      <t>シキュウ</t>
    </rPh>
    <rPh sb="6" eb="8">
      <t>キカン</t>
    </rPh>
    <phoneticPr fontId="2"/>
  </si>
  <si>
    <t>助成事業従事予定日数</t>
    <rPh sb="0" eb="2">
      <t>ジョセイ</t>
    </rPh>
    <rPh sb="2" eb="4">
      <t>ジギョウ</t>
    </rPh>
    <rPh sb="4" eb="6">
      <t>ジュウジ</t>
    </rPh>
    <rPh sb="6" eb="8">
      <t>ヨテイ</t>
    </rPh>
    <rPh sb="8" eb="10">
      <t>ニッスウ</t>
    </rPh>
    <phoneticPr fontId="2"/>
  </si>
  <si>
    <t>助成事業従事予定月数</t>
    <rPh sb="0" eb="2">
      <t>ジョセイ</t>
    </rPh>
    <rPh sb="2" eb="4">
      <t>ジギョウ</t>
    </rPh>
    <rPh sb="4" eb="6">
      <t>ジュウジ</t>
    </rPh>
    <rPh sb="6" eb="8">
      <t>ヨテイ</t>
    </rPh>
    <rPh sb="8" eb="10">
      <t>ゲッスウ</t>
    </rPh>
    <phoneticPr fontId="2"/>
  </si>
  <si>
    <t>1日の所定労働時間</t>
    <phoneticPr fontId="2"/>
  </si>
  <si>
    <t>助成事業専従・兼務の状況</t>
    <rPh sb="0" eb="2">
      <t>ジョセイ</t>
    </rPh>
    <rPh sb="2" eb="4">
      <t>ジギョウ</t>
    </rPh>
    <rPh sb="4" eb="6">
      <t>センジュウ</t>
    </rPh>
    <rPh sb="7" eb="9">
      <t>ケンム</t>
    </rPh>
    <rPh sb="10" eb="12">
      <t>ジョウキョウ</t>
    </rPh>
    <phoneticPr fontId="2"/>
  </si>
  <si>
    <t>助成事業専従・兼務の状況</t>
    <rPh sb="0" eb="2">
      <t>ジョセイ</t>
    </rPh>
    <rPh sb="2" eb="4">
      <t>ジギョウ</t>
    </rPh>
    <rPh sb="4" eb="6">
      <t>センジュウ</t>
    </rPh>
    <rPh sb="7" eb="9">
      <t>ケンム</t>
    </rPh>
    <rPh sb="10" eb="12">
      <t>ジョウキョウ</t>
    </rPh>
    <phoneticPr fontId="2"/>
  </si>
  <si>
    <t>（通勤交通費の算定シート）</t>
    <rPh sb="1" eb="3">
      <t>ツウキン</t>
    </rPh>
    <rPh sb="3" eb="6">
      <t>コウツウヒ</t>
    </rPh>
    <rPh sb="7" eb="9">
      <t>サンテイ</t>
    </rPh>
    <phoneticPr fontId="2"/>
  </si>
  <si>
    <r>
      <t>年間総支給額　</t>
    </r>
    <r>
      <rPr>
        <sz val="11"/>
        <rFont val="ＭＳ Ｐゴシック"/>
        <family val="3"/>
        <charset val="128"/>
      </rPr>
      <t>（単位：円）</t>
    </r>
    <rPh sb="0" eb="2">
      <t>ネンカン</t>
    </rPh>
    <rPh sb="2" eb="3">
      <t>ソウ</t>
    </rPh>
    <rPh sb="3" eb="6">
      <t>シキュウガク</t>
    </rPh>
    <rPh sb="8" eb="10">
      <t>タンイ</t>
    </rPh>
    <rPh sb="11" eb="12">
      <t>エン</t>
    </rPh>
    <phoneticPr fontId="2"/>
  </si>
  <si>
    <t>◆</t>
    <phoneticPr fontId="2"/>
  </si>
  <si>
    <t>こんなときどうする？</t>
    <phoneticPr fontId="2"/>
  </si>
  <si>
    <t>１、</t>
    <phoneticPr fontId="2"/>
  </si>
  <si>
    <t>支給対象者の都合により期中に退職となった場合の取り扱い</t>
    <rPh sb="0" eb="2">
      <t>シキュウ</t>
    </rPh>
    <rPh sb="2" eb="4">
      <t>タイショウ</t>
    </rPh>
    <rPh sb="4" eb="5">
      <t>シャ</t>
    </rPh>
    <rPh sb="6" eb="8">
      <t>ツゴウ</t>
    </rPh>
    <rPh sb="11" eb="13">
      <t>キチュウ</t>
    </rPh>
    <rPh sb="14" eb="16">
      <t>タイショク</t>
    </rPh>
    <rPh sb="20" eb="22">
      <t>バアイ</t>
    </rPh>
    <rPh sb="23" eb="24">
      <t>ト</t>
    </rPh>
    <rPh sb="25" eb="26">
      <t>アツカ</t>
    </rPh>
    <phoneticPr fontId="2"/>
  </si>
  <si>
    <t>２、</t>
    <phoneticPr fontId="2"/>
  </si>
  <si>
    <t>事業名</t>
    <rPh sb="0" eb="2">
      <t>ジギョウ</t>
    </rPh>
    <rPh sb="2" eb="3">
      <t>メイ</t>
    </rPh>
    <phoneticPr fontId="2"/>
  </si>
  <si>
    <t>事業名：　</t>
    <rPh sb="0" eb="2">
      <t>ジギョウ</t>
    </rPh>
    <phoneticPr fontId="2"/>
  </si>
  <si>
    <t>職員所属：</t>
    <rPh sb="0" eb="2">
      <t>ショクイン</t>
    </rPh>
    <phoneticPr fontId="2"/>
  </si>
  <si>
    <t>支給対象者所属</t>
    <rPh sb="0" eb="2">
      <t>シキュウ</t>
    </rPh>
    <rPh sb="2" eb="4">
      <t>タイショウ</t>
    </rPh>
    <rPh sb="4" eb="5">
      <t>シャ</t>
    </rPh>
    <rPh sb="5" eb="7">
      <t>ショゾク</t>
    </rPh>
    <phoneticPr fontId="2"/>
  </si>
  <si>
    <t>職員氏名：　　　　　　　　　　　　　　印</t>
    <rPh sb="0" eb="2">
      <t>ショクイン</t>
    </rPh>
    <phoneticPr fontId="2"/>
  </si>
  <si>
    <t>出張時の交通費はどのように計上すればよいか</t>
    <rPh sb="0" eb="2">
      <t>シュッチョウ</t>
    </rPh>
    <rPh sb="2" eb="3">
      <t>ジ</t>
    </rPh>
    <rPh sb="4" eb="7">
      <t>コウツウヒ</t>
    </rPh>
    <rPh sb="13" eb="15">
      <t>ケイジョウ</t>
    </rPh>
    <phoneticPr fontId="2"/>
  </si>
  <si>
    <t>本シート上は、「４．出張」を選択し、職員賃金とは別の「旅費」にて計上してください。</t>
    <rPh sb="0" eb="1">
      <t>ホン</t>
    </rPh>
    <rPh sb="4" eb="5">
      <t>ジョウ</t>
    </rPh>
    <rPh sb="10" eb="12">
      <t>シュッチョウ</t>
    </rPh>
    <rPh sb="14" eb="16">
      <t>センタク</t>
    </rPh>
    <rPh sb="18" eb="20">
      <t>ショクイン</t>
    </rPh>
    <rPh sb="20" eb="22">
      <t>チンギン</t>
    </rPh>
    <rPh sb="24" eb="25">
      <t>ベツ</t>
    </rPh>
    <rPh sb="27" eb="29">
      <t>リョヒ</t>
    </rPh>
    <rPh sb="32" eb="34">
      <t>ケイジョウ</t>
    </rPh>
    <phoneticPr fontId="2"/>
  </si>
  <si>
    <t>期中での昇給、引っ越し等により、基本給や通勤交通費の単価が変わる場合の対応</t>
    <rPh sb="0" eb="2">
      <t>キチュウ</t>
    </rPh>
    <rPh sb="4" eb="6">
      <t>ショウキュウ</t>
    </rPh>
    <rPh sb="7" eb="8">
      <t>ヒ</t>
    </rPh>
    <rPh sb="9" eb="10">
      <t>コ</t>
    </rPh>
    <rPh sb="11" eb="12">
      <t>ナド</t>
    </rPh>
    <rPh sb="16" eb="19">
      <t>キホンキュウ</t>
    </rPh>
    <rPh sb="20" eb="22">
      <t>ツウキン</t>
    </rPh>
    <rPh sb="22" eb="25">
      <t>コウツウヒ</t>
    </rPh>
    <rPh sb="26" eb="28">
      <t>タンカ</t>
    </rPh>
    <rPh sb="29" eb="30">
      <t>カ</t>
    </rPh>
    <rPh sb="32" eb="34">
      <t>バアイ</t>
    </rPh>
    <rPh sb="35" eb="37">
      <t>タイオウ</t>
    </rPh>
    <phoneticPr fontId="2"/>
  </si>
  <si>
    <t>４、</t>
    <phoneticPr fontId="2"/>
  </si>
  <si>
    <t>３、</t>
    <phoneticPr fontId="2"/>
  </si>
  <si>
    <t>通常業務と兼務しており、給与の振り込みは合算となるが、証拠書類としてよいか</t>
    <rPh sb="0" eb="2">
      <t>ツウジョウ</t>
    </rPh>
    <rPh sb="2" eb="4">
      <t>ギョウム</t>
    </rPh>
    <rPh sb="5" eb="7">
      <t>ケンム</t>
    </rPh>
    <rPh sb="12" eb="14">
      <t>キュウヨ</t>
    </rPh>
    <rPh sb="15" eb="16">
      <t>フ</t>
    </rPh>
    <rPh sb="17" eb="18">
      <t>コ</t>
    </rPh>
    <rPh sb="20" eb="22">
      <t>ガッサン</t>
    </rPh>
    <rPh sb="27" eb="29">
      <t>ショウコ</t>
    </rPh>
    <rPh sb="29" eb="31">
      <t>ショルイ</t>
    </rPh>
    <phoneticPr fontId="2"/>
  </si>
  <si>
    <t>NPO振興課：03-3438-9942</t>
    <rPh sb="3" eb="5">
      <t>シンコウ</t>
    </rPh>
    <phoneticPr fontId="2"/>
  </si>
  <si>
    <t>助成事業専従・兼務の状況</t>
    <phoneticPr fontId="2"/>
  </si>
  <si>
    <t>区分名：　上記の職員賃金</t>
    <rPh sb="0" eb="2">
      <t>クブン</t>
    </rPh>
    <rPh sb="2" eb="3">
      <t>メイ</t>
    </rPh>
    <rPh sb="8" eb="10">
      <t>ショクイン</t>
    </rPh>
    <rPh sb="10" eb="12">
      <t>チンギン</t>
    </rPh>
    <phoneticPr fontId="2"/>
  </si>
  <si>
    <t>職員所属：事務局長（経理・人事兼務）</t>
    <rPh sb="0" eb="2">
      <t>ショクイン</t>
    </rPh>
    <phoneticPr fontId="2"/>
  </si>
  <si>
    <t>職員氏名：〇〇　〇〇　　　　印</t>
    <rPh sb="0" eb="2">
      <t>ショクイン</t>
    </rPh>
    <phoneticPr fontId="2"/>
  </si>
  <si>
    <t>事業名：　〇〇を抱えて支援を必要とするケースに対する相談事業</t>
    <rPh sb="0" eb="2">
      <t>ジギョウ</t>
    </rPh>
    <phoneticPr fontId="2"/>
  </si>
  <si>
    <t>確認者所属：</t>
    <rPh sb="0" eb="2">
      <t>カクニン</t>
    </rPh>
    <rPh sb="2" eb="3">
      <t>シャ</t>
    </rPh>
    <rPh sb="3" eb="5">
      <t>ショゾク</t>
    </rPh>
    <phoneticPr fontId="2"/>
  </si>
  <si>
    <t>確認者氏名：</t>
    <rPh sb="0" eb="2">
      <t>カクニン</t>
    </rPh>
    <rPh sb="2" eb="3">
      <t>シャ</t>
    </rPh>
    <phoneticPr fontId="2"/>
  </si>
  <si>
    <t>※プルダウン選択</t>
    <rPh sb="6" eb="8">
      <t>センタク</t>
    </rPh>
    <phoneticPr fontId="2"/>
  </si>
  <si>
    <t>※自動挿入</t>
    <rPh sb="1" eb="3">
      <t>ジドウ</t>
    </rPh>
    <rPh sb="3" eb="5">
      <t>ソウニュウ</t>
    </rPh>
    <phoneticPr fontId="2"/>
  </si>
  <si>
    <t>確認者確認欄</t>
    <rPh sb="0" eb="2">
      <t>カクニン</t>
    </rPh>
    <rPh sb="2" eb="3">
      <t>シャ</t>
    </rPh>
    <rPh sb="3" eb="5">
      <t>カクニン</t>
    </rPh>
    <rPh sb="5" eb="6">
      <t>ラン</t>
    </rPh>
    <phoneticPr fontId="2"/>
  </si>
  <si>
    <t>「業務日誌（●月分）」シートに職員賃金の支給対象となる本人が日々記載し、1日の終了時に確認者が整合性を確認します。</t>
    <rPh sb="1" eb="3">
      <t>ギョウム</t>
    </rPh>
    <rPh sb="3" eb="5">
      <t>ニッシ</t>
    </rPh>
    <rPh sb="7" eb="8">
      <t>ツキ</t>
    </rPh>
    <rPh sb="8" eb="9">
      <t>ブン</t>
    </rPh>
    <rPh sb="15" eb="17">
      <t>ショクイン</t>
    </rPh>
    <rPh sb="17" eb="19">
      <t>チンギン</t>
    </rPh>
    <rPh sb="20" eb="22">
      <t>シキュウ</t>
    </rPh>
    <rPh sb="22" eb="24">
      <t>タイショウ</t>
    </rPh>
    <rPh sb="43" eb="45">
      <t>カクニン</t>
    </rPh>
    <rPh sb="45" eb="46">
      <t>シャ</t>
    </rPh>
    <phoneticPr fontId="2"/>
  </si>
  <si>
    <t>その他、ご不明な点や不具合が発生した場合には、WAM担当者までご連絡ください。</t>
    <rPh sb="2" eb="3">
      <t>タ</t>
    </rPh>
    <rPh sb="5" eb="7">
      <t>フメイ</t>
    </rPh>
    <rPh sb="8" eb="9">
      <t>テン</t>
    </rPh>
    <rPh sb="10" eb="13">
      <t>フグアイ</t>
    </rPh>
    <rPh sb="14" eb="16">
      <t>ハッセイ</t>
    </rPh>
    <rPh sb="18" eb="20">
      <t>バアイ</t>
    </rPh>
    <rPh sb="26" eb="29">
      <t>タントウシャ</t>
    </rPh>
    <rPh sb="32" eb="34">
      <t>レンラク</t>
    </rPh>
    <phoneticPr fontId="2"/>
  </si>
  <si>
    <t>（単位：円）</t>
    <rPh sb="1" eb="3">
      <t>タンイ</t>
    </rPh>
    <rPh sb="4" eb="5">
      <t>エン</t>
    </rPh>
    <phoneticPr fontId="2"/>
  </si>
  <si>
    <t>団体で証憑書類として、振込伝票、領収書などとともに押印済みの業務日誌を保管します。</t>
    <rPh sb="0" eb="2">
      <t>ダンタイ</t>
    </rPh>
    <rPh sb="3" eb="5">
      <t>ショウヒョウ</t>
    </rPh>
    <rPh sb="5" eb="7">
      <t>ショルイ</t>
    </rPh>
    <rPh sb="11" eb="13">
      <t>フリコミ</t>
    </rPh>
    <rPh sb="13" eb="15">
      <t>デンピョウ</t>
    </rPh>
    <rPh sb="16" eb="19">
      <t>リョウシュウショ</t>
    </rPh>
    <rPh sb="25" eb="27">
      <t>オウイン</t>
    </rPh>
    <rPh sb="27" eb="28">
      <t>ズ</t>
    </rPh>
    <rPh sb="30" eb="32">
      <t>ギョウム</t>
    </rPh>
    <rPh sb="32" eb="34">
      <t>ニッシ</t>
    </rPh>
    <rPh sb="35" eb="37">
      <t>ホカン</t>
    </rPh>
    <phoneticPr fontId="2"/>
  </si>
  <si>
    <t>状況が判明次第、至急WAMへご連絡ください。</t>
    <rPh sb="0" eb="2">
      <t>ジョウキョウ</t>
    </rPh>
    <rPh sb="3" eb="5">
      <t>ハンメイ</t>
    </rPh>
    <rPh sb="5" eb="7">
      <t>シダイ</t>
    </rPh>
    <rPh sb="8" eb="10">
      <t>シキュウ</t>
    </rPh>
    <rPh sb="15" eb="17">
      <t>レンラク</t>
    </rPh>
    <phoneticPr fontId="2"/>
  </si>
  <si>
    <t>業務日誌の算出額以上であれば、合算給与の振込伝票が証拠書類となり得ます（振込伝票の場合、業務日誌の提出必須）。</t>
    <rPh sb="0" eb="2">
      <t>ギョウム</t>
    </rPh>
    <rPh sb="2" eb="4">
      <t>ニッシ</t>
    </rPh>
    <rPh sb="5" eb="7">
      <t>サンシュツ</t>
    </rPh>
    <rPh sb="7" eb="8">
      <t>ガク</t>
    </rPh>
    <rPh sb="8" eb="10">
      <t>イジョウ</t>
    </rPh>
    <rPh sb="15" eb="17">
      <t>ガッサン</t>
    </rPh>
    <rPh sb="17" eb="19">
      <t>キュウヨ</t>
    </rPh>
    <rPh sb="20" eb="22">
      <t>フリコミ</t>
    </rPh>
    <rPh sb="22" eb="24">
      <t>デンピョウ</t>
    </rPh>
    <rPh sb="25" eb="27">
      <t>ショウコ</t>
    </rPh>
    <rPh sb="27" eb="29">
      <t>ショルイ</t>
    </rPh>
    <rPh sb="32" eb="33">
      <t>エ</t>
    </rPh>
    <rPh sb="36" eb="40">
      <t>フリコミデンピョウ</t>
    </rPh>
    <rPh sb="41" eb="43">
      <t>バアイ</t>
    </rPh>
    <rPh sb="44" eb="46">
      <t>ギョウム</t>
    </rPh>
    <rPh sb="46" eb="48">
      <t>ニッシ</t>
    </rPh>
    <rPh sb="49" eb="51">
      <t>テイシュツ</t>
    </rPh>
    <rPh sb="51" eb="53">
      <t>ヒッス</t>
    </rPh>
    <phoneticPr fontId="2"/>
  </si>
  <si>
    <t>区分名：　</t>
    <rPh sb="0" eb="2">
      <t>クブン</t>
    </rPh>
    <rPh sb="2" eb="3">
      <t>メイ</t>
    </rPh>
    <phoneticPr fontId="2"/>
  </si>
  <si>
    <t>上記の職員賃金</t>
  </si>
  <si>
    <t>　　　印</t>
    <rPh sb="3" eb="4">
      <t>イン</t>
    </rPh>
    <phoneticPr fontId="2"/>
  </si>
  <si>
    <t>印</t>
    <rPh sb="0" eb="1">
      <t>イン</t>
    </rPh>
    <phoneticPr fontId="2"/>
  </si>
  <si>
    <t>○○〇</t>
    <phoneticPr fontId="2"/>
  </si>
  <si>
    <t>（AM)システム開発打合せ、（PM)第1回標準化ＷＧ会議資料準備</t>
    <phoneticPr fontId="2"/>
  </si>
  <si>
    <t>変更後の各月の業務日誌シート右上の基本給の「時間単価」・「通勤単価」欄に強制入力してください。（報告時に状況をご説明ください）</t>
    <rPh sb="0" eb="2">
      <t>ヘンコウ</t>
    </rPh>
    <rPh sb="2" eb="3">
      <t>ゴ</t>
    </rPh>
    <rPh sb="4" eb="6">
      <t>カクツキ</t>
    </rPh>
    <rPh sb="7" eb="9">
      <t>ギョウム</t>
    </rPh>
    <rPh sb="9" eb="11">
      <t>ニッシ</t>
    </rPh>
    <rPh sb="14" eb="16">
      <t>ミギウエ</t>
    </rPh>
    <rPh sb="17" eb="20">
      <t>キホンキュウ</t>
    </rPh>
    <rPh sb="22" eb="24">
      <t>ジカン</t>
    </rPh>
    <rPh sb="24" eb="26">
      <t>タンカ</t>
    </rPh>
    <rPh sb="29" eb="31">
      <t>ツウキン</t>
    </rPh>
    <rPh sb="31" eb="33">
      <t>タンカ</t>
    </rPh>
    <rPh sb="34" eb="35">
      <t>ラン</t>
    </rPh>
    <rPh sb="36" eb="38">
      <t>キョウセイ</t>
    </rPh>
    <rPh sb="38" eb="40">
      <t>ニュウリョク</t>
    </rPh>
    <rPh sb="48" eb="50">
      <t>ホウコク</t>
    </rPh>
    <rPh sb="50" eb="51">
      <t>ジ</t>
    </rPh>
    <rPh sb="52" eb="54">
      <t>ジョウキョウ</t>
    </rPh>
    <rPh sb="56" eb="58">
      <t>セツメイ</t>
    </rPh>
    <phoneticPr fontId="2"/>
  </si>
  <si>
    <t>２０●●年 ９ 月分</t>
    <phoneticPr fontId="2"/>
  </si>
  <si>
    <t>職員賃金支給期間(月数)</t>
    <rPh sb="0" eb="2">
      <t>ショクイン</t>
    </rPh>
    <rPh sb="2" eb="4">
      <t>チンギン</t>
    </rPh>
    <rPh sb="4" eb="6">
      <t>シキュウ</t>
    </rPh>
    <rPh sb="6" eb="8">
      <t>キカン</t>
    </rPh>
    <rPh sb="9" eb="10">
      <t>ツキ</t>
    </rPh>
    <rPh sb="10" eb="11">
      <t>スウ</t>
    </rPh>
    <phoneticPr fontId="2"/>
  </si>
  <si>
    <t>総支給予定額（円）</t>
    <rPh sb="0" eb="1">
      <t>ソウ</t>
    </rPh>
    <rPh sb="1" eb="3">
      <t>シキュウ</t>
    </rPh>
    <rPh sb="3" eb="5">
      <t>ヨテイ</t>
    </rPh>
    <rPh sb="5" eb="6">
      <t>ガク</t>
    </rPh>
    <rPh sb="7" eb="8">
      <t>エン</t>
    </rPh>
    <phoneticPr fontId="2"/>
  </si>
  <si>
    <t>1日の所定労働時間（時間）</t>
    <rPh sb="1" eb="2">
      <t>ニチ</t>
    </rPh>
    <rPh sb="3" eb="5">
      <t>ショテイ</t>
    </rPh>
    <rPh sb="5" eb="7">
      <t>ロウドウ</t>
    </rPh>
    <rPh sb="7" eb="9">
      <t>ジカン</t>
    </rPh>
    <rPh sb="10" eb="12">
      <t>ジカン</t>
    </rPh>
    <phoneticPr fontId="2"/>
  </si>
  <si>
    <t>通勤単価（円）
（1日あたりの往復料金）</t>
    <rPh sb="0" eb="2">
      <t>ツウキン</t>
    </rPh>
    <rPh sb="2" eb="4">
      <t>タンカ</t>
    </rPh>
    <rPh sb="5" eb="6">
      <t>エン</t>
    </rPh>
    <rPh sb="10" eb="11">
      <t>ニチ</t>
    </rPh>
    <rPh sb="15" eb="17">
      <t>オウフク</t>
    </rPh>
    <rPh sb="17" eb="19">
      <t>リョウキン</t>
    </rPh>
    <phoneticPr fontId="2"/>
  </si>
  <si>
    <t>定期券年間代金（円）</t>
    <rPh sb="0" eb="3">
      <t>テイキケン</t>
    </rPh>
    <rPh sb="3" eb="5">
      <t>ネンカン</t>
    </rPh>
    <rPh sb="5" eb="7">
      <t>ダイキン</t>
    </rPh>
    <rPh sb="8" eb="9">
      <t>エン</t>
    </rPh>
    <phoneticPr fontId="2"/>
  </si>
  <si>
    <t>２０２４年 ４ 月分</t>
    <phoneticPr fontId="2"/>
  </si>
  <si>
    <t>２０２４年 ５ 月分</t>
    <phoneticPr fontId="2"/>
  </si>
  <si>
    <t>２０２４年 ６ 月分</t>
    <phoneticPr fontId="2"/>
  </si>
  <si>
    <t>２０２４年 ７ 月分</t>
    <phoneticPr fontId="2"/>
  </si>
  <si>
    <t>２０２４年 ８月分</t>
    <phoneticPr fontId="2"/>
  </si>
  <si>
    <t>２０２４年 ９月分</t>
    <phoneticPr fontId="2"/>
  </si>
  <si>
    <t>２０２４年 １０月分</t>
    <phoneticPr fontId="2"/>
  </si>
  <si>
    <t>２０２４年 １１ 月分</t>
    <phoneticPr fontId="2"/>
  </si>
  <si>
    <t>２０２４年 １２月分</t>
    <phoneticPr fontId="2"/>
  </si>
  <si>
    <t>２０２５年 １月分</t>
    <phoneticPr fontId="2"/>
  </si>
  <si>
    <t>２０２５年 ２月分</t>
    <phoneticPr fontId="2"/>
  </si>
  <si>
    <t>２０２５年 ３月分</t>
    <phoneticPr fontId="2"/>
  </si>
  <si>
    <t>時間単価
×従事時間</t>
    <rPh sb="0" eb="2">
      <t>ジカン</t>
    </rPh>
    <rPh sb="2" eb="4">
      <t>タンカ</t>
    </rPh>
    <rPh sb="6" eb="8">
      <t>ジュウジ</t>
    </rPh>
    <rPh sb="8" eb="10">
      <t>ジカン</t>
    </rPh>
    <phoneticPr fontId="2"/>
  </si>
  <si>
    <t>助成対象
通勤金額</t>
    <rPh sb="0" eb="2">
      <t>ジョセイ</t>
    </rPh>
    <rPh sb="2" eb="4">
      <t>タイショウ</t>
    </rPh>
    <rPh sb="5" eb="7">
      <t>ツウキン</t>
    </rPh>
    <rPh sb="7" eb="9">
      <t>キンガク</t>
    </rPh>
    <phoneticPr fontId="2"/>
  </si>
  <si>
    <r>
      <rPr>
        <b/>
        <sz val="16"/>
        <rFont val="ＭＳ Ｐゴシック"/>
        <family val="3"/>
        <charset val="128"/>
      </rPr>
      <t>社会福祉振興助成事業（WAM助成）職員賃金 基本情報等入力シート</t>
    </r>
    <r>
      <rPr>
        <b/>
        <sz val="12"/>
        <rFont val="ＭＳ Ｐゴシック"/>
        <family val="3"/>
        <charset val="128"/>
      </rPr>
      <t xml:space="preserve">
        </t>
    </r>
    <r>
      <rPr>
        <b/>
        <sz val="10"/>
        <rFont val="ＭＳ Ｐゴシック"/>
        <family val="3"/>
        <charset val="128"/>
      </rPr>
      <t>※職員賃金計上開始月に入力してください。
※白い欄にのみ入力してください。</t>
    </r>
    <rPh sb="0" eb="10">
      <t>シャカイフクシシンコウジョセイジギョウ</t>
    </rPh>
    <rPh sb="14" eb="16">
      <t>ジョセイ</t>
    </rPh>
    <rPh sb="17" eb="19">
      <t>ショクイン</t>
    </rPh>
    <rPh sb="19" eb="21">
      <t>チンギン</t>
    </rPh>
    <rPh sb="22" eb="24">
      <t>キホン</t>
    </rPh>
    <rPh sb="24" eb="26">
      <t>ジョウホウ</t>
    </rPh>
    <rPh sb="26" eb="27">
      <t>ナド</t>
    </rPh>
    <rPh sb="27" eb="29">
      <t>ニュウリョク</t>
    </rPh>
    <rPh sb="42" eb="44">
      <t>ショクイン</t>
    </rPh>
    <rPh sb="44" eb="46">
      <t>チンギン</t>
    </rPh>
    <rPh sb="46" eb="48">
      <t>ケイジョウ</t>
    </rPh>
    <rPh sb="48" eb="50">
      <t>カイシ</t>
    </rPh>
    <rPh sb="50" eb="51">
      <t>ツキ</t>
    </rPh>
    <rPh sb="52" eb="54">
      <t>ニュウリョク</t>
    </rPh>
    <rPh sb="63" eb="64">
      <t>シロ</t>
    </rPh>
    <rPh sb="65" eb="66">
      <t>ラン</t>
    </rPh>
    <rPh sb="69" eb="71">
      <t>ニュウリョク</t>
    </rPh>
    <phoneticPr fontId="2"/>
  </si>
  <si>
    <t>社会福祉振興助成事業（WAM助成）対象経費「職員賃金」の業務日誌の使用方法等</t>
    <rPh sb="0" eb="10">
      <t>シャカイフクシシンコウジョセイジギョウ</t>
    </rPh>
    <rPh sb="14" eb="16">
      <t>ジョセイ</t>
    </rPh>
    <rPh sb="17" eb="19">
      <t>タイショウ</t>
    </rPh>
    <rPh sb="19" eb="21">
      <t>ケイヒ</t>
    </rPh>
    <rPh sb="22" eb="24">
      <t>ショクイン</t>
    </rPh>
    <rPh sb="24" eb="26">
      <t>チンギン</t>
    </rPh>
    <rPh sb="28" eb="30">
      <t>ギョウム</t>
    </rPh>
    <rPh sb="30" eb="32">
      <t>ニッシ</t>
    </rPh>
    <rPh sb="33" eb="35">
      <t>シヨウ</t>
    </rPh>
    <rPh sb="35" eb="37">
      <t>ホウホウ</t>
    </rPh>
    <rPh sb="37" eb="38">
      <t>ナド</t>
    </rPh>
    <phoneticPr fontId="2"/>
  </si>
  <si>
    <t>助成事業への専従・兼務の状況</t>
    <rPh sb="0" eb="2">
      <t>ジョセイ</t>
    </rPh>
    <rPh sb="2" eb="4">
      <t>ジギョウ</t>
    </rPh>
    <rPh sb="6" eb="8">
      <t>センジュウ</t>
    </rPh>
    <rPh sb="9" eb="11">
      <t>ケンム</t>
    </rPh>
    <rPh sb="12" eb="14">
      <t>ジョウキョウ</t>
    </rPh>
    <phoneticPr fontId="2"/>
  </si>
  <si>
    <t>A</t>
    <phoneticPr fontId="2"/>
  </si>
  <si>
    <t>B</t>
    <phoneticPr fontId="2"/>
  </si>
  <si>
    <t>C</t>
    <phoneticPr fontId="2"/>
  </si>
  <si>
    <t>D</t>
    <phoneticPr fontId="2"/>
  </si>
  <si>
    <t>E</t>
    <phoneticPr fontId="2"/>
  </si>
  <si>
    <t>F</t>
    <phoneticPr fontId="2"/>
  </si>
  <si>
    <t>G</t>
    <phoneticPr fontId="2"/>
  </si>
  <si>
    <t>I</t>
    <phoneticPr fontId="2"/>
  </si>
  <si>
    <t>H</t>
    <phoneticPr fontId="2"/>
  </si>
  <si>
    <t>通勤手当のうち助成事業従事相当分の支給予定額（円/年間）</t>
    <rPh sb="0" eb="2">
      <t>ツウキン</t>
    </rPh>
    <rPh sb="2" eb="4">
      <t>テアテ</t>
    </rPh>
    <rPh sb="7" eb="9">
      <t>ジョセイ</t>
    </rPh>
    <rPh sb="9" eb="11">
      <t>ジギョウ</t>
    </rPh>
    <rPh sb="11" eb="13">
      <t>ジュウジ</t>
    </rPh>
    <rPh sb="13" eb="15">
      <t>ソウトウ</t>
    </rPh>
    <rPh sb="15" eb="16">
      <t>ブン</t>
    </rPh>
    <rPh sb="17" eb="19">
      <t>シキュウ</t>
    </rPh>
    <rPh sb="19" eb="21">
      <t>ヨテイ</t>
    </rPh>
    <rPh sb="21" eb="22">
      <t>ガク</t>
    </rPh>
    <rPh sb="23" eb="24">
      <t>エン</t>
    </rPh>
    <rPh sb="25" eb="26">
      <t>ネン</t>
    </rPh>
    <rPh sb="26" eb="27">
      <t>アイダ</t>
    </rPh>
    <phoneticPr fontId="2"/>
  </si>
  <si>
    <t>助成事業従事予定日数（日/年間）</t>
    <rPh sb="0" eb="2">
      <t>ジョセイ</t>
    </rPh>
    <rPh sb="2" eb="4">
      <t>ジギョウ</t>
    </rPh>
    <rPh sb="4" eb="6">
      <t>ジュウジ</t>
    </rPh>
    <rPh sb="6" eb="8">
      <t>ヨテイ</t>
    </rPh>
    <rPh sb="8" eb="10">
      <t>ニッスウ</t>
    </rPh>
    <rPh sb="11" eb="12">
      <t>ニチ</t>
    </rPh>
    <rPh sb="13" eb="14">
      <t>ネン</t>
    </rPh>
    <rPh sb="14" eb="15">
      <t>アイダ</t>
    </rPh>
    <phoneticPr fontId="2"/>
  </si>
  <si>
    <t>基本給のうち助成事業従事相当分の支給予定額（円/年間）</t>
    <rPh sb="0" eb="3">
      <t>キホンキュウ</t>
    </rPh>
    <rPh sb="6" eb="8">
      <t>ジョセイ</t>
    </rPh>
    <rPh sb="8" eb="10">
      <t>ジギョウ</t>
    </rPh>
    <rPh sb="10" eb="12">
      <t>ジュウジ</t>
    </rPh>
    <rPh sb="12" eb="14">
      <t>ソウトウ</t>
    </rPh>
    <rPh sb="14" eb="15">
      <t>ブン</t>
    </rPh>
    <rPh sb="16" eb="18">
      <t>シキュウ</t>
    </rPh>
    <rPh sb="18" eb="20">
      <t>ヨテイ</t>
    </rPh>
    <rPh sb="20" eb="21">
      <t>ガク</t>
    </rPh>
    <rPh sb="22" eb="23">
      <t>エン</t>
    </rPh>
    <rPh sb="24" eb="25">
      <t>ネン</t>
    </rPh>
    <rPh sb="25" eb="26">
      <t>アイダ</t>
    </rPh>
    <phoneticPr fontId="2"/>
  </si>
  <si>
    <t>基本給時間単価（円/1時間あたり）</t>
    <rPh sb="0" eb="3">
      <t>キホンキュウ</t>
    </rPh>
    <rPh sb="3" eb="5">
      <t>ジカン</t>
    </rPh>
    <rPh sb="5" eb="7">
      <t>タンカ</t>
    </rPh>
    <rPh sb="8" eb="9">
      <t>エン</t>
    </rPh>
    <rPh sb="11" eb="13">
      <t>ジカン</t>
    </rPh>
    <phoneticPr fontId="2"/>
  </si>
  <si>
    <t>助成事業従事予定時間数（時間/年間）</t>
    <rPh sb="0" eb="2">
      <t>ジョセイ</t>
    </rPh>
    <rPh sb="2" eb="4">
      <t>ジギョウ</t>
    </rPh>
    <rPh sb="4" eb="6">
      <t>ジュウジ</t>
    </rPh>
    <rPh sb="6" eb="8">
      <t>ヨテイ</t>
    </rPh>
    <rPh sb="8" eb="11">
      <t>ジカンスウ</t>
    </rPh>
    <rPh sb="12" eb="14">
      <t>ジカン</t>
    </rPh>
    <rPh sb="15" eb="16">
      <t>ネン</t>
    </rPh>
    <rPh sb="16" eb="17">
      <t>アイダ</t>
    </rPh>
    <phoneticPr fontId="2"/>
  </si>
  <si>
    <t>　　　「職員賃金対象者一覧（A～I）」の
    記載内容を転記してください。</t>
    <rPh sb="4" eb="6">
      <t>ショクイン</t>
    </rPh>
    <rPh sb="6" eb="8">
      <t>チンギン</t>
    </rPh>
    <rPh sb="8" eb="11">
      <t>タイショウシャ</t>
    </rPh>
    <rPh sb="11" eb="13">
      <t>イチラン</t>
    </rPh>
    <rPh sb="25" eb="27">
      <t>キサイ</t>
    </rPh>
    <rPh sb="27" eb="29">
      <t>ナイヨウ</t>
    </rPh>
    <rPh sb="30" eb="32">
      <t>テンキ</t>
    </rPh>
    <phoneticPr fontId="2"/>
  </si>
  <si>
    <r>
      <t xml:space="preserve">社会福祉振興助成事業（WAM助成）職員賃金 年間支給額確認シート
</t>
    </r>
    <r>
      <rPr>
        <b/>
        <sz val="10"/>
        <color rgb="FFFF0000"/>
        <rFont val="ＭＳ Ｐゴシック"/>
        <family val="3"/>
        <charset val="128"/>
      </rPr>
      <t>※完了報告時に提出してください。</t>
    </r>
    <rPh sb="0" eb="10">
      <t>シャカイフクシシンコウジョセイジギョウ</t>
    </rPh>
    <rPh sb="14" eb="16">
      <t>ジョセイ</t>
    </rPh>
    <rPh sb="17" eb="19">
      <t>ショクイン</t>
    </rPh>
    <rPh sb="19" eb="21">
      <t>チンギン</t>
    </rPh>
    <rPh sb="22" eb="24">
      <t>ネンカン</t>
    </rPh>
    <rPh sb="24" eb="26">
      <t>シキュウ</t>
    </rPh>
    <rPh sb="26" eb="27">
      <t>ガク</t>
    </rPh>
    <rPh sb="27" eb="29">
      <t>カクニン</t>
    </rPh>
    <rPh sb="34" eb="36">
      <t>カンリョウ</t>
    </rPh>
    <rPh sb="36" eb="38">
      <t>ホウコク</t>
    </rPh>
    <rPh sb="38" eb="39">
      <t>ジ</t>
    </rPh>
    <rPh sb="40" eb="42">
      <t>テイシュツ</t>
    </rPh>
    <phoneticPr fontId="2"/>
  </si>
  <si>
    <r>
      <t>職員対象者一覧に記載した内容をもとに「</t>
    </r>
    <r>
      <rPr>
        <b/>
        <sz val="16"/>
        <color rgb="FFFF0000"/>
        <rFont val="ＭＳ Ｐゴシック"/>
        <family val="3"/>
        <charset val="128"/>
      </rPr>
      <t>基本情報等入力シート</t>
    </r>
    <r>
      <rPr>
        <sz val="16"/>
        <rFont val="ＭＳ Ｐゴシック"/>
        <family val="3"/>
        <charset val="128"/>
      </rPr>
      <t>」に転記してください。</t>
    </r>
    <rPh sb="0" eb="2">
      <t>ショクイン</t>
    </rPh>
    <rPh sb="2" eb="5">
      <t>タイショウシャ</t>
    </rPh>
    <rPh sb="5" eb="7">
      <t>イチラン</t>
    </rPh>
    <rPh sb="8" eb="10">
      <t>キサイ</t>
    </rPh>
    <rPh sb="12" eb="14">
      <t>ナイヨウ</t>
    </rPh>
    <rPh sb="19" eb="21">
      <t>キホン</t>
    </rPh>
    <rPh sb="21" eb="24">
      <t>ジョウホウナド</t>
    </rPh>
    <rPh sb="24" eb="26">
      <t>ニュウリョク</t>
    </rPh>
    <rPh sb="31" eb="33">
      <t>テンキ</t>
    </rPh>
    <phoneticPr fontId="2"/>
  </si>
  <si>
    <t>対象賃金合計
（基本給＋通勤）</t>
    <rPh sb="0" eb="2">
      <t>タイショウ</t>
    </rPh>
    <rPh sb="4" eb="6">
      <t>ゴウケイ</t>
    </rPh>
    <rPh sb="8" eb="11">
      <t>キホンキュウ</t>
    </rPh>
    <rPh sb="12" eb="14">
      <t>ツウキン</t>
    </rPh>
    <phoneticPr fontId="2"/>
  </si>
  <si>
    <t xml:space="preserve">＜備考＞※WAMへの連絡事項があれば記載
</t>
    <rPh sb="1" eb="3">
      <t>ビコウ</t>
    </rPh>
    <rPh sb="10" eb="12">
      <t>レンラク</t>
    </rPh>
    <rPh sb="12" eb="14">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</si>
</sst>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h]:mm"/>
    <numFmt numFmtId="177" formatCode="m/d;@"/>
    <numFmt numFmtId="178" formatCode="#,##0.0;[Red]\-#,##0.0"/>
    <numFmt numFmtId="179" formatCode="#,##0&quot;円&quot;"/>
    <numFmt numFmtId="180" formatCode="#,##0&quot;日&quot;"/>
    <numFmt numFmtId="181" formatCode="#,##0&quot;時間&quot;"/>
    <numFmt numFmtId="182" formatCode="#,##0&quot;ヵ月&quot;"/>
    <numFmt numFmtId="183" formatCode="#,##0_);[Red]\(#,##0\)"/>
    <numFmt numFmtId="184" formatCode="#,##0&quot;月&quot;"/>
    <numFmt numFmtId="185" formatCode="#,##0.0_);[Red]\(#,##0.0\)"/>
    <numFmt numFmtId="186" formatCode="#,##0.0&quot;時間&quot;"/>
    <numFmt numFmtId="187" formatCode="aaa"/>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color rgb="FFFF0000"/>
      <name val="ＭＳ Ｐゴシック"/>
      <family val="3"/>
      <charset val="128"/>
      <scheme val="minor"/>
    </font>
    <font>
      <sz val="9"/>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9"/>
      <color rgb="FFFF0000"/>
      <name val="ＭＳ Ｐゴシック"/>
      <family val="3"/>
      <charset val="128"/>
      <scheme val="minor"/>
    </font>
    <font>
      <sz val="11"/>
      <color indexed="8"/>
      <name val="ＭＳ Ｐゴシック"/>
      <family val="3"/>
      <charset val="128"/>
    </font>
    <font>
      <sz val="11"/>
      <name val="ＭＳ Ｐゴシック"/>
      <family val="3"/>
      <charset val="128"/>
    </font>
    <font>
      <sz val="9"/>
      <name val="ＭＳ Ｐゴシック"/>
      <family val="3"/>
      <charset val="128"/>
    </font>
    <font>
      <b/>
      <sz val="11"/>
      <name val="ＭＳ Ｐゴシック"/>
      <family val="3"/>
      <charset val="128"/>
    </font>
    <font>
      <sz val="11"/>
      <color theme="1"/>
      <name val="ＭＳ Ｐゴシック"/>
      <family val="3"/>
      <charset val="128"/>
    </font>
    <font>
      <sz val="9"/>
      <color theme="1"/>
      <name val="ＭＳ Ｐゴシック"/>
      <family val="3"/>
      <charset val="128"/>
    </font>
    <font>
      <sz val="20"/>
      <color theme="1"/>
      <name val="ＭＳ Ｐゴシック"/>
      <family val="3"/>
      <charset val="128"/>
      <scheme val="minor"/>
    </font>
    <font>
      <sz val="20"/>
      <name val="ＭＳ Ｐゴシック"/>
      <family val="3"/>
      <charset val="128"/>
    </font>
    <font>
      <sz val="16"/>
      <name val="ＭＳ Ｐゴシック"/>
      <family val="3"/>
      <charset val="128"/>
    </font>
    <font>
      <sz val="18"/>
      <name val="ＭＳ Ｐゴシック"/>
      <family val="3"/>
      <charset val="128"/>
    </font>
    <font>
      <b/>
      <sz val="16"/>
      <name val="ＭＳ Ｐゴシック"/>
      <family val="3"/>
      <charset val="128"/>
    </font>
    <font>
      <sz val="10"/>
      <name val="ＭＳ Ｐゴシック"/>
      <family val="3"/>
      <charset val="128"/>
    </font>
    <font>
      <sz val="9"/>
      <color rgb="FFFF0000"/>
      <name val="ＭＳ Ｐゴシック"/>
      <family val="3"/>
      <charset val="128"/>
    </font>
    <font>
      <sz val="11"/>
      <color rgb="FFFF0000"/>
      <name val="ＭＳ Ｐゴシック"/>
      <family val="3"/>
      <charset val="128"/>
    </font>
    <font>
      <b/>
      <sz val="12"/>
      <name val="ＭＳ Ｐゴシック"/>
      <family val="3"/>
      <charset val="128"/>
    </font>
    <font>
      <sz val="9"/>
      <color indexed="81"/>
      <name val="MS P ゴシック"/>
      <family val="3"/>
      <charset val="128"/>
    </font>
    <font>
      <sz val="8"/>
      <name val="ＭＳ Ｐゴシック"/>
      <family val="3"/>
      <charset val="128"/>
    </font>
    <font>
      <b/>
      <sz val="9"/>
      <name val="ＭＳ Ｐゴシック"/>
      <family val="3"/>
      <charset val="128"/>
    </font>
    <font>
      <b/>
      <sz val="10"/>
      <name val="ＭＳ Ｐゴシック"/>
      <family val="3"/>
      <charset val="128"/>
    </font>
    <font>
      <sz val="16"/>
      <color rgb="FFFF0000"/>
      <name val="ＭＳ Ｐゴシック"/>
      <family val="3"/>
      <charset val="128"/>
    </font>
    <font>
      <b/>
      <sz val="20"/>
      <name val="ＭＳ Ｐゴシック"/>
      <family val="3"/>
      <charset val="128"/>
    </font>
    <font>
      <b/>
      <sz val="10"/>
      <color rgb="FFFF0000"/>
      <name val="ＭＳ Ｐゴシック"/>
      <family val="3"/>
      <charset val="128"/>
    </font>
    <font>
      <b/>
      <sz val="16"/>
      <color rgb="FFFF0000"/>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rgb="FF66FFFF"/>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s>
  <borders count="98">
    <border>
      <left/>
      <right/>
      <top/>
      <bottom/>
      <diagonal/>
    </border>
    <border>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hair">
        <color indexed="64"/>
      </left>
      <right style="thin">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medium">
        <color indexed="64"/>
      </left>
      <right style="hair">
        <color indexed="64"/>
      </right>
      <top/>
      <bottom style="double">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hair">
        <color indexed="64"/>
      </right>
      <top/>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rgb="FFC8C8C8"/>
      </right>
      <top/>
      <bottom style="medium">
        <color indexed="64"/>
      </bottom>
      <diagonal/>
    </border>
    <border>
      <left/>
      <right style="thin">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hair">
        <color indexed="64"/>
      </left>
      <right style="double">
        <color indexed="64"/>
      </right>
      <top/>
      <bottom/>
      <diagonal/>
    </border>
    <border>
      <left/>
      <right style="double">
        <color indexed="64"/>
      </right>
      <top style="hair">
        <color auto="1"/>
      </top>
      <bottom style="hair">
        <color auto="1"/>
      </bottom>
      <diagonal/>
    </border>
    <border>
      <left/>
      <right style="double">
        <color indexed="64"/>
      </right>
      <top style="double">
        <color auto="1"/>
      </top>
      <bottom style="hair">
        <color auto="1"/>
      </bottom>
      <diagonal/>
    </border>
    <border>
      <left/>
      <right style="double">
        <color indexed="64"/>
      </right>
      <top style="hair">
        <color auto="1"/>
      </top>
      <bottom style="double">
        <color auto="1"/>
      </bottom>
      <diagonal/>
    </border>
    <border>
      <left style="hair">
        <color indexed="64"/>
      </left>
      <right style="thin">
        <color indexed="64"/>
      </right>
      <top style="hair">
        <color auto="1"/>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auto="1"/>
      </top>
      <bottom style="hair">
        <color auto="1"/>
      </bottom>
      <diagonal/>
    </border>
    <border>
      <left style="double">
        <color indexed="64"/>
      </left>
      <right style="double">
        <color indexed="64"/>
      </right>
      <top style="hair">
        <color auto="1"/>
      </top>
      <bottom style="hair">
        <color auto="1"/>
      </bottom>
      <diagonal/>
    </border>
    <border>
      <left style="medium">
        <color indexed="64"/>
      </left>
      <right style="medium">
        <color indexed="64"/>
      </right>
      <top/>
      <bottom/>
      <diagonal/>
    </border>
    <border>
      <left style="medium">
        <color indexed="64"/>
      </left>
      <right style="medium">
        <color indexed="64"/>
      </right>
      <top style="double">
        <color indexed="64"/>
      </top>
      <bottom style="thick">
        <color indexed="64"/>
      </bottom>
      <diagonal/>
    </border>
    <border>
      <left style="medium">
        <color indexed="64"/>
      </left>
      <right style="medium">
        <color indexed="64"/>
      </right>
      <top style="thin">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hair">
        <color indexed="64"/>
      </top>
      <bottom/>
      <diagonal/>
    </border>
    <border>
      <left style="hair">
        <color indexed="64"/>
      </left>
      <right style="double">
        <color indexed="64"/>
      </right>
      <top style="double">
        <color indexed="64"/>
      </top>
      <bottom style="hair">
        <color auto="1"/>
      </bottom>
      <diagonal/>
    </border>
    <border>
      <left style="hair">
        <color indexed="64"/>
      </left>
      <right style="double">
        <color indexed="64"/>
      </right>
      <top style="hair">
        <color auto="1"/>
      </top>
      <bottom style="hair">
        <color auto="1"/>
      </bottom>
      <diagonal/>
    </border>
    <border>
      <left style="hair">
        <color indexed="64"/>
      </left>
      <right style="double">
        <color indexed="64"/>
      </right>
      <top style="hair">
        <color auto="1"/>
      </top>
      <bottom style="double">
        <color auto="1"/>
      </bottom>
      <diagonal/>
    </border>
    <border diagonalDown="1">
      <left style="medium">
        <color indexed="64"/>
      </left>
      <right style="medium">
        <color indexed="64"/>
      </right>
      <top style="double">
        <color indexed="64"/>
      </top>
      <bottom style="medium">
        <color indexed="64"/>
      </bottom>
      <diagonal style="thin">
        <color indexed="64"/>
      </diagonal>
    </border>
    <border diagonalDown="1">
      <left style="double">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medium">
        <color indexed="64"/>
      </right>
      <top style="double">
        <color indexed="64"/>
      </top>
      <bottom style="medium">
        <color indexed="64"/>
      </bottom>
      <diagonal style="thin">
        <color indexed="64"/>
      </diagonal>
    </border>
    <border>
      <left style="medium">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style="medium">
        <color indexed="64"/>
      </bottom>
      <diagonal/>
    </border>
    <border diagonalDown="1">
      <left style="medium">
        <color indexed="64"/>
      </left>
      <right style="medium">
        <color indexed="64"/>
      </right>
      <top style="hair">
        <color indexed="64"/>
      </top>
      <bottom style="hair">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double">
        <color indexed="64"/>
      </left>
      <right style="double">
        <color indexed="64"/>
      </right>
      <top style="hair">
        <color indexed="64"/>
      </top>
      <bottom style="double">
        <color indexed="64"/>
      </bottom>
      <diagonal/>
    </border>
    <border>
      <left style="medium">
        <color indexed="64"/>
      </left>
      <right/>
      <top/>
      <bottom/>
      <diagonal/>
    </border>
    <border>
      <left style="medium">
        <color indexed="64"/>
      </left>
      <right style="hair">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double">
        <color indexed="64"/>
      </top>
      <bottom/>
      <diagonal/>
    </border>
  </borders>
  <cellStyleXfs count="5">
    <xf numFmtId="0" fontId="0" fillId="0" borderId="0">
      <alignment vertical="center"/>
    </xf>
    <xf numFmtId="0" fontId="8" fillId="0" borderId="0">
      <alignment vertical="center"/>
    </xf>
    <xf numFmtId="38" fontId="11" fillId="0" borderId="0" applyFont="0" applyFill="0" applyBorder="0" applyAlignment="0" applyProtection="0">
      <alignment vertical="center"/>
    </xf>
    <xf numFmtId="0" fontId="1" fillId="0" borderId="0">
      <alignment vertical="center"/>
    </xf>
    <xf numFmtId="38" fontId="12" fillId="0" borderId="0" applyFont="0" applyFill="0" applyBorder="0" applyAlignment="0" applyProtection="0">
      <alignment vertical="center"/>
    </xf>
  </cellStyleXfs>
  <cellXfs count="490">
    <xf numFmtId="0" fontId="0" fillId="0" borderId="0" xfId="0">
      <alignment vertical="center"/>
    </xf>
    <xf numFmtId="0" fontId="0" fillId="0" borderId="0" xfId="0" applyBorder="1">
      <alignment vertical="center"/>
    </xf>
    <xf numFmtId="0" fontId="0" fillId="0" borderId="4" xfId="0" applyBorder="1">
      <alignment vertical="center"/>
    </xf>
    <xf numFmtId="0" fontId="9" fillId="0" borderId="0" xfId="0" applyFont="1" applyBorder="1">
      <alignment vertical="center"/>
    </xf>
    <xf numFmtId="0" fontId="0" fillId="0" borderId="2" xfId="0" applyBorder="1">
      <alignment vertical="center"/>
    </xf>
    <xf numFmtId="0" fontId="0" fillId="0" borderId="3" xfId="0" applyBorder="1">
      <alignment vertical="center"/>
    </xf>
    <xf numFmtId="0" fontId="0" fillId="0" borderId="3" xfId="0" applyBorder="1" applyAlignment="1"/>
    <xf numFmtId="0" fontId="0" fillId="0" borderId="0" xfId="0" applyAlignment="1"/>
    <xf numFmtId="0" fontId="4" fillId="0" borderId="0" xfId="0" applyFont="1">
      <alignment vertical="center"/>
    </xf>
    <xf numFmtId="0" fontId="4" fillId="0" borderId="27" xfId="0" applyFont="1" applyBorder="1">
      <alignment vertical="center"/>
    </xf>
    <xf numFmtId="0" fontId="4" fillId="0" borderId="5" xfId="0" applyFont="1" applyBorder="1">
      <alignment vertical="center"/>
    </xf>
    <xf numFmtId="20" fontId="4" fillId="0" borderId="1" xfId="0" applyNumberFormat="1" applyFont="1" applyBorder="1">
      <alignment vertical="center"/>
    </xf>
    <xf numFmtId="20" fontId="4" fillId="0" borderId="5" xfId="0" applyNumberFormat="1" applyFont="1" applyBorder="1">
      <alignment vertical="center"/>
    </xf>
    <xf numFmtId="20" fontId="4" fillId="0" borderId="28" xfId="0" applyNumberFormat="1" applyFont="1" applyBorder="1">
      <alignment vertical="center"/>
    </xf>
    <xf numFmtId="0" fontId="4" fillId="0" borderId="1" xfId="0" applyFont="1" applyBorder="1">
      <alignment vertical="center"/>
    </xf>
    <xf numFmtId="0" fontId="4" fillId="0" borderId="28" xfId="0" applyFont="1" applyBorder="1">
      <alignment vertical="center"/>
    </xf>
    <xf numFmtId="20" fontId="4" fillId="0" borderId="27" xfId="0" applyNumberFormat="1" applyFont="1" applyBorder="1">
      <alignment vertical="center"/>
    </xf>
    <xf numFmtId="0" fontId="10" fillId="0" borderId="5" xfId="0" applyFont="1" applyBorder="1">
      <alignment vertical="center"/>
    </xf>
    <xf numFmtId="0" fontId="10" fillId="0" borderId="28" xfId="0" applyFont="1" applyBorder="1">
      <alignment vertical="center"/>
    </xf>
    <xf numFmtId="0" fontId="8" fillId="0" borderId="0" xfId="0" applyFont="1" applyAlignment="1">
      <alignment horizontal="right" vertical="center"/>
    </xf>
    <xf numFmtId="0" fontId="7" fillId="0" borderId="28" xfId="0" applyFont="1" applyBorder="1">
      <alignment vertical="center"/>
    </xf>
    <xf numFmtId="0" fontId="10" fillId="0" borderId="27" xfId="0" applyFont="1" applyBorder="1">
      <alignment vertical="center"/>
    </xf>
    <xf numFmtId="0" fontId="4" fillId="0" borderId="42" xfId="0" applyFont="1" applyBorder="1">
      <alignment vertical="center"/>
    </xf>
    <xf numFmtId="0" fontId="0" fillId="0" borderId="0" xfId="0" applyAlignment="1">
      <alignment horizontal="right" vertical="center"/>
    </xf>
    <xf numFmtId="0" fontId="0" fillId="0" borderId="0" xfId="0" applyAlignment="1">
      <alignment horizontal="right" vertical="center"/>
    </xf>
    <xf numFmtId="20" fontId="4" fillId="0" borderId="46" xfId="0" applyNumberFormat="1" applyFont="1" applyBorder="1">
      <alignment vertical="center"/>
    </xf>
    <xf numFmtId="20" fontId="4" fillId="0" borderId="48" xfId="0" applyNumberFormat="1" applyFont="1" applyBorder="1">
      <alignment vertical="center"/>
    </xf>
    <xf numFmtId="0" fontId="0" fillId="2" borderId="43" xfId="0" applyFill="1" applyBorder="1" applyAlignment="1">
      <alignment horizontal="center" vertical="center"/>
    </xf>
    <xf numFmtId="0" fontId="0" fillId="0" borderId="0" xfId="0" applyBorder="1" applyAlignment="1">
      <alignment horizontal="center" vertical="center"/>
    </xf>
    <xf numFmtId="38" fontId="4" fillId="0" borderId="0" xfId="4" applyFont="1" applyBorder="1">
      <alignment vertical="center"/>
    </xf>
    <xf numFmtId="0" fontId="0" fillId="0" borderId="0" xfId="0" applyAlignment="1">
      <alignment horizontal="center" vertical="center"/>
    </xf>
    <xf numFmtId="0" fontId="0" fillId="2" borderId="43" xfId="0" applyFill="1" applyBorder="1" applyAlignment="1">
      <alignment horizontal="center" vertical="center" shrinkToFit="1"/>
    </xf>
    <xf numFmtId="38" fontId="0" fillId="2" borderId="57" xfId="4" applyFont="1" applyFill="1" applyBorder="1">
      <alignment vertical="center"/>
    </xf>
    <xf numFmtId="38" fontId="0" fillId="2" borderId="57" xfId="0" applyNumberFormat="1" applyFill="1" applyBorder="1">
      <alignment vertical="center"/>
    </xf>
    <xf numFmtId="38" fontId="0" fillId="2" borderId="46" xfId="4" applyFont="1" applyFill="1" applyBorder="1">
      <alignment vertical="center"/>
    </xf>
    <xf numFmtId="38" fontId="0" fillId="2" borderId="46" xfId="0" applyNumberFormat="1" applyFill="1" applyBorder="1">
      <alignment vertical="center"/>
    </xf>
    <xf numFmtId="38" fontId="0" fillId="2" borderId="48" xfId="4" applyFont="1" applyFill="1" applyBorder="1">
      <alignment vertical="center"/>
    </xf>
    <xf numFmtId="38" fontId="0" fillId="2" borderId="48" xfId="0" applyNumberFormat="1" applyFill="1" applyBorder="1">
      <alignment vertical="center"/>
    </xf>
    <xf numFmtId="38" fontId="0" fillId="2" borderId="56" xfId="0" applyNumberFormat="1" applyFill="1" applyBorder="1">
      <alignment vertical="center"/>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177" fontId="4" fillId="2" borderId="23" xfId="0" applyNumberFormat="1" applyFont="1" applyFill="1" applyBorder="1" applyAlignment="1">
      <alignment horizontal="center" vertical="center"/>
    </xf>
    <xf numFmtId="177" fontId="4" fillId="2" borderId="14" xfId="0" applyNumberFormat="1" applyFont="1" applyFill="1" applyBorder="1" applyAlignment="1">
      <alignment horizontal="center" vertical="center"/>
    </xf>
    <xf numFmtId="176" fontId="4" fillId="2" borderId="50" xfId="0" applyNumberFormat="1" applyFont="1" applyFill="1" applyBorder="1">
      <alignment vertical="center"/>
    </xf>
    <xf numFmtId="0" fontId="5" fillId="2" borderId="36" xfId="0" applyFont="1" applyFill="1" applyBorder="1" applyAlignment="1">
      <alignment horizontal="left" vertical="center"/>
    </xf>
    <xf numFmtId="38" fontId="8" fillId="2" borderId="49" xfId="4" applyFont="1" applyFill="1" applyBorder="1">
      <alignment vertical="center"/>
    </xf>
    <xf numFmtId="20" fontId="4" fillId="0" borderId="58" xfId="0" applyNumberFormat="1" applyFont="1" applyBorder="1">
      <alignment vertical="center"/>
    </xf>
    <xf numFmtId="20" fontId="4" fillId="0" borderId="59" xfId="0" applyNumberFormat="1" applyFont="1" applyBorder="1">
      <alignment vertical="center"/>
    </xf>
    <xf numFmtId="20" fontId="4" fillId="0" borderId="25" xfId="0" applyNumberFormat="1" applyFont="1" applyBorder="1">
      <alignment vertical="center"/>
    </xf>
    <xf numFmtId="20" fontId="4" fillId="0" borderId="60" xfId="0" applyNumberFormat="1" applyFont="1" applyBorder="1">
      <alignment vertical="center"/>
    </xf>
    <xf numFmtId="20" fontId="4" fillId="0" borderId="39" xfId="0" applyNumberFormat="1" applyFont="1" applyBorder="1">
      <alignment vertical="center"/>
    </xf>
    <xf numFmtId="20" fontId="10" fillId="0" borderId="39" xfId="0" applyNumberFormat="1" applyFont="1" applyBorder="1">
      <alignment vertical="center"/>
    </xf>
    <xf numFmtId="20" fontId="7" fillId="0" borderId="39" xfId="0" applyNumberFormat="1" applyFont="1" applyBorder="1">
      <alignment vertical="center"/>
    </xf>
    <xf numFmtId="0" fontId="4" fillId="0" borderId="61" xfId="0" applyFont="1" applyBorder="1">
      <alignment vertical="center"/>
    </xf>
    <xf numFmtId="20" fontId="4" fillId="0" borderId="31" xfId="0" applyNumberFormat="1" applyFont="1" applyBorder="1">
      <alignment vertical="center"/>
    </xf>
    <xf numFmtId="20" fontId="4" fillId="0" borderId="42" xfId="0" applyNumberFormat="1" applyFont="1" applyBorder="1">
      <alignment vertical="center"/>
    </xf>
    <xf numFmtId="0" fontId="4" fillId="0" borderId="62" xfId="0" applyFont="1" applyBorder="1">
      <alignment vertical="center"/>
    </xf>
    <xf numFmtId="20" fontId="4" fillId="0" borderId="41" xfId="0" applyNumberFormat="1" applyFont="1" applyBorder="1">
      <alignment vertical="center"/>
    </xf>
    <xf numFmtId="0" fontId="0" fillId="0" borderId="0" xfId="0" applyAlignment="1">
      <alignment horizontal="right" vertical="center"/>
    </xf>
    <xf numFmtId="178" fontId="4" fillId="2" borderId="63" xfId="4" applyNumberFormat="1" applyFont="1" applyFill="1" applyBorder="1">
      <alignment vertical="center"/>
    </xf>
    <xf numFmtId="0" fontId="4" fillId="0" borderId="0" xfId="0" applyFont="1" applyAlignment="1">
      <alignment horizontal="center" vertical="center"/>
    </xf>
    <xf numFmtId="179" fontId="0" fillId="2" borderId="47" xfId="4" applyNumberFormat="1" applyFont="1" applyFill="1" applyBorder="1">
      <alignment vertical="center"/>
    </xf>
    <xf numFmtId="0" fontId="4" fillId="2" borderId="65" xfId="0" applyFont="1" applyFill="1" applyBorder="1" applyAlignment="1">
      <alignment horizontal="center" vertical="center"/>
    </xf>
    <xf numFmtId="0" fontId="4" fillId="2" borderId="66" xfId="0" applyFont="1" applyFill="1" applyBorder="1" applyAlignment="1">
      <alignment horizontal="center" vertical="center"/>
    </xf>
    <xf numFmtId="0" fontId="10" fillId="2" borderId="66" xfId="0" applyFont="1" applyFill="1" applyBorder="1" applyAlignment="1">
      <alignment horizontal="center" vertical="center"/>
    </xf>
    <xf numFmtId="0" fontId="7"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14" fillId="0" borderId="27" xfId="0" applyFont="1" applyBorder="1" applyAlignment="1">
      <alignment horizontal="center" vertical="center"/>
    </xf>
    <xf numFmtId="0" fontId="14" fillId="0" borderId="61" xfId="0" applyFont="1" applyBorder="1" applyAlignment="1">
      <alignment horizontal="center" vertical="center"/>
    </xf>
    <xf numFmtId="38" fontId="8" fillId="2" borderId="68" xfId="4" applyFont="1" applyFill="1" applyBorder="1">
      <alignment vertical="center"/>
    </xf>
    <xf numFmtId="0" fontId="13" fillId="0" borderId="54" xfId="0" applyFont="1" applyFill="1" applyBorder="1" applyAlignment="1">
      <alignment vertical="center"/>
    </xf>
    <xf numFmtId="0" fontId="13" fillId="0" borderId="64" xfId="0" applyFont="1" applyFill="1" applyBorder="1" applyAlignment="1">
      <alignment vertical="center"/>
    </xf>
    <xf numFmtId="20" fontId="4" fillId="0" borderId="72" xfId="0" applyNumberFormat="1" applyFont="1" applyBorder="1">
      <alignment vertical="center"/>
    </xf>
    <xf numFmtId="20" fontId="4" fillId="0" borderId="73" xfId="0" applyNumberFormat="1" applyFont="1" applyBorder="1">
      <alignment vertical="center"/>
    </xf>
    <xf numFmtId="0" fontId="16" fillId="2" borderId="53" xfId="0" applyFont="1" applyFill="1" applyBorder="1" applyAlignment="1">
      <alignment vertical="center"/>
    </xf>
    <xf numFmtId="0" fontId="16" fillId="2" borderId="54" xfId="0" applyFont="1" applyFill="1" applyBorder="1" applyAlignment="1">
      <alignment vertical="center"/>
    </xf>
    <xf numFmtId="0" fontId="16" fillId="2" borderId="64" xfId="0" applyFont="1" applyFill="1" applyBorder="1" applyAlignment="1">
      <alignment vertical="center"/>
    </xf>
    <xf numFmtId="0" fontId="15" fillId="2" borderId="33" xfId="0" applyFont="1" applyFill="1" applyBorder="1" applyAlignment="1">
      <alignment horizontal="right" vertical="center"/>
    </xf>
    <xf numFmtId="0" fontId="15" fillId="2" borderId="33" xfId="0" applyFont="1" applyFill="1" applyBorder="1" applyAlignment="1">
      <alignment vertical="center"/>
    </xf>
    <xf numFmtId="0" fontId="15" fillId="2" borderId="37" xfId="0" applyFont="1" applyFill="1" applyBorder="1" applyAlignment="1">
      <alignment vertical="center"/>
    </xf>
    <xf numFmtId="20" fontId="4" fillId="0" borderId="58" xfId="0" applyNumberFormat="1" applyFont="1" applyFill="1" applyBorder="1">
      <alignment vertical="center"/>
    </xf>
    <xf numFmtId="20" fontId="4" fillId="0" borderId="59" xfId="0" applyNumberFormat="1" applyFont="1" applyFill="1" applyBorder="1">
      <alignment vertical="center"/>
    </xf>
    <xf numFmtId="20" fontId="4" fillId="0" borderId="25" xfId="0" applyNumberFormat="1" applyFont="1" applyFill="1" applyBorder="1">
      <alignment vertical="center"/>
    </xf>
    <xf numFmtId="20" fontId="4" fillId="0" borderId="60" xfId="0" applyNumberFormat="1" applyFont="1" applyFill="1" applyBorder="1">
      <alignment vertical="center"/>
    </xf>
    <xf numFmtId="20" fontId="4" fillId="0" borderId="40" xfId="0" applyNumberFormat="1" applyFont="1" applyFill="1" applyBorder="1">
      <alignment vertical="center"/>
    </xf>
    <xf numFmtId="0" fontId="16" fillId="0" borderId="53" xfId="0" applyFont="1" applyFill="1" applyBorder="1" applyAlignment="1">
      <alignment vertical="center"/>
    </xf>
    <xf numFmtId="20" fontId="4" fillId="0" borderId="72" xfId="0" applyNumberFormat="1" applyFont="1" applyFill="1" applyBorder="1">
      <alignment vertical="center"/>
    </xf>
    <xf numFmtId="20" fontId="4" fillId="0" borderId="45" xfId="0" applyNumberFormat="1" applyFont="1" applyFill="1" applyBorder="1">
      <alignment vertical="center"/>
    </xf>
    <xf numFmtId="0" fontId="17" fillId="0" borderId="4" xfId="0" applyFont="1" applyBorder="1">
      <alignment vertical="center"/>
    </xf>
    <xf numFmtId="0" fontId="18" fillId="0" borderId="4" xfId="0" applyFont="1" applyBorder="1">
      <alignment vertical="center"/>
    </xf>
    <xf numFmtId="0" fontId="18" fillId="0" borderId="0" xfId="0" applyFont="1">
      <alignment vertical="center"/>
    </xf>
    <xf numFmtId="0" fontId="17" fillId="0" borderId="0" xfId="0" applyFont="1" applyAlignment="1">
      <alignment horizontal="right" vertical="center"/>
    </xf>
    <xf numFmtId="20" fontId="4" fillId="2" borderId="40" xfId="0" applyNumberFormat="1" applyFont="1" applyFill="1" applyBorder="1">
      <alignment vertical="center"/>
    </xf>
    <xf numFmtId="20" fontId="4" fillId="2" borderId="39" xfId="0" applyNumberFormat="1" applyFont="1" applyFill="1" applyBorder="1">
      <alignment vertical="center"/>
    </xf>
    <xf numFmtId="20" fontId="4" fillId="2" borderId="41" xfId="0" applyNumberFormat="1" applyFont="1" applyFill="1" applyBorder="1">
      <alignment vertical="center"/>
    </xf>
    <xf numFmtId="0" fontId="19" fillId="0" borderId="0" xfId="0" applyFont="1">
      <alignment vertical="center"/>
    </xf>
    <xf numFmtId="20" fontId="4" fillId="0" borderId="27" xfId="0" applyNumberFormat="1" applyFont="1" applyFill="1" applyBorder="1">
      <alignment vertical="center"/>
    </xf>
    <xf numFmtId="20" fontId="4" fillId="0" borderId="5" xfId="0" applyNumberFormat="1" applyFont="1" applyFill="1" applyBorder="1">
      <alignment vertical="center"/>
    </xf>
    <xf numFmtId="20" fontId="4" fillId="0" borderId="1" xfId="0" applyNumberFormat="1" applyFont="1" applyFill="1" applyBorder="1">
      <alignment vertical="center"/>
    </xf>
    <xf numFmtId="20" fontId="4" fillId="0" borderId="28" xfId="0" applyNumberFormat="1" applyFont="1" applyFill="1" applyBorder="1">
      <alignment vertical="center"/>
    </xf>
    <xf numFmtId="20" fontId="4" fillId="0" borderId="39" xfId="0" applyNumberFormat="1" applyFont="1" applyFill="1" applyBorder="1">
      <alignment vertical="center"/>
    </xf>
    <xf numFmtId="0" fontId="16" fillId="0" borderId="54" xfId="0" applyFont="1" applyFill="1" applyBorder="1" applyAlignment="1">
      <alignment vertical="center"/>
    </xf>
    <xf numFmtId="20" fontId="4" fillId="0" borderId="46" xfId="0" applyNumberFormat="1" applyFont="1" applyFill="1" applyBorder="1">
      <alignment vertical="center"/>
    </xf>
    <xf numFmtId="20" fontId="4" fillId="0" borderId="72" xfId="0" applyNumberFormat="1" applyFont="1" applyFill="1" applyBorder="1" applyAlignment="1">
      <alignment horizontal="center" vertical="center"/>
    </xf>
    <xf numFmtId="20" fontId="4" fillId="0" borderId="74" xfId="0" applyNumberFormat="1" applyFont="1" applyBorder="1" applyAlignment="1">
      <alignment horizontal="center" vertical="center"/>
    </xf>
    <xf numFmtId="20" fontId="4" fillId="0" borderId="46" xfId="0" applyNumberFormat="1" applyFont="1" applyBorder="1" applyAlignment="1">
      <alignment horizontal="center" vertical="center"/>
    </xf>
    <xf numFmtId="20" fontId="4" fillId="0" borderId="48" xfId="0" applyNumberFormat="1" applyFont="1" applyBorder="1" applyAlignment="1">
      <alignment horizontal="center" vertical="center"/>
    </xf>
    <xf numFmtId="14" fontId="0" fillId="0" borderId="0" xfId="0" applyNumberFormat="1">
      <alignment vertical="center"/>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176" fontId="4" fillId="3" borderId="50" xfId="0" applyNumberFormat="1" applyFont="1" applyFill="1" applyBorder="1">
      <alignment vertical="center"/>
    </xf>
    <xf numFmtId="178" fontId="4" fillId="3" borderId="63" xfId="4" applyNumberFormat="1" applyFont="1" applyFill="1" applyBorder="1">
      <alignment vertical="center"/>
    </xf>
    <xf numFmtId="38" fontId="8" fillId="3" borderId="49" xfId="4" applyFont="1" applyFill="1" applyBorder="1">
      <alignment vertical="center"/>
    </xf>
    <xf numFmtId="38" fontId="8" fillId="3" borderId="68" xfId="4" applyFont="1" applyFill="1" applyBorder="1">
      <alignment vertical="center"/>
    </xf>
    <xf numFmtId="0" fontId="14" fillId="3" borderId="27" xfId="0" applyFont="1" applyFill="1" applyBorder="1" applyAlignment="1">
      <alignment horizontal="center" vertical="center"/>
    </xf>
    <xf numFmtId="0" fontId="14" fillId="3" borderId="61"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66" xfId="0" applyFont="1" applyFill="1" applyBorder="1" applyAlignment="1">
      <alignment horizontal="center" vertical="center"/>
    </xf>
    <xf numFmtId="0" fontId="10" fillId="0" borderId="66" xfId="0" applyFont="1" applyFill="1" applyBorder="1" applyAlignment="1">
      <alignment horizontal="center" vertical="center"/>
    </xf>
    <xf numFmtId="0" fontId="7" fillId="0" borderId="66" xfId="0" applyFont="1" applyFill="1" applyBorder="1" applyAlignment="1">
      <alignment horizontal="center" vertical="center"/>
    </xf>
    <xf numFmtId="0" fontId="4" fillId="0" borderId="67" xfId="0" applyFont="1" applyFill="1" applyBorder="1" applyAlignment="1">
      <alignment horizontal="center" vertical="center"/>
    </xf>
    <xf numFmtId="0" fontId="0" fillId="0" borderId="0" xfId="0" applyProtection="1">
      <alignment vertical="center"/>
    </xf>
    <xf numFmtId="0" fontId="0" fillId="2" borderId="43" xfId="0" applyFill="1" applyBorder="1" applyAlignment="1" applyProtection="1">
      <alignment horizontal="center" vertical="center"/>
    </xf>
    <xf numFmtId="179" fontId="0" fillId="2" borderId="47" xfId="4" applyNumberFormat="1" applyFont="1" applyFill="1" applyBorder="1" applyProtection="1">
      <alignment vertical="center"/>
    </xf>
    <xf numFmtId="14" fontId="20" fillId="0" borderId="0" xfId="0" applyNumberFormat="1" applyFont="1">
      <alignment vertical="center"/>
    </xf>
    <xf numFmtId="0" fontId="0" fillId="0" borderId="3" xfId="0" applyBorder="1" applyAlignment="1">
      <alignment vertical="center"/>
    </xf>
    <xf numFmtId="0" fontId="0" fillId="0" borderId="0" xfId="0" applyAlignment="1">
      <alignment horizontal="right" vertical="center"/>
    </xf>
    <xf numFmtId="0" fontId="0" fillId="0" borderId="2" xfId="0" applyBorder="1" applyAlignment="1">
      <alignment vertical="center"/>
    </xf>
    <xf numFmtId="38" fontId="4" fillId="0" borderId="0" xfId="4" applyFont="1" applyBorder="1" applyAlignment="1">
      <alignment horizontal="center" vertical="center"/>
    </xf>
    <xf numFmtId="38" fontId="4" fillId="2" borderId="75" xfId="4" applyFont="1" applyFill="1" applyBorder="1">
      <alignment vertical="center"/>
    </xf>
    <xf numFmtId="20" fontId="4" fillId="0" borderId="0" xfId="0" applyNumberFormat="1" applyFont="1">
      <alignment vertical="center"/>
    </xf>
    <xf numFmtId="0" fontId="4" fillId="2" borderId="0" xfId="0" applyFont="1" applyFill="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0" fillId="0" borderId="2" xfId="0" applyBorder="1" applyAlignment="1"/>
    <xf numFmtId="0" fontId="15" fillId="2" borderId="0" xfId="0" applyFont="1" applyFill="1" applyBorder="1" applyAlignment="1">
      <alignment horizontal="center" vertical="center"/>
    </xf>
    <xf numFmtId="38" fontId="4" fillId="2" borderId="0" xfId="4" applyFont="1" applyFill="1" applyBorder="1">
      <alignment vertical="center"/>
    </xf>
    <xf numFmtId="0" fontId="0" fillId="0" borderId="0" xfId="0" applyAlignment="1">
      <alignment horizontal="right" vertical="center"/>
    </xf>
    <xf numFmtId="179" fontId="0" fillId="0" borderId="47" xfId="4" applyNumberFormat="1" applyFont="1" applyBorder="1" applyProtection="1">
      <alignment vertical="center"/>
    </xf>
    <xf numFmtId="0" fontId="0" fillId="0" borderId="0" xfId="0" applyAlignment="1">
      <alignment horizontal="right" vertical="center"/>
    </xf>
    <xf numFmtId="183" fontId="0" fillId="0" borderId="0" xfId="0" applyNumberFormat="1" applyProtection="1">
      <alignment vertical="center"/>
    </xf>
    <xf numFmtId="0" fontId="22" fillId="2" borderId="43" xfId="0" applyFont="1" applyFill="1" applyBorder="1" applyAlignment="1" applyProtection="1">
      <alignment horizontal="center" vertical="center" shrinkToFit="1"/>
    </xf>
    <xf numFmtId="0" fontId="22" fillId="2" borderId="43" xfId="0" applyFont="1" applyFill="1" applyBorder="1" applyAlignment="1" applyProtection="1">
      <alignment horizontal="center" vertical="center"/>
    </xf>
    <xf numFmtId="182" fontId="0" fillId="2" borderId="47" xfId="4" applyNumberFormat="1" applyFont="1" applyFill="1" applyBorder="1">
      <alignment vertical="center"/>
    </xf>
    <xf numFmtId="180" fontId="0" fillId="2" borderId="47" xfId="4" applyNumberFormat="1" applyFont="1" applyFill="1" applyBorder="1">
      <alignment vertical="center"/>
    </xf>
    <xf numFmtId="181" fontId="0" fillId="2" borderId="47" xfId="4" applyNumberFormat="1" applyFont="1" applyFill="1" applyBorder="1">
      <alignment vertical="center"/>
    </xf>
    <xf numFmtId="0" fontId="19" fillId="0" borderId="83" xfId="0" applyFont="1" applyBorder="1">
      <alignment vertical="center"/>
    </xf>
    <xf numFmtId="0" fontId="19" fillId="0" borderId="84" xfId="0" applyFont="1" applyBorder="1">
      <alignment vertical="center"/>
    </xf>
    <xf numFmtId="0" fontId="0" fillId="0" borderId="84" xfId="0" applyBorder="1">
      <alignment vertical="center"/>
    </xf>
    <xf numFmtId="0" fontId="0" fillId="0" borderId="85" xfId="0" applyBorder="1">
      <alignment vertical="center"/>
    </xf>
    <xf numFmtId="0" fontId="19" fillId="0" borderId="86" xfId="0" applyFont="1" applyBorder="1">
      <alignment vertical="center"/>
    </xf>
    <xf numFmtId="0" fontId="19" fillId="0" borderId="0" xfId="0" applyFont="1" applyBorder="1">
      <alignment vertical="center"/>
    </xf>
    <xf numFmtId="0" fontId="0" fillId="0" borderId="87" xfId="0" applyBorder="1">
      <alignment vertical="center"/>
    </xf>
    <xf numFmtId="0" fontId="19" fillId="0" borderId="88" xfId="0" applyFont="1" applyBorder="1">
      <alignment vertical="center"/>
    </xf>
    <xf numFmtId="0" fontId="19" fillId="0" borderId="2" xfId="0" applyFont="1" applyBorder="1">
      <alignment vertical="center"/>
    </xf>
    <xf numFmtId="0" fontId="0" fillId="0" borderId="89" xfId="0" applyBorder="1">
      <alignment vertical="center"/>
    </xf>
    <xf numFmtId="0" fontId="30" fillId="0" borderId="0" xfId="0" applyFont="1" applyBorder="1">
      <alignment vertical="center"/>
    </xf>
    <xf numFmtId="0" fontId="31" fillId="0" borderId="0" xfId="0" applyFont="1">
      <alignment vertical="center"/>
    </xf>
    <xf numFmtId="0" fontId="21" fillId="0" borderId="0" xfId="0" applyFont="1" applyBorder="1">
      <alignment vertical="center"/>
    </xf>
    <xf numFmtId="184" fontId="0" fillId="0" borderId="79" xfId="0" applyNumberFormat="1" applyBorder="1" applyAlignment="1" applyProtection="1">
      <alignment horizontal="center" vertical="center"/>
      <protection locked="0"/>
    </xf>
    <xf numFmtId="182" fontId="0" fillId="0" borderId="82" xfId="0" applyNumberFormat="1" applyBorder="1" applyAlignment="1" applyProtection="1">
      <alignment horizontal="center" vertical="center"/>
      <protection locked="0"/>
    </xf>
    <xf numFmtId="183" fontId="0" fillId="0" borderId="76" xfId="0" applyNumberFormat="1" applyBorder="1" applyAlignment="1" applyProtection="1">
      <alignment horizontal="center" vertical="center"/>
      <protection locked="0"/>
    </xf>
    <xf numFmtId="0" fontId="0" fillId="0" borderId="90" xfId="0" applyNumberFormat="1" applyBorder="1" applyAlignment="1" applyProtection="1">
      <alignment horizontal="center" vertical="center"/>
      <protection locked="0"/>
    </xf>
    <xf numFmtId="183" fontId="0" fillId="0" borderId="76" xfId="0" applyNumberFormat="1" applyBorder="1" applyAlignment="1" applyProtection="1">
      <alignment horizontal="center" vertical="center" shrinkToFit="1"/>
      <protection locked="0"/>
    </xf>
    <xf numFmtId="183" fontId="0" fillId="0" borderId="76" xfId="0" applyNumberFormat="1" applyFill="1" applyBorder="1" applyProtection="1">
      <alignment vertical="center"/>
      <protection locked="0"/>
    </xf>
    <xf numFmtId="183" fontId="0" fillId="0" borderId="76" xfId="0" applyNumberFormat="1" applyBorder="1" applyProtection="1">
      <alignment vertical="center"/>
      <protection locked="0"/>
    </xf>
    <xf numFmtId="0" fontId="0" fillId="0" borderId="76" xfId="0" applyBorder="1" applyAlignment="1" applyProtection="1">
      <alignment vertical="center" shrinkToFit="1"/>
      <protection locked="0"/>
    </xf>
    <xf numFmtId="0" fontId="0" fillId="0" borderId="76" xfId="0" applyBorder="1" applyAlignment="1" applyProtection="1">
      <alignment horizontal="center" vertical="center"/>
      <protection locked="0"/>
    </xf>
    <xf numFmtId="3" fontId="0" fillId="0" borderId="76" xfId="0" applyNumberFormat="1" applyFill="1" applyBorder="1" applyProtection="1">
      <alignment vertical="center"/>
      <protection locked="0"/>
    </xf>
    <xf numFmtId="0" fontId="0" fillId="0" borderId="78" xfId="0" applyBorder="1" applyProtection="1">
      <alignment vertical="center"/>
    </xf>
    <xf numFmtId="184" fontId="0" fillId="0" borderId="79" xfId="0" applyNumberFormat="1" applyBorder="1" applyAlignment="1" applyProtection="1">
      <alignment horizontal="center" vertical="center"/>
    </xf>
    <xf numFmtId="0" fontId="0" fillId="0" borderId="0" xfId="0" applyAlignment="1" applyProtection="1">
      <alignment horizontal="center" vertical="center"/>
    </xf>
    <xf numFmtId="0" fontId="0" fillId="0" borderId="81" xfId="0" applyBorder="1" applyProtection="1">
      <alignment vertical="center"/>
    </xf>
    <xf numFmtId="182" fontId="0" fillId="0" borderId="82" xfId="0" applyNumberFormat="1" applyBorder="1" applyAlignment="1" applyProtection="1">
      <alignment horizontal="center" vertical="center"/>
    </xf>
    <xf numFmtId="0" fontId="14" fillId="0" borderId="0" xfId="0" applyFont="1" applyProtection="1">
      <alignment vertical="center"/>
    </xf>
    <xf numFmtId="183" fontId="0" fillId="0" borderId="0" xfId="0" applyNumberFormat="1" applyAlignment="1" applyProtection="1">
      <alignment horizontal="center" vertical="center"/>
    </xf>
    <xf numFmtId="0" fontId="0" fillId="0" borderId="76" xfId="0" applyBorder="1" applyProtection="1">
      <alignment vertical="center"/>
    </xf>
    <xf numFmtId="183" fontId="0" fillId="0" borderId="76" xfId="0" applyNumberFormat="1" applyBorder="1" applyAlignment="1" applyProtection="1">
      <alignment horizontal="center" vertical="center"/>
    </xf>
    <xf numFmtId="0" fontId="13" fillId="0" borderId="0" xfId="0" applyFont="1" applyAlignment="1" applyProtection="1">
      <alignment horizontal="center" vertical="center"/>
    </xf>
    <xf numFmtId="0" fontId="0" fillId="0" borderId="0" xfId="0" applyBorder="1" applyProtection="1">
      <alignment vertical="center"/>
    </xf>
    <xf numFmtId="183" fontId="0" fillId="0" borderId="0" xfId="0" applyNumberFormat="1" applyBorder="1" applyAlignment="1" applyProtection="1">
      <alignment horizontal="center" vertical="center"/>
    </xf>
    <xf numFmtId="0" fontId="0" fillId="0" borderId="0" xfId="0" applyBorder="1" applyAlignment="1" applyProtection="1">
      <alignment horizontal="center" vertical="center"/>
    </xf>
    <xf numFmtId="0" fontId="14" fillId="0" borderId="0" xfId="0" applyFont="1" applyFill="1" applyBorder="1" applyProtection="1">
      <alignment vertical="center"/>
    </xf>
    <xf numFmtId="0" fontId="0" fillId="0" borderId="0" xfId="0" applyFill="1" applyBorder="1" applyProtection="1">
      <alignment vertical="center"/>
    </xf>
    <xf numFmtId="183" fontId="0" fillId="0" borderId="76" xfId="0" applyNumberFormat="1" applyBorder="1" applyAlignment="1" applyProtection="1">
      <alignment horizontal="center" vertical="center" shrinkToFit="1"/>
    </xf>
    <xf numFmtId="0" fontId="22" fillId="0" borderId="0" xfId="0" applyFont="1" applyAlignment="1" applyProtection="1">
      <alignment horizontal="center" vertical="center"/>
    </xf>
    <xf numFmtId="183" fontId="0" fillId="0" borderId="0" xfId="0" applyNumberFormat="1" applyBorder="1" applyProtection="1">
      <alignment vertical="center"/>
    </xf>
    <xf numFmtId="0" fontId="13" fillId="0" borderId="0" xfId="0" applyFont="1" applyFill="1" applyBorder="1" applyAlignment="1" applyProtection="1">
      <alignment vertical="center" wrapText="1"/>
    </xf>
    <xf numFmtId="183" fontId="0" fillId="0" borderId="0" xfId="0" applyNumberFormat="1" applyFill="1" applyBorder="1" applyProtection="1">
      <alignment vertical="center"/>
    </xf>
    <xf numFmtId="0" fontId="28" fillId="0" borderId="0" xfId="0" applyFont="1" applyFill="1" applyBorder="1" applyAlignment="1" applyProtection="1">
      <alignment vertical="center" wrapText="1"/>
    </xf>
    <xf numFmtId="183" fontId="0" fillId="2" borderId="76" xfId="0" applyNumberFormat="1" applyFill="1" applyBorder="1" applyProtection="1">
      <alignment vertical="center"/>
    </xf>
    <xf numFmtId="0" fontId="0" fillId="2" borderId="76" xfId="0" applyFill="1" applyBorder="1" applyProtection="1">
      <alignment vertical="center"/>
    </xf>
    <xf numFmtId="3" fontId="0" fillId="2" borderId="76" xfId="0" applyNumberFormat="1" applyFill="1" applyBorder="1" applyProtection="1">
      <alignment vertical="center"/>
    </xf>
    <xf numFmtId="0" fontId="0" fillId="2" borderId="76" xfId="0" applyFill="1" applyBorder="1" applyAlignment="1" applyProtection="1">
      <alignment vertical="center" shrinkToFit="1"/>
    </xf>
    <xf numFmtId="179" fontId="0" fillId="0" borderId="0" xfId="0" applyNumberFormat="1" applyBorder="1" applyAlignment="1" applyProtection="1">
      <alignment horizontal="center" vertical="center"/>
    </xf>
    <xf numFmtId="0" fontId="28" fillId="0" borderId="0" xfId="0" applyFont="1" applyProtection="1">
      <alignment vertical="center"/>
    </xf>
    <xf numFmtId="182" fontId="0" fillId="0" borderId="47" xfId="4" applyNumberFormat="1" applyFont="1" applyBorder="1" applyAlignment="1" applyProtection="1">
      <alignment horizontal="center" vertical="center"/>
    </xf>
    <xf numFmtId="180" fontId="0" fillId="0" borderId="47" xfId="4" applyNumberFormat="1" applyFont="1" applyBorder="1" applyProtection="1">
      <alignment vertical="center"/>
    </xf>
    <xf numFmtId="0" fontId="0" fillId="0" borderId="0" xfId="0" applyAlignment="1" applyProtection="1">
      <alignment horizontal="center" vertical="center" shrinkToFit="1"/>
    </xf>
    <xf numFmtId="0" fontId="0" fillId="0" borderId="76" xfId="0" applyNumberFormat="1" applyBorder="1" applyAlignment="1" applyProtection="1">
      <alignment horizontal="center" vertical="center" shrinkToFit="1"/>
    </xf>
    <xf numFmtId="183" fontId="0" fillId="0" borderId="0" xfId="0" applyNumberFormat="1" applyBorder="1" applyAlignment="1" applyProtection="1">
      <alignment vertical="center"/>
    </xf>
    <xf numFmtId="0" fontId="0" fillId="0" borderId="0" xfId="0" applyBorder="1" applyAlignment="1" applyProtection="1">
      <alignment vertical="center"/>
    </xf>
    <xf numFmtId="0" fontId="13" fillId="0" borderId="76" xfId="0" applyFont="1" applyBorder="1" applyAlignment="1" applyProtection="1">
      <alignment vertical="center" shrinkToFit="1"/>
    </xf>
    <xf numFmtId="0" fontId="27" fillId="0" borderId="0" xfId="0" applyFont="1" applyProtection="1">
      <alignment vertical="center"/>
    </xf>
    <xf numFmtId="0" fontId="22" fillId="0" borderId="0" xfId="0" applyFont="1" applyProtection="1">
      <alignment vertical="center"/>
    </xf>
    <xf numFmtId="0" fontId="27" fillId="0" borderId="0" xfId="0" applyFont="1" applyAlignment="1" applyProtection="1">
      <alignment horizontal="right" vertical="center"/>
    </xf>
    <xf numFmtId="38" fontId="0" fillId="0" borderId="76" xfId="0" applyNumberFormat="1" applyBorder="1" applyProtection="1">
      <alignment vertical="center"/>
    </xf>
    <xf numFmtId="20" fontId="4" fillId="0" borderId="72" xfId="0" applyNumberFormat="1" applyFont="1" applyBorder="1" applyProtection="1">
      <alignment vertical="center"/>
      <protection locked="0"/>
    </xf>
    <xf numFmtId="20" fontId="4" fillId="0" borderId="58" xfId="0" applyNumberFormat="1" applyFont="1" applyBorder="1" applyProtection="1">
      <alignment vertical="center"/>
      <protection locked="0"/>
    </xf>
    <xf numFmtId="20" fontId="4" fillId="0" borderId="59" xfId="0" applyNumberFormat="1" applyFont="1" applyBorder="1" applyProtection="1">
      <alignment vertical="center"/>
      <protection locked="0"/>
    </xf>
    <xf numFmtId="20" fontId="4" fillId="0" borderId="25" xfId="0" applyNumberFormat="1" applyFont="1" applyBorder="1" applyProtection="1">
      <alignment vertical="center"/>
      <protection locked="0"/>
    </xf>
    <xf numFmtId="20" fontId="4" fillId="0" borderId="46" xfId="0" applyNumberFormat="1" applyFont="1" applyBorder="1" applyProtection="1">
      <alignment vertical="center"/>
      <protection locked="0"/>
    </xf>
    <xf numFmtId="20" fontId="4" fillId="0" borderId="1" xfId="0" applyNumberFormat="1" applyFont="1" applyBorder="1" applyProtection="1">
      <alignment vertical="center"/>
      <protection locked="0"/>
    </xf>
    <xf numFmtId="20" fontId="4" fillId="0" borderId="5" xfId="0" applyNumberFormat="1" applyFont="1" applyBorder="1" applyProtection="1">
      <alignment vertical="center"/>
      <protection locked="0"/>
    </xf>
    <xf numFmtId="20" fontId="4" fillId="0" borderId="27" xfId="0" applyNumberFormat="1" applyFont="1" applyBorder="1" applyProtection="1">
      <alignment vertical="center"/>
      <protection locked="0"/>
    </xf>
    <xf numFmtId="20" fontId="4" fillId="0" borderId="31" xfId="0" applyNumberFormat="1" applyFont="1" applyBorder="1" applyProtection="1">
      <alignment vertical="center"/>
      <protection locked="0"/>
    </xf>
    <xf numFmtId="20" fontId="4" fillId="0" borderId="42" xfId="0" applyNumberFormat="1" applyFont="1" applyBorder="1" applyProtection="1">
      <alignment vertical="center"/>
      <protection locked="0"/>
    </xf>
    <xf numFmtId="0" fontId="8" fillId="0" borderId="0" xfId="0" applyFont="1" applyAlignment="1" applyProtection="1">
      <alignment horizontal="right" vertical="center"/>
    </xf>
    <xf numFmtId="0" fontId="0" fillId="0" borderId="2" xfId="0" applyBorder="1" applyProtection="1">
      <alignment vertical="center"/>
    </xf>
    <xf numFmtId="0" fontId="0" fillId="0" borderId="0" xfId="0" applyAlignment="1" applyProtection="1">
      <alignment horizontal="right" vertical="center"/>
    </xf>
    <xf numFmtId="0" fontId="0" fillId="2" borderId="43" xfId="0" applyFill="1" applyBorder="1" applyAlignment="1" applyProtection="1">
      <alignment horizontal="center" vertical="center" shrinkToFit="1"/>
    </xf>
    <xf numFmtId="0" fontId="0" fillId="0" borderId="2" xfId="0" applyBorder="1" applyAlignment="1" applyProtection="1">
      <alignment vertical="center"/>
    </xf>
    <xf numFmtId="0" fontId="0" fillId="0" borderId="3" xfId="0" applyBorder="1" applyAlignment="1" applyProtection="1">
      <alignment vertical="center"/>
    </xf>
    <xf numFmtId="0" fontId="0" fillId="0" borderId="3" xfId="0" applyBorder="1" applyProtection="1">
      <alignment vertical="center"/>
    </xf>
    <xf numFmtId="0" fontId="0" fillId="0" borderId="2" xfId="0" applyBorder="1" applyAlignment="1" applyProtection="1"/>
    <xf numFmtId="0" fontId="0" fillId="0" borderId="0" xfId="0" applyBorder="1" applyAlignment="1" applyProtection="1"/>
    <xf numFmtId="0" fontId="0" fillId="0" borderId="0" xfId="0" applyAlignment="1" applyProtection="1"/>
    <xf numFmtId="0" fontId="4" fillId="2" borderId="0"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xf>
    <xf numFmtId="0" fontId="4" fillId="0" borderId="0" xfId="0" applyFont="1" applyProtection="1">
      <alignment vertical="center"/>
    </xf>
    <xf numFmtId="177" fontId="4" fillId="2" borderId="23" xfId="0" applyNumberFormat="1" applyFont="1" applyFill="1" applyBorder="1" applyAlignment="1" applyProtection="1">
      <alignment horizontal="center" vertical="center"/>
    </xf>
    <xf numFmtId="20" fontId="4" fillId="2" borderId="40" xfId="0" applyNumberFormat="1" applyFont="1" applyFill="1" applyBorder="1" applyProtection="1">
      <alignment vertical="center"/>
    </xf>
    <xf numFmtId="0" fontId="16" fillId="2" borderId="53" xfId="0" applyFont="1" applyFill="1" applyBorder="1" applyAlignment="1" applyProtection="1">
      <alignment vertical="center"/>
    </xf>
    <xf numFmtId="38" fontId="4" fillId="0" borderId="0" xfId="4" applyFont="1" applyBorder="1" applyProtection="1">
      <alignment vertical="center"/>
    </xf>
    <xf numFmtId="38" fontId="4" fillId="0" borderId="0" xfId="4" applyFont="1" applyBorder="1" applyAlignment="1" applyProtection="1">
      <alignment horizontal="center" vertical="center"/>
    </xf>
    <xf numFmtId="20" fontId="4" fillId="0" borderId="0" xfId="0" applyNumberFormat="1" applyFont="1" applyProtection="1">
      <alignment vertical="center"/>
    </xf>
    <xf numFmtId="38" fontId="0" fillId="2" borderId="57" xfId="4" applyFont="1" applyFill="1" applyBorder="1" applyProtection="1">
      <alignment vertical="center"/>
    </xf>
    <xf numFmtId="38" fontId="0" fillId="2" borderId="57" xfId="0" applyNumberFormat="1" applyFill="1" applyBorder="1" applyProtection="1">
      <alignment vertical="center"/>
    </xf>
    <xf numFmtId="20" fontId="4" fillId="2" borderId="39" xfId="0" applyNumberFormat="1" applyFont="1" applyFill="1" applyBorder="1" applyProtection="1">
      <alignment vertical="center"/>
    </xf>
    <xf numFmtId="0" fontId="16" fillId="2" borderId="54" xfId="0" applyFont="1" applyFill="1" applyBorder="1" applyAlignment="1" applyProtection="1">
      <alignment vertical="center"/>
    </xf>
    <xf numFmtId="38" fontId="0" fillId="2" borderId="46" xfId="4" applyFont="1" applyFill="1" applyBorder="1" applyProtection="1">
      <alignment vertical="center"/>
    </xf>
    <xf numFmtId="38" fontId="0" fillId="2" borderId="46" xfId="0" applyNumberFormat="1" applyFill="1" applyBorder="1" applyProtection="1">
      <alignment vertical="center"/>
    </xf>
    <xf numFmtId="177" fontId="4" fillId="2" borderId="14" xfId="0" applyNumberFormat="1" applyFont="1" applyFill="1" applyBorder="1" applyAlignment="1" applyProtection="1">
      <alignment horizontal="center" vertical="center"/>
    </xf>
    <xf numFmtId="20" fontId="4" fillId="2" borderId="41" xfId="0" applyNumberFormat="1" applyFont="1" applyFill="1" applyBorder="1" applyProtection="1">
      <alignment vertical="center"/>
    </xf>
    <xf numFmtId="0" fontId="16" fillId="2" borderId="64" xfId="0" applyFont="1" applyFill="1" applyBorder="1" applyAlignment="1" applyProtection="1">
      <alignment vertical="center"/>
    </xf>
    <xf numFmtId="38" fontId="0" fillId="2" borderId="48" xfId="4" applyFont="1" applyFill="1" applyBorder="1" applyProtection="1">
      <alignment vertical="center"/>
    </xf>
    <xf numFmtId="176" fontId="4" fillId="2" borderId="50" xfId="0" applyNumberFormat="1" applyFont="1" applyFill="1" applyBorder="1" applyProtection="1">
      <alignment vertical="center"/>
    </xf>
    <xf numFmtId="178" fontId="4" fillId="2" borderId="63" xfId="4" applyNumberFormat="1" applyFont="1" applyFill="1" applyBorder="1" applyProtection="1">
      <alignment vertical="center"/>
    </xf>
    <xf numFmtId="0" fontId="5" fillId="2" borderId="36" xfId="0" applyFont="1" applyFill="1" applyBorder="1" applyAlignment="1" applyProtection="1">
      <alignment horizontal="left" vertical="center"/>
    </xf>
    <xf numFmtId="0" fontId="15" fillId="2" borderId="33" xfId="0" applyFont="1" applyFill="1" applyBorder="1" applyAlignment="1" applyProtection="1">
      <alignment horizontal="right" vertical="center"/>
    </xf>
    <xf numFmtId="0" fontId="15" fillId="2" borderId="33" xfId="0" applyFont="1" applyFill="1" applyBorder="1" applyAlignment="1" applyProtection="1">
      <alignment vertical="center"/>
    </xf>
    <xf numFmtId="0" fontId="15" fillId="2" borderId="37" xfId="0" applyFont="1" applyFill="1" applyBorder="1" applyAlignment="1" applyProtection="1">
      <alignment vertical="center"/>
    </xf>
    <xf numFmtId="38" fontId="4" fillId="2" borderId="75" xfId="4" applyFont="1" applyFill="1" applyBorder="1" applyProtection="1">
      <alignment vertical="center"/>
    </xf>
    <xf numFmtId="38" fontId="4" fillId="2" borderId="0" xfId="4" applyFont="1" applyFill="1" applyBorder="1" applyProtection="1">
      <alignment vertical="center"/>
    </xf>
    <xf numFmtId="38" fontId="0" fillId="2" borderId="56" xfId="0" applyNumberFormat="1" applyFill="1" applyBorder="1" applyProtection="1">
      <alignment vertical="center"/>
    </xf>
    <xf numFmtId="0" fontId="4" fillId="0" borderId="0" xfId="0" applyFont="1" applyAlignment="1" applyProtection="1">
      <alignment horizontal="center" vertical="center"/>
    </xf>
    <xf numFmtId="0" fontId="0" fillId="0" borderId="2" xfId="0" applyBorder="1" applyAlignment="1" applyProtection="1">
      <alignment horizontal="center" vertical="center"/>
    </xf>
    <xf numFmtId="185" fontId="0" fillId="0" borderId="76" xfId="0" applyNumberFormat="1" applyFill="1" applyBorder="1" applyProtection="1">
      <alignment vertical="center"/>
      <protection locked="0"/>
    </xf>
    <xf numFmtId="20" fontId="4" fillId="0" borderId="61" xfId="0" applyNumberFormat="1" applyFont="1" applyBorder="1" applyProtection="1">
      <alignment vertical="center"/>
      <protection locked="0"/>
    </xf>
    <xf numFmtId="186" fontId="0" fillId="0" borderId="47" xfId="4" applyNumberFormat="1" applyFont="1" applyBorder="1" applyProtection="1">
      <alignment vertical="center"/>
    </xf>
    <xf numFmtId="20" fontId="4" fillId="0" borderId="92" xfId="0" applyNumberFormat="1" applyFont="1" applyBorder="1" applyProtection="1">
      <alignment vertical="center"/>
      <protection locked="0"/>
    </xf>
    <xf numFmtId="0" fontId="4" fillId="0" borderId="45" xfId="0" applyNumberFormat="1" applyFont="1" applyFill="1" applyBorder="1" applyProtection="1">
      <alignment vertical="center"/>
      <protection locked="0"/>
    </xf>
    <xf numFmtId="0" fontId="4" fillId="0" borderId="46" xfId="0" applyNumberFormat="1" applyFont="1" applyBorder="1" applyProtection="1">
      <alignment vertical="center"/>
      <protection locked="0"/>
    </xf>
    <xf numFmtId="0" fontId="4" fillId="0" borderId="48" xfId="0" applyNumberFormat="1" applyFont="1" applyBorder="1" applyProtection="1">
      <alignment vertical="center"/>
      <protection locked="0"/>
    </xf>
    <xf numFmtId="0" fontId="4" fillId="0" borderId="0" xfId="4" applyNumberFormat="1" applyFont="1" applyBorder="1" applyProtection="1">
      <alignment vertical="center"/>
    </xf>
    <xf numFmtId="0" fontId="0" fillId="0" borderId="3" xfId="0" applyBorder="1" applyAlignment="1" applyProtection="1">
      <alignment horizontal="center"/>
    </xf>
    <xf numFmtId="187" fontId="4" fillId="2" borderId="40" xfId="0" applyNumberFormat="1" applyFont="1" applyFill="1" applyBorder="1" applyAlignment="1" applyProtection="1">
      <alignment horizontal="center" vertical="center"/>
    </xf>
    <xf numFmtId="187" fontId="4" fillId="2" borderId="39" xfId="0" applyNumberFormat="1" applyFont="1" applyFill="1" applyBorder="1" applyAlignment="1" applyProtection="1">
      <alignment horizontal="center" vertical="center"/>
    </xf>
    <xf numFmtId="187" fontId="4" fillId="2" borderId="41" xfId="0" applyNumberFormat="1" applyFont="1" applyFill="1" applyBorder="1" applyAlignment="1" applyProtection="1">
      <alignment horizontal="center" vertical="center"/>
    </xf>
    <xf numFmtId="187" fontId="4" fillId="2" borderId="40" xfId="0" applyNumberFormat="1" applyFont="1" applyFill="1" applyBorder="1" applyAlignment="1">
      <alignment horizontal="center" vertical="center"/>
    </xf>
    <xf numFmtId="187" fontId="4" fillId="2" borderId="39" xfId="0" applyNumberFormat="1" applyFont="1" applyFill="1" applyBorder="1" applyAlignment="1">
      <alignment horizontal="center" vertical="center"/>
    </xf>
    <xf numFmtId="187" fontId="4" fillId="2" borderId="41" xfId="0" applyNumberFormat="1" applyFont="1" applyFill="1" applyBorder="1" applyAlignment="1">
      <alignment horizontal="center" vertical="center"/>
    </xf>
    <xf numFmtId="0" fontId="13" fillId="2" borderId="76" xfId="0" applyFont="1" applyFill="1" applyBorder="1" applyAlignment="1" applyProtection="1">
      <alignment vertical="center" wrapText="1"/>
    </xf>
    <xf numFmtId="176" fontId="4" fillId="0" borderId="28" xfId="0" applyNumberFormat="1" applyFont="1" applyBorder="1" applyProtection="1">
      <alignment vertical="center"/>
      <protection locked="0"/>
    </xf>
    <xf numFmtId="0" fontId="17" fillId="0" borderId="4" xfId="0" applyFont="1" applyFill="1" applyBorder="1" applyProtection="1">
      <alignment vertical="center"/>
    </xf>
    <xf numFmtId="0" fontId="18" fillId="0" borderId="4" xfId="0" applyFont="1" applyFill="1" applyBorder="1" applyProtection="1">
      <alignment vertical="center"/>
    </xf>
    <xf numFmtId="0" fontId="0" fillId="0" borderId="4" xfId="0" applyFill="1" applyBorder="1" applyProtection="1">
      <alignment vertical="center"/>
    </xf>
    <xf numFmtId="0" fontId="0" fillId="0" borderId="0" xfId="0" applyFill="1" applyProtection="1">
      <alignment vertical="center"/>
    </xf>
    <xf numFmtId="0" fontId="9" fillId="0" borderId="0" xfId="0" applyFont="1" applyFill="1" applyBorder="1" applyProtection="1">
      <alignment vertical="center"/>
    </xf>
    <xf numFmtId="0" fontId="0" fillId="0" borderId="2" xfId="0" applyFill="1" applyBorder="1" applyProtection="1">
      <alignment vertical="center"/>
    </xf>
    <xf numFmtId="0" fontId="0" fillId="0" borderId="0" xfId="0" applyFill="1" applyAlignment="1" applyProtection="1">
      <alignment horizontal="right" vertical="center"/>
    </xf>
    <xf numFmtId="0" fontId="0" fillId="0" borderId="0" xfId="0" applyFill="1" applyAlignment="1" applyProtection="1">
      <alignment horizontal="right" vertical="center"/>
    </xf>
    <xf numFmtId="0" fontId="0" fillId="0" borderId="0" xfId="0" applyAlignment="1" applyProtection="1">
      <alignment horizontal="right" vertical="center"/>
    </xf>
    <xf numFmtId="0" fontId="15" fillId="2" borderId="33" xfId="0" applyFont="1" applyFill="1" applyBorder="1" applyAlignment="1" applyProtection="1">
      <alignment vertical="center"/>
    </xf>
    <xf numFmtId="0" fontId="0" fillId="0" borderId="2" xfId="0" applyBorder="1" applyAlignment="1" applyProtection="1">
      <alignment horizontal="center" vertical="center"/>
    </xf>
    <xf numFmtId="0" fontId="0" fillId="0" borderId="93" xfId="0" applyFill="1" applyBorder="1" applyAlignment="1" applyProtection="1">
      <alignment horizontal="center" vertical="center" shrinkToFit="1"/>
    </xf>
    <xf numFmtId="0" fontId="24" fillId="0" borderId="0" xfId="0" applyFont="1" applyBorder="1" applyProtection="1">
      <alignment vertical="center"/>
    </xf>
    <xf numFmtId="0" fontId="0" fillId="6" borderId="93" xfId="0" applyFill="1" applyBorder="1" applyAlignment="1">
      <alignment horizontal="center" vertical="center" shrinkToFit="1"/>
    </xf>
    <xf numFmtId="0" fontId="24" fillId="0" borderId="0" xfId="0" applyFont="1" applyBorder="1">
      <alignment vertical="center"/>
    </xf>
    <xf numFmtId="187" fontId="4" fillId="2" borderId="67" xfId="0" applyNumberFormat="1" applyFont="1" applyFill="1" applyBorder="1" applyAlignment="1" applyProtection="1">
      <alignment horizontal="center" vertical="center"/>
    </xf>
    <xf numFmtId="177" fontId="4" fillId="2" borderId="94" xfId="0" applyNumberFormat="1" applyFont="1" applyFill="1" applyBorder="1" applyAlignment="1" applyProtection="1">
      <alignment horizontal="center" vertical="center"/>
    </xf>
    <xf numFmtId="177" fontId="4" fillId="2" borderId="95" xfId="0" applyNumberFormat="1" applyFont="1" applyFill="1" applyBorder="1" applyAlignment="1" applyProtection="1">
      <alignment horizontal="center" vertical="center"/>
    </xf>
    <xf numFmtId="177" fontId="4" fillId="2" borderId="96" xfId="0" applyNumberFormat="1" applyFont="1" applyFill="1" applyBorder="1" applyAlignment="1" applyProtection="1">
      <alignment horizontal="center" vertical="center"/>
    </xf>
    <xf numFmtId="177" fontId="4" fillId="2" borderId="97" xfId="0" applyNumberFormat="1" applyFont="1" applyFill="1" applyBorder="1" applyAlignment="1" applyProtection="1">
      <alignment horizontal="center" vertical="center"/>
    </xf>
    <xf numFmtId="0" fontId="13" fillId="2" borderId="76" xfId="0" applyFont="1" applyFill="1" applyBorder="1" applyAlignment="1" applyProtection="1">
      <alignment vertical="center" shrinkToFit="1"/>
    </xf>
    <xf numFmtId="0" fontId="0" fillId="0" borderId="0" xfId="0" applyFill="1" applyBorder="1" applyAlignment="1" applyProtection="1">
      <alignment horizontal="right" vertical="center"/>
    </xf>
    <xf numFmtId="0" fontId="0" fillId="2" borderId="78" xfId="0" applyFill="1" applyBorder="1" applyProtection="1">
      <alignment vertical="center"/>
      <protection locked="0"/>
    </xf>
    <xf numFmtId="0" fontId="0" fillId="2" borderId="81" xfId="0" applyFill="1" applyBorder="1" applyProtection="1">
      <alignment vertical="center"/>
      <protection locked="0"/>
    </xf>
    <xf numFmtId="0" fontId="0" fillId="2" borderId="0" xfId="0" applyFill="1" applyBorder="1" applyAlignment="1" applyProtection="1">
      <alignment horizontal="center" vertical="center"/>
    </xf>
    <xf numFmtId="183" fontId="0" fillId="2" borderId="0" xfId="0" applyNumberFormat="1" applyFill="1" applyBorder="1" applyAlignment="1" applyProtection="1">
      <alignment horizontal="center" vertical="center" shrinkToFit="1"/>
    </xf>
    <xf numFmtId="179" fontId="0" fillId="2" borderId="0" xfId="4" applyNumberFormat="1" applyFont="1" applyFill="1" applyBorder="1" applyProtection="1">
      <alignment vertical="center"/>
    </xf>
    <xf numFmtId="183" fontId="0" fillId="2" borderId="0" xfId="4" applyNumberFormat="1" applyFont="1" applyFill="1" applyBorder="1" applyProtection="1">
      <alignment vertical="center"/>
    </xf>
    <xf numFmtId="0" fontId="23" fillId="0" borderId="0" xfId="0" applyFont="1" applyBorder="1" applyProtection="1">
      <alignment vertical="center"/>
    </xf>
    <xf numFmtId="0" fontId="0" fillId="2" borderId="43" xfId="0" applyFill="1" applyBorder="1" applyAlignment="1" applyProtection="1">
      <alignment horizontal="center" vertical="center"/>
      <protection locked="0"/>
    </xf>
    <xf numFmtId="0" fontId="0" fillId="0" borderId="0" xfId="0" applyProtection="1">
      <alignment vertical="center"/>
      <protection locked="0"/>
    </xf>
    <xf numFmtId="182" fontId="0" fillId="2" borderId="47" xfId="4" applyNumberFormat="1" applyFont="1" applyFill="1" applyBorder="1" applyProtection="1">
      <alignment vertical="center"/>
    </xf>
    <xf numFmtId="180" fontId="0" fillId="2" borderId="47" xfId="4" applyNumberFormat="1" applyFont="1" applyFill="1" applyBorder="1" applyProtection="1">
      <alignment vertical="center"/>
    </xf>
    <xf numFmtId="186" fontId="0" fillId="2" borderId="47" xfId="4" applyNumberFormat="1" applyFont="1" applyFill="1" applyBorder="1" applyProtection="1">
      <alignment vertical="center"/>
    </xf>
    <xf numFmtId="179" fontId="0" fillId="6" borderId="47" xfId="4" applyNumberFormat="1" applyFont="1" applyFill="1" applyBorder="1" applyProtection="1">
      <alignment vertical="center"/>
      <protection locked="0"/>
    </xf>
    <xf numFmtId="176" fontId="4" fillId="0" borderId="60" xfId="0" applyNumberFormat="1" applyFont="1" applyBorder="1" applyProtection="1">
      <alignment vertical="center"/>
      <protection locked="0"/>
    </xf>
    <xf numFmtId="176" fontId="4" fillId="0" borderId="62" xfId="0" applyNumberFormat="1" applyFont="1" applyBorder="1" applyProtection="1">
      <alignment vertical="center"/>
      <protection locked="0"/>
    </xf>
    <xf numFmtId="0" fontId="20" fillId="0" borderId="0" xfId="0" applyFont="1">
      <alignment vertical="center"/>
    </xf>
    <xf numFmtId="0" fontId="4" fillId="0" borderId="13" xfId="0" applyFont="1"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1" xfId="0" applyFont="1" applyFill="1" applyBorder="1" applyAlignment="1">
      <alignment horizontal="center" vertical="center"/>
    </xf>
    <xf numFmtId="0" fontId="4" fillId="0" borderId="29" xfId="0" applyFont="1" applyBorder="1" applyAlignment="1">
      <alignment vertical="center"/>
    </xf>
    <xf numFmtId="0" fontId="0" fillId="0" borderId="1" xfId="0" applyBorder="1" applyAlignment="1">
      <alignment vertical="center"/>
    </xf>
    <xf numFmtId="0" fontId="0" fillId="0" borderId="30" xfId="0" applyBorder="1" applyAlignment="1">
      <alignment vertical="center"/>
    </xf>
    <xf numFmtId="0" fontId="3" fillId="2" borderId="32" xfId="0" applyFont="1" applyFill="1" applyBorder="1" applyAlignment="1">
      <alignment horizontal="center" vertical="center"/>
    </xf>
    <xf numFmtId="0" fontId="0" fillId="2" borderId="4" xfId="0" applyFill="1" applyBorder="1" applyAlignment="1">
      <alignment horizontal="center" vertical="center"/>
    </xf>
    <xf numFmtId="0" fontId="0" fillId="2" borderId="33" xfId="0" applyFill="1" applyBorder="1" applyAlignment="1">
      <alignment vertical="center"/>
    </xf>
    <xf numFmtId="0" fontId="0" fillId="2" borderId="34" xfId="0" applyFill="1" applyBorder="1" applyAlignment="1">
      <alignment vertical="center"/>
    </xf>
    <xf numFmtId="0" fontId="0" fillId="2" borderId="35" xfId="0" applyFill="1" applyBorder="1" applyAlignment="1">
      <alignment vertical="center"/>
    </xf>
    <xf numFmtId="0" fontId="10" fillId="0" borderId="29" xfId="0" applyFont="1" applyBorder="1" applyAlignment="1">
      <alignment vertical="center"/>
    </xf>
    <xf numFmtId="0" fontId="6" fillId="0" borderId="1" xfId="0" applyFont="1" applyBorder="1" applyAlignment="1">
      <alignment vertical="center"/>
    </xf>
    <xf numFmtId="0" fontId="6" fillId="0" borderId="30" xfId="0" applyFont="1" applyBorder="1" applyAlignment="1">
      <alignment vertical="center"/>
    </xf>
    <xf numFmtId="20" fontId="4" fillId="0" borderId="24" xfId="0" applyNumberFormat="1" applyFont="1" applyFill="1" applyBorder="1" applyAlignment="1">
      <alignment vertical="center"/>
    </xf>
    <xf numFmtId="0" fontId="15" fillId="0" borderId="25" xfId="0" applyFont="1" applyFill="1" applyBorder="1" applyAlignment="1">
      <alignment vertical="center"/>
    </xf>
    <xf numFmtId="0" fontId="15" fillId="0" borderId="26" xfId="0" applyFont="1" applyFill="1" applyBorder="1" applyAlignment="1">
      <alignment vertical="center"/>
    </xf>
    <xf numFmtId="20" fontId="4" fillId="0" borderId="29" xfId="0" applyNumberFormat="1" applyFont="1" applyFill="1" applyBorder="1" applyAlignment="1">
      <alignment vertical="center"/>
    </xf>
    <xf numFmtId="0" fontId="15" fillId="0" borderId="1" xfId="0" applyFont="1" applyFill="1" applyBorder="1" applyAlignment="1">
      <alignment vertical="center"/>
    </xf>
    <xf numFmtId="0" fontId="15" fillId="0" borderId="30" xfId="0" applyFont="1" applyFill="1" applyBorder="1" applyAlignment="1">
      <alignment vertical="center"/>
    </xf>
    <xf numFmtId="0" fontId="4" fillId="2" borderId="11" xfId="0" applyFont="1" applyFill="1" applyBorder="1" applyAlignment="1">
      <alignment horizontal="center" vertical="center" wrapText="1"/>
    </xf>
    <xf numFmtId="0" fontId="0" fillId="2" borderId="19" xfId="0" applyFill="1" applyBorder="1" applyAlignment="1">
      <alignment horizontal="center" vertical="center"/>
    </xf>
    <xf numFmtId="0" fontId="4" fillId="2" borderId="13" xfId="0" applyFont="1" applyFill="1" applyBorder="1" applyAlignment="1">
      <alignment horizontal="center" vertical="center" wrapText="1"/>
    </xf>
    <xf numFmtId="0" fontId="0" fillId="2" borderId="21" xfId="0" applyFill="1" applyBorder="1" applyAlignment="1">
      <alignment horizontal="center" vertical="center"/>
    </xf>
    <xf numFmtId="0" fontId="4" fillId="2" borderId="51" xfId="0" applyFont="1" applyFill="1" applyBorder="1" applyAlignment="1">
      <alignment horizontal="center" vertical="center" wrapText="1"/>
    </xf>
    <xf numFmtId="0" fontId="0" fillId="2" borderId="52" xfId="0" applyFill="1" applyBorder="1" applyAlignment="1">
      <alignment horizontal="center" vertical="center"/>
    </xf>
    <xf numFmtId="0" fontId="0" fillId="2" borderId="12" xfId="0" applyFill="1" applyBorder="1" applyAlignment="1">
      <alignment horizontal="center" vertical="center" wrapText="1"/>
    </xf>
    <xf numFmtId="0" fontId="0" fillId="2" borderId="13" xfId="0" applyFill="1" applyBorder="1" applyAlignment="1">
      <alignment horizontal="center" vertical="center"/>
    </xf>
    <xf numFmtId="0" fontId="0" fillId="2" borderId="6" xfId="0" applyFill="1" applyBorder="1" applyAlignment="1">
      <alignment horizontal="center" vertical="center"/>
    </xf>
    <xf numFmtId="0" fontId="0" fillId="2" borderId="20" xfId="0" applyFill="1" applyBorder="1" applyAlignment="1">
      <alignment horizontal="center" vertical="center"/>
    </xf>
    <xf numFmtId="0" fontId="0" fillId="2" borderId="22" xfId="0" applyFill="1" applyBorder="1" applyAlignment="1">
      <alignment horizontal="center" vertical="center"/>
    </xf>
    <xf numFmtId="0" fontId="4" fillId="2" borderId="43" xfId="0" applyFont="1" applyFill="1" applyBorder="1" applyAlignment="1">
      <alignment horizontal="center" vertical="center" wrapText="1"/>
    </xf>
    <xf numFmtId="0" fontId="0" fillId="2" borderId="44" xfId="0" applyFill="1" applyBorder="1" applyAlignment="1">
      <alignment horizontal="center" vertical="center"/>
    </xf>
    <xf numFmtId="0" fontId="0" fillId="0" borderId="2" xfId="0" applyBorder="1" applyAlignment="1">
      <alignment horizontal="right" vertical="center"/>
    </xf>
    <xf numFmtId="0" fontId="0" fillId="0" borderId="0" xfId="0" applyAlignment="1">
      <alignment horizontal="right"/>
    </xf>
    <xf numFmtId="0" fontId="0" fillId="2" borderId="7" xfId="0" applyFill="1" applyBorder="1" applyAlignment="1">
      <alignment horizontal="center" vertical="center"/>
    </xf>
    <xf numFmtId="0" fontId="0" fillId="2" borderId="14" xfId="0" applyFill="1" applyBorder="1" applyAlignment="1">
      <alignment horizontal="center" vertical="center"/>
    </xf>
    <xf numFmtId="0" fontId="4" fillId="2" borderId="8"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7" xfId="0" applyFill="1" applyBorder="1" applyAlignment="1" applyProtection="1">
      <alignment horizontal="left" vertical="center"/>
    </xf>
    <xf numFmtId="0" fontId="0" fillId="2" borderId="3" xfId="0" applyFill="1" applyBorder="1" applyAlignment="1" applyProtection="1">
      <alignment horizontal="left" vertical="center"/>
    </xf>
    <xf numFmtId="0" fontId="0" fillId="2" borderId="80" xfId="0" applyFill="1" applyBorder="1" applyAlignment="1" applyProtection="1">
      <alignment horizontal="left" vertical="center"/>
    </xf>
    <xf numFmtId="183" fontId="0" fillId="0" borderId="77" xfId="0" applyNumberFormat="1" applyBorder="1" applyAlignment="1" applyProtection="1">
      <alignment horizontal="center" vertical="center" shrinkToFit="1"/>
      <protection locked="0"/>
    </xf>
    <xf numFmtId="183" fontId="0" fillId="0" borderId="3" xfId="0" applyNumberFormat="1" applyBorder="1" applyAlignment="1" applyProtection="1">
      <alignment horizontal="center" vertical="center" shrinkToFit="1"/>
      <protection locked="0"/>
    </xf>
    <xf numFmtId="183" fontId="0" fillId="0" borderId="80" xfId="0" applyNumberFormat="1" applyBorder="1" applyAlignment="1" applyProtection="1">
      <alignment horizontal="center" vertical="center" shrinkToFit="1"/>
      <protection locked="0"/>
    </xf>
    <xf numFmtId="0" fontId="0" fillId="0" borderId="76" xfId="0" applyNumberFormat="1" applyBorder="1" applyAlignment="1" applyProtection="1">
      <alignment horizontal="center" vertical="center" shrinkToFit="1"/>
      <protection locked="0"/>
    </xf>
    <xf numFmtId="0" fontId="25" fillId="5" borderId="0" xfId="0" applyFont="1" applyFill="1" applyAlignment="1" applyProtection="1">
      <alignment horizontal="center" vertical="center" wrapText="1"/>
    </xf>
    <xf numFmtId="0" fontId="25" fillId="5" borderId="0" xfId="0" applyFont="1" applyFill="1" applyAlignment="1" applyProtection="1">
      <alignment horizontal="center" vertical="center"/>
    </xf>
    <xf numFmtId="0" fontId="0" fillId="2" borderId="77" xfId="0" applyFill="1" applyBorder="1" applyAlignment="1" applyProtection="1">
      <alignment horizontal="center" vertical="center"/>
    </xf>
    <xf numFmtId="0" fontId="0" fillId="2" borderId="80" xfId="0" applyFill="1" applyBorder="1" applyAlignment="1" applyProtection="1">
      <alignment horizontal="center" vertical="center"/>
    </xf>
    <xf numFmtId="183" fontId="0" fillId="2" borderId="77" xfId="0" applyNumberFormat="1" applyFill="1" applyBorder="1" applyAlignment="1" applyProtection="1">
      <alignment horizontal="center" vertical="center"/>
    </xf>
    <xf numFmtId="183" fontId="0" fillId="2" borderId="80" xfId="0" applyNumberFormat="1" applyFill="1" applyBorder="1" applyAlignment="1" applyProtection="1">
      <alignment horizontal="center" vertical="center"/>
    </xf>
    <xf numFmtId="0" fontId="32" fillId="7" borderId="0" xfId="0" applyFont="1" applyFill="1" applyAlignment="1" applyProtection="1">
      <alignment horizontal="center" vertical="center" wrapText="1"/>
    </xf>
    <xf numFmtId="0" fontId="14" fillId="0" borderId="0" xfId="0" applyFont="1" applyAlignment="1" applyProtection="1">
      <alignment horizontal="center" vertical="center"/>
    </xf>
    <xf numFmtId="38" fontId="0" fillId="0" borderId="76" xfId="0" applyNumberFormat="1" applyBorder="1" applyAlignment="1" applyProtection="1">
      <alignment horizontal="center" vertical="center"/>
    </xf>
    <xf numFmtId="0" fontId="0" fillId="0" borderId="76" xfId="0" applyBorder="1" applyAlignment="1" applyProtection="1">
      <alignment horizontal="center" vertical="center"/>
    </xf>
    <xf numFmtId="0" fontId="25" fillId="4" borderId="0" xfId="0" applyFont="1" applyFill="1" applyAlignment="1" applyProtection="1">
      <alignment horizontal="center" vertical="center" wrapText="1"/>
    </xf>
    <xf numFmtId="0" fontId="25" fillId="4" borderId="0" xfId="0" applyFont="1" applyFill="1" applyAlignment="1" applyProtection="1">
      <alignment horizontal="center" vertical="center"/>
    </xf>
    <xf numFmtId="0" fontId="0" fillId="0" borderId="83" xfId="0" applyBorder="1" applyAlignment="1" applyProtection="1">
      <alignment horizontal="left" vertical="top" wrapText="1"/>
      <protection locked="0"/>
    </xf>
    <xf numFmtId="0" fontId="0" fillId="0" borderId="84" xfId="0" applyBorder="1" applyAlignment="1" applyProtection="1">
      <alignment horizontal="left" vertical="top"/>
      <protection locked="0"/>
    </xf>
    <xf numFmtId="0" fontId="0" fillId="0" borderId="85" xfId="0" applyBorder="1" applyAlignment="1" applyProtection="1">
      <alignment horizontal="left" vertical="top"/>
      <protection locked="0"/>
    </xf>
    <xf numFmtId="0" fontId="0" fillId="0" borderId="86"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87" xfId="0" applyBorder="1" applyAlignment="1" applyProtection="1">
      <alignment horizontal="left" vertical="top"/>
      <protection locked="0"/>
    </xf>
    <xf numFmtId="0" fontId="0" fillId="0" borderId="88"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89" xfId="0" applyBorder="1" applyAlignment="1" applyProtection="1">
      <alignment horizontal="left" vertical="top"/>
      <protection locked="0"/>
    </xf>
    <xf numFmtId="183" fontId="0" fillId="0" borderId="77" xfId="0" applyNumberFormat="1" applyBorder="1" applyAlignment="1" applyProtection="1">
      <alignment horizontal="center" vertical="center" shrinkToFit="1"/>
    </xf>
    <xf numFmtId="183" fontId="0" fillId="0" borderId="3" xfId="0" applyNumberFormat="1" applyBorder="1" applyAlignment="1" applyProtection="1">
      <alignment horizontal="center" vertical="center" shrinkToFit="1"/>
    </xf>
    <xf numFmtId="183" fontId="0" fillId="0" borderId="80" xfId="0" applyNumberFormat="1" applyBorder="1" applyAlignment="1" applyProtection="1">
      <alignment horizontal="center" vertical="center" shrinkToFit="1"/>
    </xf>
    <xf numFmtId="0" fontId="15" fillId="0" borderId="1" xfId="0" applyFont="1" applyBorder="1" applyAlignment="1">
      <alignment vertical="center"/>
    </xf>
    <xf numFmtId="0" fontId="15" fillId="0" borderId="30" xfId="0" applyFont="1" applyBorder="1" applyAlignment="1">
      <alignment vertical="center"/>
    </xf>
    <xf numFmtId="0" fontId="0" fillId="2" borderId="55" xfId="0" applyFill="1" applyBorder="1" applyAlignment="1">
      <alignment horizontal="center" vertical="center"/>
    </xf>
    <xf numFmtId="0" fontId="0" fillId="0" borderId="3" xfId="0" applyBorder="1" applyAlignment="1">
      <alignment horizontal="center"/>
    </xf>
    <xf numFmtId="0" fontId="15" fillId="2" borderId="19" xfId="0" applyFont="1" applyFill="1" applyBorder="1" applyAlignment="1">
      <alignment horizontal="center" vertical="center"/>
    </xf>
    <xf numFmtId="0" fontId="15" fillId="2" borderId="44"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33" xfId="0" applyFont="1" applyFill="1" applyBorder="1" applyAlignment="1">
      <alignment vertical="center"/>
    </xf>
    <xf numFmtId="0" fontId="15" fillId="2" borderId="34" xfId="0" applyFont="1" applyFill="1" applyBorder="1" applyAlignment="1">
      <alignment vertical="center"/>
    </xf>
    <xf numFmtId="0" fontId="15" fillId="2" borderId="35" xfId="0" applyFont="1" applyFill="1" applyBorder="1" applyAlignment="1">
      <alignment vertical="center"/>
    </xf>
    <xf numFmtId="0" fontId="0" fillId="0" borderId="2" xfId="0" applyBorder="1" applyAlignment="1">
      <alignment horizontal="center" vertical="center"/>
    </xf>
    <xf numFmtId="0" fontId="15" fillId="2" borderId="7"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52" xfId="0" applyFont="1" applyFill="1" applyBorder="1" applyAlignment="1">
      <alignment horizontal="center" vertical="center"/>
    </xf>
    <xf numFmtId="20" fontId="4" fillId="0" borderId="24" xfId="0" applyNumberFormat="1" applyFont="1" applyBorder="1" applyAlignment="1">
      <alignment vertical="center"/>
    </xf>
    <xf numFmtId="0" fontId="15" fillId="0" borderId="25" xfId="0" applyFont="1" applyBorder="1" applyAlignment="1">
      <alignment vertical="center"/>
    </xf>
    <xf numFmtId="0" fontId="15" fillId="0" borderId="26" xfId="0" applyFont="1" applyBorder="1" applyAlignment="1">
      <alignment vertical="center"/>
    </xf>
    <xf numFmtId="0" fontId="8" fillId="0" borderId="1" xfId="0" applyFont="1" applyBorder="1" applyAlignment="1">
      <alignment vertical="center"/>
    </xf>
    <xf numFmtId="0" fontId="8" fillId="0" borderId="30" xfId="0" applyFont="1" applyBorder="1" applyAlignment="1">
      <alignment vertical="center"/>
    </xf>
    <xf numFmtId="0" fontId="0" fillId="0" borderId="0" xfId="0" applyAlignment="1">
      <alignment horizontal="right" vertical="center"/>
    </xf>
    <xf numFmtId="0" fontId="3" fillId="3" borderId="32" xfId="0" applyFont="1" applyFill="1" applyBorder="1" applyAlignment="1">
      <alignment horizontal="center" vertical="center"/>
    </xf>
    <xf numFmtId="0" fontId="0" fillId="3" borderId="4" xfId="0" applyFill="1" applyBorder="1" applyAlignment="1">
      <alignment horizontal="center" vertical="center"/>
    </xf>
    <xf numFmtId="0" fontId="0" fillId="3" borderId="33" xfId="0" applyFill="1" applyBorder="1" applyAlignment="1">
      <alignment vertical="center"/>
    </xf>
    <xf numFmtId="0" fontId="0" fillId="3" borderId="34" xfId="0" applyFill="1" applyBorder="1" applyAlignment="1">
      <alignment vertical="center"/>
    </xf>
    <xf numFmtId="0" fontId="0" fillId="3" borderId="35" xfId="0" applyFill="1" applyBorder="1" applyAlignment="1">
      <alignment vertical="center"/>
    </xf>
    <xf numFmtId="0" fontId="5" fillId="3" borderId="69"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71" xfId="0" applyFont="1" applyFill="1" applyBorder="1" applyAlignment="1">
      <alignment horizontal="center" vertical="center"/>
    </xf>
    <xf numFmtId="0" fontId="4" fillId="3" borderId="43" xfId="0" applyFont="1" applyFill="1" applyBorder="1" applyAlignment="1">
      <alignment horizontal="center" vertical="center" wrapText="1"/>
    </xf>
    <xf numFmtId="0" fontId="0" fillId="3" borderId="44" xfId="0" applyFill="1" applyBorder="1" applyAlignment="1">
      <alignment horizontal="center" vertical="center"/>
    </xf>
    <xf numFmtId="0" fontId="4" fillId="3" borderId="11" xfId="0" applyFont="1" applyFill="1" applyBorder="1" applyAlignment="1">
      <alignment horizontal="center" vertical="center" wrapText="1"/>
    </xf>
    <xf numFmtId="0" fontId="0" fillId="3" borderId="19" xfId="0" applyFill="1" applyBorder="1" applyAlignment="1">
      <alignment horizontal="center" vertical="center"/>
    </xf>
    <xf numFmtId="0" fontId="4" fillId="3" borderId="13" xfId="0" applyFont="1" applyFill="1" applyBorder="1" applyAlignment="1">
      <alignment horizontal="center" vertical="center" wrapText="1"/>
    </xf>
    <xf numFmtId="0" fontId="0" fillId="3" borderId="21" xfId="0" applyFill="1" applyBorder="1" applyAlignment="1">
      <alignment horizontal="center" vertical="center"/>
    </xf>
    <xf numFmtId="0" fontId="4" fillId="3" borderId="51" xfId="0" applyFont="1" applyFill="1" applyBorder="1" applyAlignment="1">
      <alignment horizontal="center" vertical="center" wrapText="1"/>
    </xf>
    <xf numFmtId="0" fontId="0" fillId="3" borderId="52" xfId="0" applyFill="1" applyBorder="1" applyAlignment="1">
      <alignment horizontal="center" vertical="center"/>
    </xf>
    <xf numFmtId="0" fontId="0" fillId="3" borderId="12" xfId="0" applyFill="1" applyBorder="1" applyAlignment="1">
      <alignment horizontal="center" vertical="center" wrapText="1"/>
    </xf>
    <xf numFmtId="0" fontId="0" fillId="3" borderId="13" xfId="0" applyFill="1" applyBorder="1" applyAlignment="1">
      <alignment horizontal="center" vertical="center"/>
    </xf>
    <xf numFmtId="0" fontId="0" fillId="3" borderId="6" xfId="0" applyFill="1" applyBorder="1" applyAlignment="1">
      <alignment horizontal="center" vertical="center"/>
    </xf>
    <xf numFmtId="0" fontId="0" fillId="3" borderId="20" xfId="0" applyFill="1" applyBorder="1" applyAlignment="1">
      <alignment horizontal="center" vertical="center"/>
    </xf>
    <xf numFmtId="0" fontId="0" fillId="3" borderId="22" xfId="0" applyFill="1" applyBorder="1" applyAlignment="1">
      <alignment horizontal="center" vertical="center"/>
    </xf>
    <xf numFmtId="0" fontId="0" fillId="3" borderId="7" xfId="0" applyFill="1" applyBorder="1" applyAlignment="1">
      <alignment horizontal="center" vertical="center"/>
    </xf>
    <xf numFmtId="0" fontId="0" fillId="3" borderId="14" xfId="0" applyFill="1" applyBorder="1" applyAlignment="1">
      <alignment horizontal="center" vertical="center"/>
    </xf>
    <xf numFmtId="0" fontId="4" fillId="3" borderId="8"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0" borderId="2" xfId="0" applyBorder="1" applyAlignment="1" applyProtection="1">
      <alignment horizontal="left" vertical="center"/>
      <protection locked="0"/>
    </xf>
    <xf numFmtId="0" fontId="4" fillId="2" borderId="43" xfId="0" applyFont="1" applyFill="1" applyBorder="1" applyAlignment="1" applyProtection="1">
      <alignment horizontal="center" vertical="center" wrapText="1"/>
    </xf>
    <xf numFmtId="0" fontId="0" fillId="2" borderId="55" xfId="0" applyFill="1" applyBorder="1" applyAlignment="1" applyProtection="1">
      <alignment horizontal="center" vertical="center"/>
    </xf>
    <xf numFmtId="0" fontId="0" fillId="0" borderId="3" xfId="0" applyBorder="1" applyAlignment="1" applyProtection="1">
      <alignment horizontal="center"/>
      <protection locked="0"/>
    </xf>
    <xf numFmtId="0" fontId="15" fillId="2" borderId="7" xfId="0" applyFont="1" applyFill="1" applyBorder="1" applyAlignment="1" applyProtection="1">
      <alignment horizontal="center" vertical="center"/>
    </xf>
    <xf numFmtId="0" fontId="15" fillId="2" borderId="14" xfId="0" applyFont="1" applyFill="1" applyBorder="1" applyAlignment="1" applyProtection="1">
      <alignment horizontal="center" vertical="center"/>
    </xf>
    <xf numFmtId="0" fontId="4" fillId="2" borderId="8" xfId="0" applyFont="1" applyFill="1" applyBorder="1" applyAlignment="1" applyProtection="1">
      <alignment horizontal="center" vertical="center" wrapText="1"/>
    </xf>
    <xf numFmtId="0" fontId="4" fillId="2" borderId="38" xfId="0" applyFont="1" applyFill="1" applyBorder="1" applyAlignment="1" applyProtection="1">
      <alignment horizontal="center" vertical="center" wrapText="1"/>
    </xf>
    <xf numFmtId="0" fontId="15" fillId="2" borderId="44" xfId="0" applyFont="1" applyFill="1" applyBorder="1" applyAlignment="1" applyProtection="1">
      <alignment horizontal="center" vertical="center"/>
    </xf>
    <xf numFmtId="0" fontId="15" fillId="2" borderId="9"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center" wrapText="1"/>
    </xf>
    <xf numFmtId="0" fontId="15" fillId="2" borderId="19" xfId="0" applyFont="1" applyFill="1" applyBorder="1" applyAlignment="1" applyProtection="1">
      <alignment horizontal="center" vertical="center"/>
    </xf>
    <xf numFmtId="0" fontId="4" fillId="2" borderId="13" xfId="0" applyFont="1" applyFill="1" applyBorder="1" applyAlignment="1" applyProtection="1">
      <alignment horizontal="center" vertical="center" wrapText="1"/>
    </xf>
    <xf numFmtId="0" fontId="15" fillId="2" borderId="21" xfId="0" applyFont="1" applyFill="1" applyBorder="1" applyAlignment="1" applyProtection="1">
      <alignment horizontal="center" vertical="center"/>
    </xf>
    <xf numFmtId="0" fontId="4" fillId="2" borderId="51" xfId="0" applyFont="1" applyFill="1" applyBorder="1" applyAlignment="1" applyProtection="1">
      <alignment horizontal="center" vertical="center" wrapText="1"/>
    </xf>
    <xf numFmtId="0" fontId="15" fillId="2" borderId="52" xfId="0" applyFont="1" applyFill="1" applyBorder="1" applyAlignment="1" applyProtection="1">
      <alignment horizontal="center" vertical="center"/>
    </xf>
    <xf numFmtId="0" fontId="15" fillId="2" borderId="12" xfId="0" applyFont="1" applyFill="1" applyBorder="1" applyAlignment="1" applyProtection="1">
      <alignment horizontal="center" vertical="center" wrapText="1"/>
    </xf>
    <xf numFmtId="0" fontId="15" fillId="2" borderId="13" xfId="0" applyFont="1" applyFill="1" applyBorder="1" applyAlignment="1" applyProtection="1">
      <alignment horizontal="center" vertical="center"/>
    </xf>
    <xf numFmtId="0" fontId="15" fillId="2" borderId="6" xfId="0" applyFont="1" applyFill="1" applyBorder="1" applyAlignment="1" applyProtection="1">
      <alignment horizontal="center" vertical="center"/>
    </xf>
    <xf numFmtId="0" fontId="15" fillId="2" borderId="20" xfId="0" applyFont="1" applyFill="1" applyBorder="1" applyAlignment="1" applyProtection="1">
      <alignment horizontal="center" vertical="center"/>
    </xf>
    <xf numFmtId="0" fontId="15" fillId="2" borderId="22" xfId="0" applyFont="1" applyFill="1" applyBorder="1" applyAlignment="1" applyProtection="1">
      <alignment horizontal="center" vertical="center"/>
    </xf>
    <xf numFmtId="0" fontId="4" fillId="0" borderId="29" xfId="0" applyNumberFormat="1" applyFont="1" applyBorder="1" applyAlignment="1" applyProtection="1">
      <alignment vertical="center"/>
      <protection locked="0"/>
    </xf>
    <xf numFmtId="0" fontId="15" fillId="0" borderId="1" xfId="0" applyNumberFormat="1" applyFont="1" applyBorder="1" applyAlignment="1" applyProtection="1">
      <alignment vertical="center"/>
      <protection locked="0"/>
    </xf>
    <xf numFmtId="0" fontId="15" fillId="0" borderId="30" xfId="0" applyNumberFormat="1" applyFont="1" applyBorder="1" applyAlignment="1" applyProtection="1">
      <alignment vertical="center"/>
      <protection locked="0"/>
    </xf>
    <xf numFmtId="0" fontId="4" fillId="0" borderId="24" xfId="0" applyNumberFormat="1" applyFont="1" applyBorder="1" applyAlignment="1" applyProtection="1">
      <alignment vertical="center"/>
      <protection locked="0"/>
    </xf>
    <xf numFmtId="0" fontId="15" fillId="0" borderId="25" xfId="0" applyNumberFormat="1" applyFont="1" applyBorder="1" applyAlignment="1" applyProtection="1">
      <alignment vertical="center"/>
      <protection locked="0"/>
    </xf>
    <xf numFmtId="0" fontId="15" fillId="0" borderId="26" xfId="0" applyNumberFormat="1" applyFont="1" applyBorder="1" applyAlignment="1" applyProtection="1">
      <alignment vertical="center"/>
      <protection locked="0"/>
    </xf>
    <xf numFmtId="0" fontId="4" fillId="0" borderId="13" xfId="0" applyFont="1" applyBorder="1" applyAlignment="1" applyProtection="1">
      <alignment horizontal="center" vertical="center"/>
    </xf>
    <xf numFmtId="0" fontId="3" fillId="2" borderId="32"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5" fillId="2" borderId="4" xfId="0" applyFont="1" applyFill="1" applyBorder="1" applyAlignment="1" applyProtection="1">
      <alignment vertical="center"/>
    </xf>
    <xf numFmtId="0" fontId="15" fillId="2" borderId="34" xfId="0" applyFont="1" applyFill="1" applyBorder="1" applyAlignment="1" applyProtection="1">
      <alignment vertical="center"/>
    </xf>
    <xf numFmtId="0" fontId="15" fillId="2" borderId="91" xfId="0" applyFont="1" applyFill="1" applyBorder="1" applyAlignment="1" applyProtection="1">
      <alignment vertical="center"/>
    </xf>
    <xf numFmtId="0" fontId="8" fillId="0" borderId="1" xfId="0" applyNumberFormat="1" applyFont="1" applyBorder="1" applyAlignment="1" applyProtection="1">
      <alignment vertical="center"/>
      <protection locked="0"/>
    </xf>
    <xf numFmtId="0" fontId="8" fillId="0" borderId="30" xfId="0" applyNumberFormat="1" applyFont="1" applyBorder="1" applyAlignment="1" applyProtection="1">
      <alignment vertical="center"/>
      <protection locked="0"/>
    </xf>
    <xf numFmtId="0" fontId="0" fillId="0" borderId="2" xfId="0" applyBorder="1" applyAlignment="1" applyProtection="1">
      <alignment horizontal="left" vertical="center" shrinkToFit="1"/>
    </xf>
    <xf numFmtId="0" fontId="0" fillId="0" borderId="2" xfId="0" applyBorder="1" applyAlignment="1" applyProtection="1">
      <alignment horizontal="left" vertical="center" indent="1" shrinkToFit="1"/>
    </xf>
    <xf numFmtId="0" fontId="0" fillId="0" borderId="3" xfId="0" applyBorder="1" applyAlignment="1" applyProtection="1">
      <alignment horizontal="left"/>
    </xf>
    <xf numFmtId="0" fontId="0" fillId="0" borderId="2" xfId="0" applyFill="1" applyBorder="1" applyAlignment="1" applyProtection="1">
      <alignment horizontal="center" vertical="center"/>
    </xf>
    <xf numFmtId="0" fontId="0" fillId="0" borderId="3" xfId="0" applyBorder="1" applyAlignment="1" applyProtection="1">
      <alignment horizontal="center" shrinkToFit="1"/>
    </xf>
    <xf numFmtId="0" fontId="0" fillId="0" borderId="0" xfId="0" applyFill="1" applyAlignment="1" applyProtection="1">
      <alignment horizontal="right" vertical="center"/>
    </xf>
  </cellXfs>
  <cellStyles count="5">
    <cellStyle name="桁区切り" xfId="4" builtinId="6"/>
    <cellStyle name="桁区切り 2" xfId="2" xr:uid="{00000000-0005-0000-0000-000001000000}"/>
    <cellStyle name="標準" xfId="0" builtinId="0"/>
    <cellStyle name="標準 2" xfId="1" xr:uid="{00000000-0005-0000-0000-000003000000}"/>
    <cellStyle name="標準 3" xfId="3" xr:uid="{00000000-0005-0000-0000-000004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15</xdr:col>
      <xdr:colOff>76200</xdr:colOff>
      <xdr:row>4</xdr:row>
      <xdr:rowOff>228600</xdr:rowOff>
    </xdr:from>
    <xdr:to>
      <xdr:col>16</xdr:col>
      <xdr:colOff>295275</xdr:colOff>
      <xdr:row>6</xdr:row>
      <xdr:rowOff>381000</xdr:rowOff>
    </xdr:to>
    <xdr:cxnSp macro="">
      <xdr:nvCxnSpPr>
        <xdr:cNvPr id="4" name="カギ線コネクタ 3">
          <a:extLst>
            <a:ext uri="{FF2B5EF4-FFF2-40B4-BE49-F238E27FC236}">
              <a16:creationId xmlns:a16="http://schemas.microsoft.com/office/drawing/2014/main" id="{00000000-0008-0000-0100-000004000000}"/>
            </a:ext>
          </a:extLst>
        </xdr:cNvPr>
        <xdr:cNvCxnSpPr/>
      </xdr:nvCxnSpPr>
      <xdr:spPr>
        <a:xfrm>
          <a:off x="8829675" y="1304925"/>
          <a:ext cx="1514475" cy="742950"/>
        </a:xfrm>
        <a:prstGeom prst="bentConnector3">
          <a:avLst>
            <a:gd name="adj1" fmla="val 87736"/>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171450</xdr:colOff>
      <xdr:row>0</xdr:row>
      <xdr:rowOff>123824</xdr:rowOff>
    </xdr:from>
    <xdr:to>
      <xdr:col>16</xdr:col>
      <xdr:colOff>180975</xdr:colOff>
      <xdr:row>3</xdr:row>
      <xdr:rowOff>323849</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7696200" y="123824"/>
          <a:ext cx="2533650" cy="866775"/>
        </a:xfrm>
        <a:prstGeom prst="wedgeRoundRectCallout">
          <a:avLst>
            <a:gd name="adj1" fmla="val 49567"/>
            <a:gd name="adj2" fmla="val 22685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助成対象になる日は、毎日の業務終了時に、確認者が記載内容を確認し、サインしてください。</a:t>
          </a:r>
        </a:p>
      </xdr:txBody>
    </xdr:sp>
    <xdr:clientData/>
  </xdr:twoCellAnchor>
  <xdr:twoCellAnchor>
    <xdr:from>
      <xdr:col>9</xdr:col>
      <xdr:colOff>190499</xdr:colOff>
      <xdr:row>11</xdr:row>
      <xdr:rowOff>200024</xdr:rowOff>
    </xdr:from>
    <xdr:to>
      <xdr:col>14</xdr:col>
      <xdr:colOff>200024</xdr:colOff>
      <xdr:row>14</xdr:row>
      <xdr:rowOff>180974</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5067299" y="3886199"/>
          <a:ext cx="2657475" cy="1209675"/>
        </a:xfrm>
        <a:prstGeom prst="wedgeRoundRectCallout">
          <a:avLst>
            <a:gd name="adj1" fmla="val -84131"/>
            <a:gd name="adj2" fmla="val -11049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他の資料（タイムカード・出退記録・会議議事録・イベント時の写真など）との整合性を確認してください。</a:t>
          </a:r>
          <a:endParaRPr kumimoji="1" lang="en-US" altLang="ja-JP" sz="1100"/>
        </a:p>
        <a:p>
          <a:pPr algn="l"/>
          <a:r>
            <a:rPr kumimoji="1" lang="ja-JP" altLang="en-US" sz="1100"/>
            <a:t>助成対象としない日についても、概要は記載してください。</a:t>
          </a:r>
        </a:p>
      </xdr:txBody>
    </xdr:sp>
    <xdr:clientData/>
  </xdr:twoCellAnchor>
  <xdr:twoCellAnchor>
    <xdr:from>
      <xdr:col>14</xdr:col>
      <xdr:colOff>400050</xdr:colOff>
      <xdr:row>11</xdr:row>
      <xdr:rowOff>257175</xdr:rowOff>
    </xdr:from>
    <xdr:to>
      <xdr:col>16</xdr:col>
      <xdr:colOff>428625</xdr:colOff>
      <xdr:row>13</xdr:row>
      <xdr:rowOff>314325</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7924800" y="3943350"/>
          <a:ext cx="2552700" cy="876300"/>
        </a:xfrm>
        <a:prstGeom prst="wedgeRoundRectCallout">
          <a:avLst>
            <a:gd name="adj1" fmla="val 49202"/>
            <a:gd name="adj2" fmla="val -14435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助成対象にならない日については、サインは不要です。斜線やハイフンでサインなしの表示と</a:t>
          </a:r>
          <a:r>
            <a:rPr kumimoji="1" lang="en-US" altLang="ja-JP" sz="1100"/>
            <a:t>999</a:t>
          </a:r>
          <a:r>
            <a:rPr kumimoji="1" lang="ja-JP" altLang="en-US" sz="1100"/>
            <a:t>９８</a:t>
          </a:r>
          <a:r>
            <a:rPr kumimoji="1" lang="en-US" altLang="ja-JP" sz="1100"/>
            <a:t>8</a:t>
          </a:r>
          <a:r>
            <a:rPr kumimoji="1" lang="ja-JP" altLang="en-US" sz="1100"/>
            <a:t>してください。</a:t>
          </a:r>
        </a:p>
      </xdr:txBody>
    </xdr:sp>
    <xdr:clientData/>
  </xdr:twoCellAnchor>
  <xdr:twoCellAnchor>
    <xdr:from>
      <xdr:col>3</xdr:col>
      <xdr:colOff>47625</xdr:colOff>
      <xdr:row>12</xdr:row>
      <xdr:rowOff>371475</xdr:rowOff>
    </xdr:from>
    <xdr:to>
      <xdr:col>7</xdr:col>
      <xdr:colOff>381000</xdr:colOff>
      <xdr:row>15</xdr:row>
      <xdr:rowOff>352425</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1333500" y="4467225"/>
          <a:ext cx="2657475" cy="1209675"/>
        </a:xfrm>
        <a:prstGeom prst="wedgeRoundRectCallout">
          <a:avLst>
            <a:gd name="adj1" fmla="val -28575"/>
            <a:gd name="adj2" fmla="val -15538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勤務を午前と午後で分け、お昼休憩をとる正職員を前提とした様式にしております。それによらない勤務形態の場合は、全体の時間を書いて、「除外する時間数」で調整してください。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46264</xdr:colOff>
      <xdr:row>13</xdr:row>
      <xdr:rowOff>0</xdr:rowOff>
    </xdr:from>
    <xdr:to>
      <xdr:col>3</xdr:col>
      <xdr:colOff>333375</xdr:colOff>
      <xdr:row>35</xdr:row>
      <xdr:rowOff>38100</xdr:rowOff>
    </xdr:to>
    <xdr:sp macro="" textlink="">
      <xdr:nvSpPr>
        <xdr:cNvPr id="3" name="右中かっこ 2">
          <a:extLst>
            <a:ext uri="{FF2B5EF4-FFF2-40B4-BE49-F238E27FC236}">
              <a16:creationId xmlns:a16="http://schemas.microsoft.com/office/drawing/2014/main" id="{BC9FED76-DBA5-4DFC-B303-7769DF0A273D}"/>
            </a:ext>
          </a:extLst>
        </xdr:cNvPr>
        <xdr:cNvSpPr/>
      </xdr:nvSpPr>
      <xdr:spPr>
        <a:xfrm>
          <a:off x="3903889" y="2790825"/>
          <a:ext cx="287111" cy="4867275"/>
        </a:xfrm>
        <a:prstGeom prst="rightBrace">
          <a:avLst>
            <a:gd name="adj1" fmla="val 8333"/>
            <a:gd name="adj2" fmla="val 3178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69056</xdr:colOff>
      <xdr:row>9</xdr:row>
      <xdr:rowOff>159544</xdr:rowOff>
    </xdr:from>
    <xdr:to>
      <xdr:col>11</xdr:col>
      <xdr:colOff>288131</xdr:colOff>
      <xdr:row>14</xdr:row>
      <xdr:rowOff>123825</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4117181" y="1862138"/>
          <a:ext cx="2433638" cy="833437"/>
        </a:xfrm>
        <a:prstGeom prst="wedgeRoundRectCallout">
          <a:avLst>
            <a:gd name="adj1" fmla="val -50279"/>
            <a:gd name="adj2" fmla="val 18254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rgbClr val="FF0000"/>
              </a:solidFill>
            </a:rPr>
            <a:t>色のついていない箇所に入力してください。色付きの箇所には数式が入っており、自動計算されます。</a:t>
          </a:r>
        </a:p>
      </xdr:txBody>
    </xdr:sp>
    <xdr:clientData/>
  </xdr:twoCellAnchor>
  <xdr:twoCellAnchor>
    <xdr:from>
      <xdr:col>22</xdr:col>
      <xdr:colOff>914400</xdr:colOff>
      <xdr:row>0</xdr:row>
      <xdr:rowOff>130970</xdr:rowOff>
    </xdr:from>
    <xdr:to>
      <xdr:col>26</xdr:col>
      <xdr:colOff>519113</xdr:colOff>
      <xdr:row>3</xdr:row>
      <xdr:rowOff>95251</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14535150" y="130970"/>
          <a:ext cx="2636838" cy="646906"/>
        </a:xfrm>
        <a:prstGeom prst="wedgeRoundRectCallout">
          <a:avLst>
            <a:gd name="adj1" fmla="val -120943"/>
            <a:gd name="adj2" fmla="val 2882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「基本情報等入力シート」が自動挿入されます。</a:t>
          </a:r>
        </a:p>
      </xdr:txBody>
    </xdr:sp>
    <xdr:clientData/>
  </xdr:twoCellAnchor>
  <xdr:twoCellAnchor>
    <xdr:from>
      <xdr:col>20</xdr:col>
      <xdr:colOff>123825</xdr:colOff>
      <xdr:row>43</xdr:row>
      <xdr:rowOff>228600</xdr:rowOff>
    </xdr:from>
    <xdr:to>
      <xdr:col>21</xdr:col>
      <xdr:colOff>800100</xdr:colOff>
      <xdr:row>47</xdr:row>
      <xdr:rowOff>85725</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11734800" y="11182350"/>
          <a:ext cx="1657350" cy="1000125"/>
        </a:xfrm>
        <a:prstGeom prst="wedgeRoundRectCallout">
          <a:avLst>
            <a:gd name="adj1" fmla="val 34142"/>
            <a:gd name="adj2" fmla="val 10975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当月の助成対象とする額が表示されます。</a:t>
          </a:r>
        </a:p>
      </xdr:txBody>
    </xdr:sp>
    <xdr:clientData/>
  </xdr:twoCellAnchor>
  <xdr:twoCellAnchor>
    <xdr:from>
      <xdr:col>12</xdr:col>
      <xdr:colOff>342900</xdr:colOff>
      <xdr:row>32</xdr:row>
      <xdr:rowOff>85724</xdr:rowOff>
    </xdr:from>
    <xdr:to>
      <xdr:col>15</xdr:col>
      <xdr:colOff>790575</xdr:colOff>
      <xdr:row>37</xdr:row>
      <xdr:rowOff>76200</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6981825" y="7896224"/>
          <a:ext cx="2352675" cy="1419226"/>
        </a:xfrm>
        <a:prstGeom prst="wedgeRoundRectCallout">
          <a:avLst>
            <a:gd name="adj1" fmla="val -153213"/>
            <a:gd name="adj2" fmla="val -4059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タイムカードなどで確認できる数字のうち、別の事業を行った場合や、お昼休憩以外にも休憩時間が複数あるなどした場合、「除外する金額」で調整してください。</a:t>
          </a:r>
          <a:endParaRPr kumimoji="1" lang="en-US" altLang="ja-JP" sz="1100"/>
        </a:p>
      </xdr:txBody>
    </xdr:sp>
    <xdr:clientData/>
  </xdr:twoCellAnchor>
  <xdr:twoCellAnchor>
    <xdr:from>
      <xdr:col>13</xdr:col>
      <xdr:colOff>295276</xdr:colOff>
      <xdr:row>43</xdr:row>
      <xdr:rowOff>95250</xdr:rowOff>
    </xdr:from>
    <xdr:to>
      <xdr:col>15</xdr:col>
      <xdr:colOff>1162051</xdr:colOff>
      <xdr:row>46</xdr:row>
      <xdr:rowOff>123825</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7362826" y="11049000"/>
          <a:ext cx="2343150" cy="885825"/>
        </a:xfrm>
        <a:prstGeom prst="wedgeRoundRectCallout">
          <a:avLst>
            <a:gd name="adj1" fmla="val -218800"/>
            <a:gd name="adj2" fmla="val -6190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記載できるのは、タイムカードなどで確認できる数字の範囲内です。</a:t>
          </a:r>
          <a:endParaRPr kumimoji="1" lang="en-US" altLang="ja-JP" sz="1100"/>
        </a:p>
      </xdr:txBody>
    </xdr:sp>
    <xdr:clientData/>
  </xdr:twoCellAnchor>
  <xdr:twoCellAnchor>
    <xdr:from>
      <xdr:col>13</xdr:col>
      <xdr:colOff>495300</xdr:colOff>
      <xdr:row>5</xdr:row>
      <xdr:rowOff>0</xdr:rowOff>
    </xdr:from>
    <xdr:to>
      <xdr:col>15</xdr:col>
      <xdr:colOff>1019175</xdr:colOff>
      <xdr:row>10</xdr:row>
      <xdr:rowOff>57150</xdr:rowOff>
    </xdr:to>
    <xdr:sp macro="" textlink="">
      <xdr:nvSpPr>
        <xdr:cNvPr id="9" name="角丸四角形吹き出し 5">
          <a:extLst>
            <a:ext uri="{FF2B5EF4-FFF2-40B4-BE49-F238E27FC236}">
              <a16:creationId xmlns:a16="http://schemas.microsoft.com/office/drawing/2014/main" id="{69E17C3F-3945-4AE4-A245-1E41E96FE4FF}"/>
            </a:ext>
          </a:extLst>
        </xdr:cNvPr>
        <xdr:cNvSpPr/>
      </xdr:nvSpPr>
      <xdr:spPr>
        <a:xfrm>
          <a:off x="7562850" y="1028700"/>
          <a:ext cx="2000250" cy="590550"/>
        </a:xfrm>
        <a:prstGeom prst="wedgeRoundRectCallout">
          <a:avLst>
            <a:gd name="adj1" fmla="val 5818"/>
            <a:gd name="adj2" fmla="val 14074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月に一度確認者が業務内容等を確認してください。</a:t>
          </a:r>
        </a:p>
      </xdr:txBody>
    </xdr:sp>
    <xdr:clientData/>
  </xdr:twoCellAnchor>
  <xdr:twoCellAnchor>
    <xdr:from>
      <xdr:col>3</xdr:col>
      <xdr:colOff>0</xdr:colOff>
      <xdr:row>28</xdr:row>
      <xdr:rowOff>66675</xdr:rowOff>
    </xdr:from>
    <xdr:to>
      <xdr:col>7</xdr:col>
      <xdr:colOff>333375</xdr:colOff>
      <xdr:row>32</xdr:row>
      <xdr:rowOff>133350</xdr:rowOff>
    </xdr:to>
    <xdr:sp macro="" textlink="">
      <xdr:nvSpPr>
        <xdr:cNvPr id="10" name="角丸四角形吹き出し 5">
          <a:extLst>
            <a:ext uri="{FF2B5EF4-FFF2-40B4-BE49-F238E27FC236}">
              <a16:creationId xmlns:a16="http://schemas.microsoft.com/office/drawing/2014/main" id="{8C7F9E97-4770-405F-A425-7434C33DF3C9}"/>
            </a:ext>
          </a:extLst>
        </xdr:cNvPr>
        <xdr:cNvSpPr/>
      </xdr:nvSpPr>
      <xdr:spPr>
        <a:xfrm>
          <a:off x="1724025" y="6734175"/>
          <a:ext cx="2657475" cy="1209675"/>
        </a:xfrm>
        <a:prstGeom prst="wedgeRoundRectCallout">
          <a:avLst>
            <a:gd name="adj1" fmla="val -28575"/>
            <a:gd name="adj2" fmla="val -15538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勤務を午前と午後で分け、お昼休憩をとる職員を前提とした様式にしております。それによらない勤務形態の場合は、全体の時間を書き、「除外する時間数」で調整してください。</a:t>
          </a:r>
          <a:endParaRPr kumimoji="1" lang="en-US" altLang="ja-JP" sz="1100"/>
        </a:p>
      </xdr:txBody>
    </xdr:sp>
    <xdr:clientData/>
  </xdr:twoCellAnchor>
  <xdr:twoCellAnchor>
    <xdr:from>
      <xdr:col>15</xdr:col>
      <xdr:colOff>752475</xdr:colOff>
      <xdr:row>7</xdr:row>
      <xdr:rowOff>1</xdr:rowOff>
    </xdr:from>
    <xdr:to>
      <xdr:col>19</xdr:col>
      <xdr:colOff>542925</xdr:colOff>
      <xdr:row>13</xdr:row>
      <xdr:rowOff>123826</xdr:rowOff>
    </xdr:to>
    <xdr:sp macro="" textlink="">
      <xdr:nvSpPr>
        <xdr:cNvPr id="13" name="角丸四角形吹き出し 7">
          <a:extLst>
            <a:ext uri="{FF2B5EF4-FFF2-40B4-BE49-F238E27FC236}">
              <a16:creationId xmlns:a16="http://schemas.microsoft.com/office/drawing/2014/main" id="{7CF7DCCA-C764-48E0-9164-A0DEF6099A45}"/>
            </a:ext>
          </a:extLst>
        </xdr:cNvPr>
        <xdr:cNvSpPr/>
      </xdr:nvSpPr>
      <xdr:spPr>
        <a:xfrm>
          <a:off x="9324975" y="1387930"/>
          <a:ext cx="2171700" cy="1185182"/>
        </a:xfrm>
        <a:prstGeom prst="wedgeRoundRectCallout">
          <a:avLst>
            <a:gd name="adj1" fmla="val 3326"/>
            <a:gd name="adj2" fmla="val 18289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助成対象になる日は、毎日の業務終了時に、確認者が記載内容を確認し、確認者氏名を記入してください。</a:t>
          </a:r>
        </a:p>
      </xdr:txBody>
    </xdr:sp>
    <xdr:clientData/>
  </xdr:twoCellAnchor>
  <xdr:twoCellAnchor>
    <xdr:from>
      <xdr:col>22</xdr:col>
      <xdr:colOff>39688</xdr:colOff>
      <xdr:row>12</xdr:row>
      <xdr:rowOff>43656</xdr:rowOff>
    </xdr:from>
    <xdr:to>
      <xdr:col>26</xdr:col>
      <xdr:colOff>646906</xdr:colOff>
      <xdr:row>15</xdr:row>
      <xdr:rowOff>67469</xdr:rowOff>
    </xdr:to>
    <xdr:sp macro="" textlink="">
      <xdr:nvSpPr>
        <xdr:cNvPr id="14" name="角丸四角形吹き出し 3">
          <a:extLst>
            <a:ext uri="{FF2B5EF4-FFF2-40B4-BE49-F238E27FC236}">
              <a16:creationId xmlns:a16="http://schemas.microsoft.com/office/drawing/2014/main" id="{A7E5B85A-A1B8-4225-B791-57C6F83D94F9}"/>
            </a:ext>
          </a:extLst>
        </xdr:cNvPr>
        <xdr:cNvSpPr/>
      </xdr:nvSpPr>
      <xdr:spPr>
        <a:xfrm>
          <a:off x="13660438" y="2297906"/>
          <a:ext cx="3639343" cy="595313"/>
        </a:xfrm>
        <a:prstGeom prst="wedgeRoundRectCallout">
          <a:avLst>
            <a:gd name="adj1" fmla="val -79505"/>
            <a:gd name="adj2" fmla="val -19050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期中に通勤単価に変更が生じた場合は、変更以降の業務日誌に強制入力してください。</a:t>
          </a:r>
          <a:endParaRPr kumimoji="1" lang="en-US" altLang="ja-JP" sz="1100"/>
        </a:p>
        <a:p>
          <a:pPr algn="l"/>
          <a:endParaRPr kumimoji="1" lang="ja-JP" altLang="en-US" sz="1100"/>
        </a:p>
      </xdr:txBody>
    </xdr:sp>
    <xdr:clientData/>
  </xdr:twoCellAnchor>
  <xdr:twoCellAnchor>
    <xdr:from>
      <xdr:col>1</xdr:col>
      <xdr:colOff>200024</xdr:colOff>
      <xdr:row>13</xdr:row>
      <xdr:rowOff>95250</xdr:rowOff>
    </xdr:from>
    <xdr:to>
      <xdr:col>2</xdr:col>
      <xdr:colOff>733424</xdr:colOff>
      <xdr:row>16</xdr:row>
      <xdr:rowOff>247650</xdr:rowOff>
    </xdr:to>
    <xdr:sp macro="" textlink="">
      <xdr:nvSpPr>
        <xdr:cNvPr id="15" name="テキスト ボックス 14">
          <a:extLst>
            <a:ext uri="{FF2B5EF4-FFF2-40B4-BE49-F238E27FC236}">
              <a16:creationId xmlns:a16="http://schemas.microsoft.com/office/drawing/2014/main" id="{F96D5534-A68A-4C90-8519-E39FC56260DA}"/>
            </a:ext>
          </a:extLst>
        </xdr:cNvPr>
        <xdr:cNvSpPr txBox="1"/>
      </xdr:nvSpPr>
      <xdr:spPr>
        <a:xfrm>
          <a:off x="514349" y="2543175"/>
          <a:ext cx="752475"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①</a:t>
          </a:r>
        </a:p>
      </xdr:txBody>
    </xdr:sp>
    <xdr:clientData/>
  </xdr:twoCellAnchor>
  <xdr:twoCellAnchor>
    <xdr:from>
      <xdr:col>3</xdr:col>
      <xdr:colOff>47624</xdr:colOff>
      <xdr:row>13</xdr:row>
      <xdr:rowOff>66675</xdr:rowOff>
    </xdr:from>
    <xdr:to>
      <xdr:col>4</xdr:col>
      <xdr:colOff>333374</xdr:colOff>
      <xdr:row>16</xdr:row>
      <xdr:rowOff>257175</xdr:rowOff>
    </xdr:to>
    <xdr:sp macro="" textlink="">
      <xdr:nvSpPr>
        <xdr:cNvPr id="16" name="テキスト ボックス 15">
          <a:extLst>
            <a:ext uri="{FF2B5EF4-FFF2-40B4-BE49-F238E27FC236}">
              <a16:creationId xmlns:a16="http://schemas.microsoft.com/office/drawing/2014/main" id="{5B0E6DE5-E4A1-4225-B73B-7B3735A43F33}"/>
            </a:ext>
          </a:extLst>
        </xdr:cNvPr>
        <xdr:cNvSpPr txBox="1"/>
      </xdr:nvSpPr>
      <xdr:spPr>
        <a:xfrm>
          <a:off x="1771649" y="2514600"/>
          <a:ext cx="866775"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②</a:t>
          </a:r>
        </a:p>
      </xdr:txBody>
    </xdr:sp>
    <xdr:clientData/>
  </xdr:twoCellAnchor>
  <xdr:twoCellAnchor>
    <xdr:from>
      <xdr:col>10</xdr:col>
      <xdr:colOff>142875</xdr:colOff>
      <xdr:row>14</xdr:row>
      <xdr:rowOff>95250</xdr:rowOff>
    </xdr:from>
    <xdr:to>
      <xdr:col>12</xdr:col>
      <xdr:colOff>180975</xdr:colOff>
      <xdr:row>16</xdr:row>
      <xdr:rowOff>495300</xdr:rowOff>
    </xdr:to>
    <xdr:sp macro="" textlink="">
      <xdr:nvSpPr>
        <xdr:cNvPr id="17" name="テキスト ボックス 16">
          <a:extLst>
            <a:ext uri="{FF2B5EF4-FFF2-40B4-BE49-F238E27FC236}">
              <a16:creationId xmlns:a16="http://schemas.microsoft.com/office/drawing/2014/main" id="{F4719A3B-5197-46CE-994E-F99655172EE4}"/>
            </a:ext>
          </a:extLst>
        </xdr:cNvPr>
        <xdr:cNvSpPr txBox="1"/>
      </xdr:nvSpPr>
      <xdr:spPr>
        <a:xfrm>
          <a:off x="6048375" y="2667000"/>
          <a:ext cx="776288" cy="792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③</a:t>
          </a:r>
        </a:p>
      </xdr:txBody>
    </xdr:sp>
    <xdr:clientData/>
  </xdr:twoCellAnchor>
  <xdr:twoCellAnchor>
    <xdr:from>
      <xdr:col>7</xdr:col>
      <xdr:colOff>91168</xdr:colOff>
      <xdr:row>4</xdr:row>
      <xdr:rowOff>0</xdr:rowOff>
    </xdr:from>
    <xdr:to>
      <xdr:col>11</xdr:col>
      <xdr:colOff>310243</xdr:colOff>
      <xdr:row>8</xdr:row>
      <xdr:rowOff>32659</xdr:rowOff>
    </xdr:to>
    <xdr:sp macro="" textlink="">
      <xdr:nvSpPr>
        <xdr:cNvPr id="18" name="角丸四角形吹き出し 2">
          <a:extLst>
            <a:ext uri="{FF2B5EF4-FFF2-40B4-BE49-F238E27FC236}">
              <a16:creationId xmlns:a16="http://schemas.microsoft.com/office/drawing/2014/main" id="{D709DFB0-3E12-4FD8-BBE1-6DA0C7129E2C}"/>
            </a:ext>
          </a:extLst>
        </xdr:cNvPr>
        <xdr:cNvSpPr/>
      </xdr:nvSpPr>
      <xdr:spPr>
        <a:xfrm>
          <a:off x="4159704" y="857250"/>
          <a:ext cx="2437039" cy="740230"/>
        </a:xfrm>
        <a:prstGeom prst="wedgeRoundRectCallout">
          <a:avLst>
            <a:gd name="adj1" fmla="val -67588"/>
            <a:gd name="adj2" fmla="val 7054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「基本情報等入力シート」の内容が自動で転記されます。</a:t>
          </a:r>
        </a:p>
      </xdr:txBody>
    </xdr:sp>
    <xdr:clientData/>
  </xdr:twoCellAnchor>
  <xdr:twoCellAnchor>
    <xdr:from>
      <xdr:col>21</xdr:col>
      <xdr:colOff>0</xdr:colOff>
      <xdr:row>18</xdr:row>
      <xdr:rowOff>57151</xdr:rowOff>
    </xdr:from>
    <xdr:to>
      <xdr:col>22</xdr:col>
      <xdr:colOff>655864</xdr:colOff>
      <xdr:row>23</xdr:row>
      <xdr:rowOff>123825</xdr:rowOff>
    </xdr:to>
    <xdr:sp macro="" textlink="">
      <xdr:nvSpPr>
        <xdr:cNvPr id="19" name="角丸四角形吹き出し 3">
          <a:extLst>
            <a:ext uri="{FF2B5EF4-FFF2-40B4-BE49-F238E27FC236}">
              <a16:creationId xmlns:a16="http://schemas.microsoft.com/office/drawing/2014/main" id="{EB85CD69-0900-453C-88DB-C0AE4463755D}"/>
            </a:ext>
          </a:extLst>
        </xdr:cNvPr>
        <xdr:cNvSpPr/>
      </xdr:nvSpPr>
      <xdr:spPr>
        <a:xfrm>
          <a:off x="12592050" y="3867151"/>
          <a:ext cx="1636939" cy="1495424"/>
        </a:xfrm>
        <a:prstGeom prst="wedgeRoundRectCallout">
          <a:avLst>
            <a:gd name="adj1" fmla="val -52277"/>
            <a:gd name="adj2" fmla="val -11980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期中に基本給時間単価に変更が生じた場合は、変更以降の業務日誌に強制入力してください。</a:t>
          </a:r>
          <a:endParaRPr kumimoji="1" lang="en-US" altLang="ja-JP" sz="1100"/>
        </a:p>
        <a:p>
          <a:pPr algn="l"/>
          <a:endParaRPr kumimoji="1" lang="ja-JP" altLang="en-US" sz="1100"/>
        </a:p>
      </xdr:txBody>
    </xdr:sp>
    <xdr:clientData/>
  </xdr:twoCellAnchor>
  <xdr:twoCellAnchor>
    <xdr:from>
      <xdr:col>8</xdr:col>
      <xdr:colOff>130970</xdr:colOff>
      <xdr:row>21</xdr:row>
      <xdr:rowOff>7144</xdr:rowOff>
    </xdr:from>
    <xdr:to>
      <xdr:col>12</xdr:col>
      <xdr:colOff>214313</xdr:colOff>
      <xdr:row>28</xdr:row>
      <xdr:rowOff>57150</xdr:rowOff>
    </xdr:to>
    <xdr:sp macro="" textlink="">
      <xdr:nvSpPr>
        <xdr:cNvPr id="20" name="角丸四角形吹き出し 5">
          <a:extLst>
            <a:ext uri="{FF2B5EF4-FFF2-40B4-BE49-F238E27FC236}">
              <a16:creationId xmlns:a16="http://schemas.microsoft.com/office/drawing/2014/main" id="{236D1F86-70B3-4633-9A3C-CE8912733784}"/>
            </a:ext>
          </a:extLst>
        </xdr:cNvPr>
        <xdr:cNvSpPr/>
      </xdr:nvSpPr>
      <xdr:spPr>
        <a:xfrm>
          <a:off x="4760120" y="4674394"/>
          <a:ext cx="2093118" cy="2050256"/>
        </a:xfrm>
        <a:prstGeom prst="wedgeRoundRectCallout">
          <a:avLst>
            <a:gd name="adj1" fmla="val -60921"/>
            <a:gd name="adj2" fmla="val -7263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「通勤区分」欄で「</a:t>
          </a:r>
          <a:r>
            <a:rPr kumimoji="1" lang="en-US" altLang="ja-JP" sz="1100"/>
            <a:t>1.</a:t>
          </a:r>
          <a:r>
            <a:rPr kumimoji="1" lang="ja-JP" altLang="en-US" sz="1100"/>
            <a:t>通勤（除外）」や「</a:t>
          </a:r>
          <a:r>
            <a:rPr kumimoji="1" lang="en-US" altLang="ja-JP" sz="1100"/>
            <a:t>5.</a:t>
          </a:r>
          <a:r>
            <a:rPr kumimoji="1" lang="ja-JP" altLang="en-US" sz="1100"/>
            <a:t>休日」を選択した場合「従事時間帯（</a:t>
          </a:r>
          <a:r>
            <a:rPr kumimoji="1" lang="en-US" altLang="ja-JP" sz="1100"/>
            <a:t>24</a:t>
          </a:r>
          <a:r>
            <a:rPr kumimoji="1" lang="ja-JP" altLang="en-US" sz="1100"/>
            <a:t>時間制で時刻入力）」「除外した時間数（分単位）」欄の入力は不要です。（セルがグレーアウトします。）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76200</xdr:colOff>
      <xdr:row>4</xdr:row>
      <xdr:rowOff>228600</xdr:rowOff>
    </xdr:from>
    <xdr:to>
      <xdr:col>16</xdr:col>
      <xdr:colOff>295275</xdr:colOff>
      <xdr:row>6</xdr:row>
      <xdr:rowOff>381000</xdr:rowOff>
    </xdr:to>
    <xdr:cxnSp macro="">
      <xdr:nvCxnSpPr>
        <xdr:cNvPr id="2" name="カギ線コネクタ 1">
          <a:extLst>
            <a:ext uri="{FF2B5EF4-FFF2-40B4-BE49-F238E27FC236}">
              <a16:creationId xmlns:a16="http://schemas.microsoft.com/office/drawing/2014/main" id="{00000000-0008-0000-0300-000002000000}"/>
            </a:ext>
          </a:extLst>
        </xdr:cNvPr>
        <xdr:cNvCxnSpPr/>
      </xdr:nvCxnSpPr>
      <xdr:spPr>
        <a:xfrm>
          <a:off x="8829675" y="1304925"/>
          <a:ext cx="1514475" cy="742950"/>
        </a:xfrm>
        <a:prstGeom prst="bentConnector3">
          <a:avLst>
            <a:gd name="adj1" fmla="val 87736"/>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D13CC-F78B-4585-8571-5F2A42E7109C}">
  <sheetPr>
    <tabColor rgb="FFFF0000"/>
    <pageSetUpPr fitToPage="1"/>
  </sheetPr>
  <dimension ref="C2:U42"/>
  <sheetViews>
    <sheetView view="pageBreakPreview" zoomScale="70" zoomScaleNormal="100" zoomScaleSheetLayoutView="70" workbookViewId="0">
      <selection activeCell="E9" sqref="E9"/>
    </sheetView>
  </sheetViews>
  <sheetFormatPr defaultRowHeight="13.5"/>
  <cols>
    <col min="1" max="2" width="2.625" customWidth="1"/>
    <col min="3" max="3" width="4" bestFit="1" customWidth="1"/>
    <col min="5" max="5" width="15.125" bestFit="1" customWidth="1"/>
    <col min="14" max="14" width="10.5" bestFit="1" customWidth="1"/>
    <col min="20" max="20" width="9.5" bestFit="1" customWidth="1"/>
  </cols>
  <sheetData>
    <row r="2" spans="3:21" ht="24">
      <c r="C2" s="161" t="s">
        <v>195</v>
      </c>
      <c r="M2" s="141"/>
      <c r="N2" s="109"/>
      <c r="S2" s="143"/>
      <c r="T2" s="109"/>
    </row>
    <row r="4" spans="3:21" ht="21" hidden="1">
      <c r="C4" s="319" t="s">
        <v>63</v>
      </c>
      <c r="D4" s="319"/>
      <c r="E4" s="128">
        <v>45383</v>
      </c>
    </row>
    <row r="7" spans="3:21" ht="18.75">
      <c r="C7" s="150" t="s">
        <v>59</v>
      </c>
      <c r="D7" s="151" t="s">
        <v>61</v>
      </c>
      <c r="E7" s="152"/>
      <c r="F7" s="152"/>
      <c r="G7" s="152"/>
      <c r="H7" s="152"/>
      <c r="I7" s="152"/>
      <c r="J7" s="152"/>
      <c r="K7" s="152"/>
      <c r="L7" s="152"/>
      <c r="M7" s="152"/>
      <c r="N7" s="152"/>
      <c r="O7" s="152"/>
      <c r="P7" s="152"/>
      <c r="Q7" s="152"/>
      <c r="R7" s="152"/>
      <c r="S7" s="152"/>
      <c r="T7" s="152"/>
      <c r="U7" s="153"/>
    </row>
    <row r="8" spans="3:21" ht="18.75">
      <c r="C8" s="154"/>
      <c r="D8" s="155"/>
      <c r="E8" s="1"/>
      <c r="F8" s="1"/>
      <c r="G8" s="1"/>
      <c r="H8" s="1"/>
      <c r="I8" s="1"/>
      <c r="J8" s="1"/>
      <c r="K8" s="1"/>
      <c r="L8" s="1"/>
      <c r="M8" s="1"/>
      <c r="N8" s="1"/>
      <c r="O8" s="1"/>
      <c r="P8" s="1"/>
      <c r="Q8" s="1"/>
      <c r="R8" s="1"/>
      <c r="S8" s="1"/>
      <c r="T8" s="1"/>
      <c r="U8" s="156"/>
    </row>
    <row r="9" spans="3:21" ht="18.75">
      <c r="C9" s="154" t="s">
        <v>47</v>
      </c>
      <c r="D9" s="155" t="s">
        <v>213</v>
      </c>
      <c r="E9" s="1"/>
      <c r="F9" s="1"/>
      <c r="G9" s="1"/>
      <c r="H9" s="1"/>
      <c r="I9" s="1"/>
      <c r="J9" s="1"/>
      <c r="K9" s="1"/>
      <c r="L9" s="1"/>
      <c r="M9" s="1"/>
      <c r="N9" s="1"/>
      <c r="O9" s="1"/>
      <c r="P9" s="1"/>
      <c r="Q9" s="1"/>
      <c r="R9" s="1"/>
      <c r="S9" s="1"/>
      <c r="T9" s="1"/>
      <c r="U9" s="156"/>
    </row>
    <row r="10" spans="3:21" ht="18.75">
      <c r="C10" s="157"/>
      <c r="D10" s="158"/>
      <c r="E10" s="4"/>
      <c r="F10" s="4"/>
      <c r="G10" s="4"/>
      <c r="H10" s="4"/>
      <c r="I10" s="4"/>
      <c r="J10" s="4"/>
      <c r="K10" s="4"/>
      <c r="L10" s="4"/>
      <c r="M10" s="4"/>
      <c r="N10" s="4"/>
      <c r="O10" s="4"/>
      <c r="P10" s="4"/>
      <c r="Q10" s="4"/>
      <c r="R10" s="4"/>
      <c r="S10" s="4"/>
      <c r="T10" s="4"/>
      <c r="U10" s="159"/>
    </row>
    <row r="11" spans="3:21" ht="18.75">
      <c r="C11" s="97"/>
      <c r="D11" s="97"/>
    </row>
    <row r="12" spans="3:21" ht="18.75">
      <c r="C12" s="150" t="s">
        <v>59</v>
      </c>
      <c r="D12" s="151" t="s">
        <v>62</v>
      </c>
      <c r="E12" s="152"/>
      <c r="F12" s="152"/>
      <c r="G12" s="152"/>
      <c r="H12" s="152"/>
      <c r="I12" s="152"/>
      <c r="J12" s="152"/>
      <c r="K12" s="152"/>
      <c r="L12" s="152"/>
      <c r="M12" s="152"/>
      <c r="N12" s="152"/>
      <c r="O12" s="152"/>
      <c r="P12" s="152"/>
      <c r="Q12" s="152"/>
      <c r="R12" s="152"/>
      <c r="S12" s="152"/>
      <c r="T12" s="152"/>
      <c r="U12" s="153"/>
    </row>
    <row r="13" spans="3:21" ht="18.75">
      <c r="C13" s="154"/>
      <c r="D13" s="155"/>
      <c r="E13" s="1"/>
      <c r="F13" s="1"/>
      <c r="G13" s="1"/>
      <c r="H13" s="1"/>
      <c r="I13" s="1"/>
      <c r="J13" s="1"/>
      <c r="K13" s="1"/>
      <c r="L13" s="1"/>
      <c r="M13" s="1"/>
      <c r="N13" s="1"/>
      <c r="O13" s="1"/>
      <c r="P13" s="1"/>
      <c r="Q13" s="1"/>
      <c r="R13" s="1"/>
      <c r="S13" s="1"/>
      <c r="T13" s="1"/>
      <c r="U13" s="156"/>
    </row>
    <row r="14" spans="3:21" ht="18.75">
      <c r="C14" s="154" t="s">
        <v>47</v>
      </c>
      <c r="D14" s="155" t="s">
        <v>161</v>
      </c>
      <c r="E14" s="1"/>
      <c r="F14" s="1"/>
      <c r="G14" s="1"/>
      <c r="H14" s="1"/>
      <c r="I14" s="1"/>
      <c r="J14" s="1"/>
      <c r="K14" s="1"/>
      <c r="L14" s="1"/>
      <c r="M14" s="1"/>
      <c r="N14" s="1"/>
      <c r="O14" s="1"/>
      <c r="P14" s="1"/>
      <c r="Q14" s="1"/>
      <c r="R14" s="1"/>
      <c r="S14" s="1"/>
      <c r="T14" s="1"/>
      <c r="U14" s="156"/>
    </row>
    <row r="15" spans="3:21" ht="18.75">
      <c r="C15" s="154"/>
      <c r="D15" s="155"/>
      <c r="E15" s="1"/>
      <c r="F15" s="1"/>
      <c r="G15" s="1"/>
      <c r="H15" s="1"/>
      <c r="I15" s="1"/>
      <c r="J15" s="1"/>
      <c r="K15" s="1"/>
      <c r="L15" s="1"/>
      <c r="M15" s="1"/>
      <c r="N15" s="1"/>
      <c r="O15" s="1"/>
      <c r="P15" s="1"/>
      <c r="Q15" s="1"/>
      <c r="R15" s="1"/>
      <c r="S15" s="1"/>
      <c r="T15" s="1"/>
      <c r="U15" s="156"/>
    </row>
    <row r="16" spans="3:21" ht="18.75">
      <c r="C16" s="154" t="s">
        <v>48</v>
      </c>
      <c r="D16" s="155" t="s">
        <v>108</v>
      </c>
      <c r="E16" s="1"/>
      <c r="F16" s="1"/>
      <c r="G16" s="1"/>
      <c r="H16" s="1"/>
      <c r="I16" s="1"/>
      <c r="J16" s="1"/>
      <c r="K16" s="1"/>
      <c r="L16" s="1"/>
      <c r="M16" s="1"/>
      <c r="N16" s="1"/>
      <c r="O16" s="1"/>
      <c r="P16" s="1"/>
      <c r="Q16" s="1"/>
      <c r="R16" s="1"/>
      <c r="S16" s="1"/>
      <c r="T16" s="1"/>
      <c r="U16" s="156"/>
    </row>
    <row r="17" spans="3:21" ht="18.75">
      <c r="C17" s="154"/>
      <c r="D17" s="155"/>
      <c r="E17" s="1"/>
      <c r="F17" s="1"/>
      <c r="G17" s="1"/>
      <c r="H17" s="1"/>
      <c r="I17" s="1"/>
      <c r="J17" s="1"/>
      <c r="K17" s="1"/>
      <c r="L17" s="1"/>
      <c r="M17" s="1"/>
      <c r="N17" s="1"/>
      <c r="O17" s="1"/>
      <c r="P17" s="1"/>
      <c r="Q17" s="1"/>
      <c r="R17" s="1"/>
      <c r="S17" s="1"/>
      <c r="T17" s="1"/>
      <c r="U17" s="156"/>
    </row>
    <row r="18" spans="3:21" ht="18.75">
      <c r="C18" s="154" t="s">
        <v>49</v>
      </c>
      <c r="D18" s="155" t="s">
        <v>60</v>
      </c>
      <c r="E18" s="1"/>
      <c r="F18" s="1"/>
      <c r="G18" s="1"/>
      <c r="H18" s="1"/>
      <c r="I18" s="1"/>
      <c r="J18" s="1"/>
      <c r="K18" s="1"/>
      <c r="L18" s="1"/>
      <c r="M18" s="1"/>
      <c r="N18" s="1"/>
      <c r="O18" s="1"/>
      <c r="P18" s="1"/>
      <c r="Q18" s="1"/>
      <c r="R18" s="1"/>
      <c r="S18" s="1"/>
      <c r="T18" s="1"/>
      <c r="U18" s="156"/>
    </row>
    <row r="19" spans="3:21" ht="18.75">
      <c r="C19" s="154"/>
      <c r="D19" s="155"/>
      <c r="E19" s="1"/>
      <c r="F19" s="1"/>
      <c r="G19" s="1"/>
      <c r="H19" s="1"/>
      <c r="I19" s="1"/>
      <c r="J19" s="1"/>
      <c r="K19" s="1"/>
      <c r="L19" s="1"/>
      <c r="M19" s="1"/>
      <c r="N19" s="1"/>
      <c r="O19" s="1"/>
      <c r="P19" s="1"/>
      <c r="Q19" s="1"/>
      <c r="R19" s="1"/>
      <c r="S19" s="1"/>
      <c r="T19" s="1"/>
      <c r="U19" s="156"/>
    </row>
    <row r="20" spans="3:21" ht="18.75">
      <c r="C20" s="154" t="s">
        <v>52</v>
      </c>
      <c r="D20" s="155" t="s">
        <v>164</v>
      </c>
      <c r="E20" s="1"/>
      <c r="F20" s="1"/>
      <c r="G20" s="1"/>
      <c r="H20" s="1"/>
      <c r="I20" s="1"/>
      <c r="J20" s="1"/>
      <c r="K20" s="1"/>
      <c r="L20" s="1"/>
      <c r="M20" s="1"/>
      <c r="N20" s="1"/>
      <c r="O20" s="1"/>
      <c r="P20" s="1"/>
      <c r="Q20" s="1"/>
      <c r="R20" s="1"/>
      <c r="S20" s="1"/>
      <c r="T20" s="1"/>
      <c r="U20" s="156"/>
    </row>
    <row r="21" spans="3:21" ht="18.75">
      <c r="C21" s="154"/>
      <c r="D21" s="162" t="s">
        <v>109</v>
      </c>
      <c r="E21" s="1"/>
      <c r="F21" s="1"/>
      <c r="G21" s="1"/>
      <c r="H21" s="1"/>
      <c r="I21" s="1"/>
      <c r="J21" s="1"/>
      <c r="K21" s="1"/>
      <c r="L21" s="1"/>
      <c r="M21" s="1"/>
      <c r="N21" s="1"/>
      <c r="O21" s="1"/>
      <c r="P21" s="1"/>
      <c r="Q21" s="1"/>
      <c r="R21" s="1"/>
      <c r="S21" s="1"/>
      <c r="T21" s="1"/>
      <c r="U21" s="156"/>
    </row>
    <row r="22" spans="3:21" ht="18.75">
      <c r="C22" s="154"/>
      <c r="D22" s="155"/>
      <c r="E22" s="1"/>
      <c r="F22" s="1"/>
      <c r="G22" s="1"/>
      <c r="H22" s="1"/>
      <c r="I22" s="1"/>
      <c r="J22" s="1"/>
      <c r="K22" s="1"/>
      <c r="L22" s="1"/>
      <c r="M22" s="1"/>
      <c r="N22" s="1"/>
      <c r="O22" s="1"/>
      <c r="P22" s="1"/>
      <c r="Q22" s="1"/>
      <c r="R22" s="1"/>
      <c r="S22" s="1"/>
      <c r="T22" s="1"/>
      <c r="U22" s="156"/>
    </row>
    <row r="23" spans="3:21" ht="18.75">
      <c r="C23" s="154"/>
      <c r="D23" s="160" t="s">
        <v>110</v>
      </c>
      <c r="E23" s="1"/>
      <c r="F23" s="1"/>
      <c r="G23" s="1"/>
      <c r="H23" s="1"/>
      <c r="I23" s="1"/>
      <c r="J23" s="1"/>
      <c r="K23" s="1"/>
      <c r="L23" s="1"/>
      <c r="M23" s="1"/>
      <c r="N23" s="1"/>
      <c r="O23" s="1"/>
      <c r="P23" s="1"/>
      <c r="Q23" s="1"/>
      <c r="R23" s="1"/>
      <c r="S23" s="1"/>
      <c r="T23" s="1"/>
      <c r="U23" s="156"/>
    </row>
    <row r="24" spans="3:21" ht="18.75">
      <c r="C24" s="157"/>
      <c r="D24" s="158"/>
      <c r="E24" s="4"/>
      <c r="F24" s="4"/>
      <c r="G24" s="4"/>
      <c r="H24" s="4"/>
      <c r="I24" s="4"/>
      <c r="J24" s="4"/>
      <c r="K24" s="4"/>
      <c r="L24" s="4"/>
      <c r="M24" s="4"/>
      <c r="N24" s="4"/>
      <c r="O24" s="4"/>
      <c r="P24" s="4"/>
      <c r="Q24" s="4"/>
      <c r="R24" s="4"/>
      <c r="S24" s="4"/>
      <c r="T24" s="4"/>
      <c r="U24" s="159"/>
    </row>
    <row r="25" spans="3:21" ht="18.75">
      <c r="C25" s="97"/>
      <c r="D25" s="97"/>
    </row>
    <row r="26" spans="3:21" ht="18.75">
      <c r="C26" s="150" t="s">
        <v>134</v>
      </c>
      <c r="D26" s="151" t="s">
        <v>135</v>
      </c>
      <c r="E26" s="152"/>
      <c r="F26" s="152"/>
      <c r="G26" s="152"/>
      <c r="H26" s="152"/>
      <c r="I26" s="152"/>
      <c r="J26" s="152"/>
      <c r="K26" s="152"/>
      <c r="L26" s="152"/>
      <c r="M26" s="152"/>
      <c r="N26" s="152"/>
      <c r="O26" s="152"/>
      <c r="P26" s="152"/>
      <c r="Q26" s="152"/>
      <c r="R26" s="152"/>
      <c r="S26" s="152"/>
      <c r="T26" s="152"/>
      <c r="U26" s="153"/>
    </row>
    <row r="27" spans="3:21" ht="18.75">
      <c r="C27" s="154"/>
      <c r="D27" s="155"/>
      <c r="E27" s="1"/>
      <c r="F27" s="1"/>
      <c r="G27" s="1"/>
      <c r="H27" s="1"/>
      <c r="I27" s="1"/>
      <c r="J27" s="1"/>
      <c r="K27" s="1"/>
      <c r="L27" s="1"/>
      <c r="M27" s="1"/>
      <c r="N27" s="1"/>
      <c r="O27" s="1"/>
      <c r="P27" s="1"/>
      <c r="Q27" s="1"/>
      <c r="R27" s="1"/>
      <c r="S27" s="1"/>
      <c r="T27" s="1"/>
      <c r="U27" s="156"/>
    </row>
    <row r="28" spans="3:21" ht="18.75">
      <c r="C28" s="154" t="s">
        <v>136</v>
      </c>
      <c r="D28" s="155" t="s">
        <v>137</v>
      </c>
      <c r="E28" s="1"/>
      <c r="F28" s="1"/>
      <c r="G28" s="1"/>
      <c r="H28" s="1"/>
      <c r="I28" s="1"/>
      <c r="J28" s="1"/>
      <c r="K28" s="1"/>
      <c r="L28" s="1"/>
      <c r="M28" s="1"/>
      <c r="N28" s="1"/>
      <c r="O28" s="1"/>
      <c r="P28" s="1"/>
      <c r="Q28" s="1"/>
      <c r="R28" s="1"/>
      <c r="S28" s="1"/>
      <c r="T28" s="1"/>
      <c r="U28" s="156"/>
    </row>
    <row r="29" spans="3:21" ht="18.75">
      <c r="C29" s="154"/>
      <c r="D29" s="155" t="s">
        <v>165</v>
      </c>
      <c r="E29" s="1"/>
      <c r="F29" s="1"/>
      <c r="G29" s="1"/>
      <c r="H29" s="1"/>
      <c r="I29" s="1"/>
      <c r="J29" s="1"/>
      <c r="K29" s="1"/>
      <c r="L29" s="1"/>
      <c r="M29" s="1"/>
      <c r="N29" s="1"/>
      <c r="O29" s="1"/>
      <c r="P29" s="1"/>
      <c r="Q29" s="1"/>
      <c r="R29" s="1"/>
      <c r="S29" s="1"/>
      <c r="T29" s="1"/>
      <c r="U29" s="156"/>
    </row>
    <row r="30" spans="3:21" ht="18.75">
      <c r="C30" s="154"/>
      <c r="D30" s="155"/>
      <c r="E30" s="1"/>
      <c r="F30" s="1"/>
      <c r="G30" s="1"/>
      <c r="H30" s="1"/>
      <c r="I30" s="1"/>
      <c r="J30" s="1"/>
      <c r="K30" s="1"/>
      <c r="L30" s="1"/>
      <c r="M30" s="1"/>
      <c r="N30" s="1"/>
      <c r="O30" s="1"/>
      <c r="P30" s="1"/>
      <c r="Q30" s="1"/>
      <c r="R30" s="1"/>
      <c r="S30" s="1"/>
      <c r="T30" s="1"/>
      <c r="U30" s="156"/>
    </row>
    <row r="31" spans="3:21" ht="18.75">
      <c r="C31" s="154" t="s">
        <v>138</v>
      </c>
      <c r="D31" s="155" t="s">
        <v>144</v>
      </c>
      <c r="E31" s="1"/>
      <c r="F31" s="1"/>
      <c r="G31" s="1"/>
      <c r="H31" s="1"/>
      <c r="I31" s="1"/>
      <c r="J31" s="1"/>
      <c r="K31" s="1"/>
      <c r="L31" s="1"/>
      <c r="M31" s="1"/>
      <c r="N31" s="1"/>
      <c r="O31" s="1"/>
      <c r="P31" s="1"/>
      <c r="Q31" s="1"/>
      <c r="R31" s="1"/>
      <c r="S31" s="1"/>
      <c r="T31" s="1"/>
      <c r="U31" s="156"/>
    </row>
    <row r="32" spans="3:21" ht="18.75">
      <c r="C32" s="154"/>
      <c r="D32" s="155" t="s">
        <v>145</v>
      </c>
      <c r="E32" s="1"/>
      <c r="F32" s="1"/>
      <c r="G32" s="1"/>
      <c r="H32" s="1"/>
      <c r="I32" s="1"/>
      <c r="J32" s="1"/>
      <c r="K32" s="1"/>
      <c r="L32" s="1"/>
      <c r="M32" s="1"/>
      <c r="N32" s="1"/>
      <c r="O32" s="1"/>
      <c r="P32" s="1"/>
      <c r="Q32" s="1"/>
      <c r="R32" s="1"/>
      <c r="S32" s="1"/>
      <c r="T32" s="1"/>
      <c r="U32" s="156"/>
    </row>
    <row r="33" spans="3:21" ht="18.75">
      <c r="C33" s="154"/>
      <c r="D33" s="155"/>
      <c r="E33" s="1"/>
      <c r="F33" s="1"/>
      <c r="G33" s="1"/>
      <c r="H33" s="1"/>
      <c r="I33" s="1"/>
      <c r="J33" s="1"/>
      <c r="K33" s="1"/>
      <c r="L33" s="1"/>
      <c r="M33" s="1"/>
      <c r="N33" s="1"/>
      <c r="O33" s="1"/>
      <c r="P33" s="1"/>
      <c r="Q33" s="1"/>
      <c r="R33" s="1"/>
      <c r="S33" s="1"/>
      <c r="T33" s="1"/>
      <c r="U33" s="156"/>
    </row>
    <row r="34" spans="3:21" ht="18.75">
      <c r="C34" s="154" t="s">
        <v>148</v>
      </c>
      <c r="D34" s="155" t="s">
        <v>146</v>
      </c>
      <c r="E34" s="1"/>
      <c r="F34" s="1"/>
      <c r="G34" s="1"/>
      <c r="H34" s="1"/>
      <c r="I34" s="1"/>
      <c r="J34" s="1"/>
      <c r="K34" s="1"/>
      <c r="L34" s="1"/>
      <c r="M34" s="1"/>
      <c r="N34" s="1"/>
      <c r="O34" s="1"/>
      <c r="P34" s="1"/>
      <c r="Q34" s="1"/>
      <c r="R34" s="1"/>
      <c r="S34" s="1"/>
      <c r="T34" s="1"/>
      <c r="U34" s="156"/>
    </row>
    <row r="35" spans="3:21" ht="18.75">
      <c r="C35" s="154"/>
      <c r="D35" s="155" t="s">
        <v>173</v>
      </c>
      <c r="E35" s="1"/>
      <c r="F35" s="1"/>
      <c r="G35" s="1"/>
      <c r="H35" s="1"/>
      <c r="I35" s="1"/>
      <c r="J35" s="1"/>
      <c r="K35" s="1"/>
      <c r="L35" s="1"/>
      <c r="M35" s="1"/>
      <c r="N35" s="1"/>
      <c r="O35" s="1"/>
      <c r="P35" s="1"/>
      <c r="Q35" s="1"/>
      <c r="R35" s="1"/>
      <c r="S35" s="1"/>
      <c r="T35" s="1"/>
      <c r="U35" s="156"/>
    </row>
    <row r="36" spans="3:21" ht="18.75">
      <c r="C36" s="154"/>
      <c r="D36" s="155"/>
      <c r="E36" s="1"/>
      <c r="F36" s="1"/>
      <c r="G36" s="1"/>
      <c r="H36" s="1"/>
      <c r="I36" s="1"/>
      <c r="J36" s="1"/>
      <c r="K36" s="1"/>
      <c r="L36" s="1"/>
      <c r="M36" s="1"/>
      <c r="N36" s="1"/>
      <c r="O36" s="1"/>
      <c r="P36" s="1"/>
      <c r="Q36" s="1"/>
      <c r="R36" s="1"/>
      <c r="S36" s="1"/>
      <c r="T36" s="1"/>
      <c r="U36" s="156"/>
    </row>
    <row r="37" spans="3:21" ht="18.75">
      <c r="C37" s="154" t="s">
        <v>147</v>
      </c>
      <c r="D37" s="155" t="s">
        <v>149</v>
      </c>
      <c r="E37" s="1"/>
      <c r="F37" s="1"/>
      <c r="G37" s="1"/>
      <c r="H37" s="1"/>
      <c r="I37" s="1"/>
      <c r="J37" s="1"/>
      <c r="K37" s="1"/>
      <c r="L37" s="1"/>
      <c r="M37" s="1"/>
      <c r="N37" s="1"/>
      <c r="O37" s="1"/>
      <c r="P37" s="1"/>
      <c r="Q37" s="1"/>
      <c r="R37" s="1"/>
      <c r="S37" s="1"/>
      <c r="T37" s="1"/>
      <c r="U37" s="156"/>
    </row>
    <row r="38" spans="3:21" ht="18.75">
      <c r="C38" s="154"/>
      <c r="D38" s="155" t="s">
        <v>166</v>
      </c>
      <c r="E38" s="1"/>
      <c r="F38" s="1"/>
      <c r="G38" s="1"/>
      <c r="H38" s="1"/>
      <c r="I38" s="1"/>
      <c r="J38" s="1"/>
      <c r="K38" s="1"/>
      <c r="L38" s="1"/>
      <c r="M38" s="1"/>
      <c r="N38" s="1"/>
      <c r="O38" s="1"/>
      <c r="P38" s="1"/>
      <c r="Q38" s="1"/>
      <c r="R38" s="1"/>
      <c r="S38" s="1"/>
      <c r="T38" s="1"/>
      <c r="U38" s="156"/>
    </row>
    <row r="39" spans="3:21" ht="18.75">
      <c r="C39" s="157"/>
      <c r="D39" s="158"/>
      <c r="E39" s="4"/>
      <c r="F39" s="4"/>
      <c r="G39" s="4"/>
      <c r="H39" s="4"/>
      <c r="I39" s="4"/>
      <c r="J39" s="4"/>
      <c r="K39" s="4"/>
      <c r="L39" s="4"/>
      <c r="M39" s="4"/>
      <c r="N39" s="4"/>
      <c r="O39" s="4"/>
      <c r="P39" s="4"/>
      <c r="Q39" s="4"/>
      <c r="R39" s="4"/>
      <c r="S39" s="4"/>
      <c r="T39" s="4"/>
      <c r="U39" s="159"/>
    </row>
    <row r="40" spans="3:21" ht="18.75">
      <c r="C40" s="97"/>
      <c r="D40" s="97"/>
    </row>
    <row r="41" spans="3:21" ht="18.75">
      <c r="C41" s="97" t="s">
        <v>162</v>
      </c>
      <c r="D41" s="97"/>
    </row>
    <row r="42" spans="3:21" ht="18.75">
      <c r="C42" s="97" t="s">
        <v>53</v>
      </c>
      <c r="D42" s="97"/>
      <c r="H42" s="97" t="s">
        <v>150</v>
      </c>
    </row>
  </sheetData>
  <mergeCells count="1">
    <mergeCell ref="C4:D4"/>
  </mergeCells>
  <phoneticPr fontId="2"/>
  <pageMargins left="0.7" right="0.7" top="0.75" bottom="0.75" header="0.3" footer="0.3"/>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F22FC-36B0-426E-9FA5-8F7E776E72C9}">
  <sheetPr>
    <tabColor rgb="FFFFC000"/>
    <pageSetUpPr fitToPage="1"/>
  </sheetPr>
  <dimension ref="A1:W127"/>
  <sheetViews>
    <sheetView view="pageBreakPreview" zoomScale="80" zoomScaleNormal="100" zoomScaleSheetLayoutView="80" workbookViewId="0">
      <selection activeCell="H19" sqref="H19"/>
    </sheetView>
  </sheetViews>
  <sheetFormatPr defaultRowHeight="13.5"/>
  <cols>
    <col min="1" max="1" width="4.125" style="125" customWidth="1"/>
    <col min="2" max="2" width="4.875" style="125" customWidth="1"/>
    <col min="3" max="3" width="15.625" style="125" customWidth="1"/>
    <col min="4" max="9" width="7.625" style="125" customWidth="1"/>
    <col min="10" max="10" width="9" style="125" customWidth="1"/>
    <col min="11" max="11" width="4.75" style="125" customWidth="1"/>
    <col min="12" max="12" width="5" style="125" customWidth="1"/>
    <col min="13" max="13" width="5.625" style="125" customWidth="1"/>
    <col min="14" max="14" width="10.375" style="125" customWidth="1"/>
    <col min="15" max="15" width="9" style="125"/>
    <col min="16" max="16" width="16.125" style="125" customWidth="1"/>
    <col min="17" max="17" width="15.125" style="125" hidden="1" customWidth="1"/>
    <col min="18" max="18" width="15.125" style="125" customWidth="1"/>
    <col min="19" max="19" width="15.125" style="125" hidden="1" customWidth="1"/>
    <col min="20" max="20" width="9" style="125"/>
    <col min="21" max="23" width="12.875" style="125" customWidth="1"/>
    <col min="24" max="24" width="9" style="125"/>
    <col min="25" max="25" width="14.625" style="125" customWidth="1"/>
    <col min="26" max="258" width="9" style="125"/>
    <col min="259" max="259" width="4.125" style="125" customWidth="1"/>
    <col min="260" max="260" width="2.875" style="125" customWidth="1"/>
    <col min="261" max="266" width="7.625" style="125" customWidth="1"/>
    <col min="267" max="267" width="4.75" style="125" customWidth="1"/>
    <col min="268" max="268" width="5" style="125" customWidth="1"/>
    <col min="269" max="269" width="5.625" style="125" customWidth="1"/>
    <col min="270" max="270" width="10.375" style="125" customWidth="1"/>
    <col min="271" max="271" width="9" style="125"/>
    <col min="272" max="272" width="16.125" style="125" customWidth="1"/>
    <col min="273" max="514" width="9" style="125"/>
    <col min="515" max="515" width="4.125" style="125" customWidth="1"/>
    <col min="516" max="516" width="2.875" style="125" customWidth="1"/>
    <col min="517" max="522" width="7.625" style="125" customWidth="1"/>
    <col min="523" max="523" width="4.75" style="125" customWidth="1"/>
    <col min="524" max="524" width="5" style="125" customWidth="1"/>
    <col min="525" max="525" width="5.625" style="125" customWidth="1"/>
    <col min="526" max="526" width="10.375" style="125" customWidth="1"/>
    <col min="527" max="527" width="9" style="125"/>
    <col min="528" max="528" width="16.125" style="125" customWidth="1"/>
    <col min="529" max="770" width="9" style="125"/>
    <col min="771" max="771" width="4.125" style="125" customWidth="1"/>
    <col min="772" max="772" width="2.875" style="125" customWidth="1"/>
    <col min="773" max="778" width="7.625" style="125" customWidth="1"/>
    <col min="779" max="779" width="4.75" style="125" customWidth="1"/>
    <col min="780" max="780" width="5" style="125" customWidth="1"/>
    <col min="781" max="781" width="5.625" style="125" customWidth="1"/>
    <col min="782" max="782" width="10.375" style="125" customWidth="1"/>
    <col min="783" max="783" width="9" style="125"/>
    <col min="784" max="784" width="16.125" style="125" customWidth="1"/>
    <col min="785" max="1026" width="9" style="125"/>
    <col min="1027" max="1027" width="4.125" style="125" customWidth="1"/>
    <col min="1028" max="1028" width="2.875" style="125" customWidth="1"/>
    <col min="1029" max="1034" width="7.625" style="125" customWidth="1"/>
    <col min="1035" max="1035" width="4.75" style="125" customWidth="1"/>
    <col min="1036" max="1036" width="5" style="125" customWidth="1"/>
    <col min="1037" max="1037" width="5.625" style="125" customWidth="1"/>
    <col min="1038" max="1038" width="10.375" style="125" customWidth="1"/>
    <col min="1039" max="1039" width="9" style="125"/>
    <col min="1040" max="1040" width="16.125" style="125" customWidth="1"/>
    <col min="1041" max="1282" width="9" style="125"/>
    <col min="1283" max="1283" width="4.125" style="125" customWidth="1"/>
    <col min="1284" max="1284" width="2.875" style="125" customWidth="1"/>
    <col min="1285" max="1290" width="7.625" style="125" customWidth="1"/>
    <col min="1291" max="1291" width="4.75" style="125" customWidth="1"/>
    <col min="1292" max="1292" width="5" style="125" customWidth="1"/>
    <col min="1293" max="1293" width="5.625" style="125" customWidth="1"/>
    <col min="1294" max="1294" width="10.375" style="125" customWidth="1"/>
    <col min="1295" max="1295" width="9" style="125"/>
    <col min="1296" max="1296" width="16.125" style="125" customWidth="1"/>
    <col min="1297" max="1538" width="9" style="125"/>
    <col min="1539" max="1539" width="4.125" style="125" customWidth="1"/>
    <col min="1540" max="1540" width="2.875" style="125" customWidth="1"/>
    <col min="1541" max="1546" width="7.625" style="125" customWidth="1"/>
    <col min="1547" max="1547" width="4.75" style="125" customWidth="1"/>
    <col min="1548" max="1548" width="5" style="125" customWidth="1"/>
    <col min="1549" max="1549" width="5.625" style="125" customWidth="1"/>
    <col min="1550" max="1550" width="10.375" style="125" customWidth="1"/>
    <col min="1551" max="1551" width="9" style="125"/>
    <col min="1552" max="1552" width="16.125" style="125" customWidth="1"/>
    <col min="1553" max="1794" width="9" style="125"/>
    <col min="1795" max="1795" width="4.125" style="125" customWidth="1"/>
    <col min="1796" max="1796" width="2.875" style="125" customWidth="1"/>
    <col min="1797" max="1802" width="7.625" style="125" customWidth="1"/>
    <col min="1803" max="1803" width="4.75" style="125" customWidth="1"/>
    <col min="1804" max="1804" width="5" style="125" customWidth="1"/>
    <col min="1805" max="1805" width="5.625" style="125" customWidth="1"/>
    <col min="1806" max="1806" width="10.375" style="125" customWidth="1"/>
    <col min="1807" max="1807" width="9" style="125"/>
    <col min="1808" max="1808" width="16.125" style="125" customWidth="1"/>
    <col min="1809" max="2050" width="9" style="125"/>
    <col min="2051" max="2051" width="4.125" style="125" customWidth="1"/>
    <col min="2052" max="2052" width="2.875" style="125" customWidth="1"/>
    <col min="2053" max="2058" width="7.625" style="125" customWidth="1"/>
    <col min="2059" max="2059" width="4.75" style="125" customWidth="1"/>
    <col min="2060" max="2060" width="5" style="125" customWidth="1"/>
    <col min="2061" max="2061" width="5.625" style="125" customWidth="1"/>
    <col min="2062" max="2062" width="10.375" style="125" customWidth="1"/>
    <col min="2063" max="2063" width="9" style="125"/>
    <col min="2064" max="2064" width="16.125" style="125" customWidth="1"/>
    <col min="2065" max="2306" width="9" style="125"/>
    <col min="2307" max="2307" width="4.125" style="125" customWidth="1"/>
    <col min="2308" max="2308" width="2.875" style="125" customWidth="1"/>
    <col min="2309" max="2314" width="7.625" style="125" customWidth="1"/>
    <col min="2315" max="2315" width="4.75" style="125" customWidth="1"/>
    <col min="2316" max="2316" width="5" style="125" customWidth="1"/>
    <col min="2317" max="2317" width="5.625" style="125" customWidth="1"/>
    <col min="2318" max="2318" width="10.375" style="125" customWidth="1"/>
    <col min="2319" max="2319" width="9" style="125"/>
    <col min="2320" max="2320" width="16.125" style="125" customWidth="1"/>
    <col min="2321" max="2562" width="9" style="125"/>
    <col min="2563" max="2563" width="4.125" style="125" customWidth="1"/>
    <col min="2564" max="2564" width="2.875" style="125" customWidth="1"/>
    <col min="2565" max="2570" width="7.625" style="125" customWidth="1"/>
    <col min="2571" max="2571" width="4.75" style="125" customWidth="1"/>
    <col min="2572" max="2572" width="5" style="125" customWidth="1"/>
    <col min="2573" max="2573" width="5.625" style="125" customWidth="1"/>
    <col min="2574" max="2574" width="10.375" style="125" customWidth="1"/>
    <col min="2575" max="2575" width="9" style="125"/>
    <col min="2576" max="2576" width="16.125" style="125" customWidth="1"/>
    <col min="2577" max="2818" width="9" style="125"/>
    <col min="2819" max="2819" width="4.125" style="125" customWidth="1"/>
    <col min="2820" max="2820" width="2.875" style="125" customWidth="1"/>
    <col min="2821" max="2826" width="7.625" style="125" customWidth="1"/>
    <col min="2827" max="2827" width="4.75" style="125" customWidth="1"/>
    <col min="2828" max="2828" width="5" style="125" customWidth="1"/>
    <col min="2829" max="2829" width="5.625" style="125" customWidth="1"/>
    <col min="2830" max="2830" width="10.375" style="125" customWidth="1"/>
    <col min="2831" max="2831" width="9" style="125"/>
    <col min="2832" max="2832" width="16.125" style="125" customWidth="1"/>
    <col min="2833" max="3074" width="9" style="125"/>
    <col min="3075" max="3075" width="4.125" style="125" customWidth="1"/>
    <col min="3076" max="3076" width="2.875" style="125" customWidth="1"/>
    <col min="3077" max="3082" width="7.625" style="125" customWidth="1"/>
    <col min="3083" max="3083" width="4.75" style="125" customWidth="1"/>
    <col min="3084" max="3084" width="5" style="125" customWidth="1"/>
    <col min="3085" max="3085" width="5.625" style="125" customWidth="1"/>
    <col min="3086" max="3086" width="10.375" style="125" customWidth="1"/>
    <col min="3087" max="3087" width="9" style="125"/>
    <col min="3088" max="3088" width="16.125" style="125" customWidth="1"/>
    <col min="3089" max="3330" width="9" style="125"/>
    <col min="3331" max="3331" width="4.125" style="125" customWidth="1"/>
    <col min="3332" max="3332" width="2.875" style="125" customWidth="1"/>
    <col min="3333" max="3338" width="7.625" style="125" customWidth="1"/>
    <col min="3339" max="3339" width="4.75" style="125" customWidth="1"/>
    <col min="3340" max="3340" width="5" style="125" customWidth="1"/>
    <col min="3341" max="3341" width="5.625" style="125" customWidth="1"/>
    <col min="3342" max="3342" width="10.375" style="125" customWidth="1"/>
    <col min="3343" max="3343" width="9" style="125"/>
    <col min="3344" max="3344" width="16.125" style="125" customWidth="1"/>
    <col min="3345" max="3586" width="9" style="125"/>
    <col min="3587" max="3587" width="4.125" style="125" customWidth="1"/>
    <col min="3588" max="3588" width="2.875" style="125" customWidth="1"/>
    <col min="3589" max="3594" width="7.625" style="125" customWidth="1"/>
    <col min="3595" max="3595" width="4.75" style="125" customWidth="1"/>
    <col min="3596" max="3596" width="5" style="125" customWidth="1"/>
    <col min="3597" max="3597" width="5.625" style="125" customWidth="1"/>
    <col min="3598" max="3598" width="10.375" style="125" customWidth="1"/>
    <col min="3599" max="3599" width="9" style="125"/>
    <col min="3600" max="3600" width="16.125" style="125" customWidth="1"/>
    <col min="3601" max="3842" width="9" style="125"/>
    <col min="3843" max="3843" width="4.125" style="125" customWidth="1"/>
    <col min="3844" max="3844" width="2.875" style="125" customWidth="1"/>
    <col min="3845" max="3850" width="7.625" style="125" customWidth="1"/>
    <col min="3851" max="3851" width="4.75" style="125" customWidth="1"/>
    <col min="3852" max="3852" width="5" style="125" customWidth="1"/>
    <col min="3853" max="3853" width="5.625" style="125" customWidth="1"/>
    <col min="3854" max="3854" width="10.375" style="125" customWidth="1"/>
    <col min="3855" max="3855" width="9" style="125"/>
    <col min="3856" max="3856" width="16.125" style="125" customWidth="1"/>
    <col min="3857" max="4098" width="9" style="125"/>
    <col min="4099" max="4099" width="4.125" style="125" customWidth="1"/>
    <col min="4100" max="4100" width="2.875" style="125" customWidth="1"/>
    <col min="4101" max="4106" width="7.625" style="125" customWidth="1"/>
    <col min="4107" max="4107" width="4.75" style="125" customWidth="1"/>
    <col min="4108" max="4108" width="5" style="125" customWidth="1"/>
    <col min="4109" max="4109" width="5.625" style="125" customWidth="1"/>
    <col min="4110" max="4110" width="10.375" style="125" customWidth="1"/>
    <col min="4111" max="4111" width="9" style="125"/>
    <col min="4112" max="4112" width="16.125" style="125" customWidth="1"/>
    <col min="4113" max="4354" width="9" style="125"/>
    <col min="4355" max="4355" width="4.125" style="125" customWidth="1"/>
    <col min="4356" max="4356" width="2.875" style="125" customWidth="1"/>
    <col min="4357" max="4362" width="7.625" style="125" customWidth="1"/>
    <col min="4363" max="4363" width="4.75" style="125" customWidth="1"/>
    <col min="4364" max="4364" width="5" style="125" customWidth="1"/>
    <col min="4365" max="4365" width="5.625" style="125" customWidth="1"/>
    <col min="4366" max="4366" width="10.375" style="125" customWidth="1"/>
    <col min="4367" max="4367" width="9" style="125"/>
    <col min="4368" max="4368" width="16.125" style="125" customWidth="1"/>
    <col min="4369" max="4610" width="9" style="125"/>
    <col min="4611" max="4611" width="4.125" style="125" customWidth="1"/>
    <col min="4612" max="4612" width="2.875" style="125" customWidth="1"/>
    <col min="4613" max="4618" width="7.625" style="125" customWidth="1"/>
    <col min="4619" max="4619" width="4.75" style="125" customWidth="1"/>
    <col min="4620" max="4620" width="5" style="125" customWidth="1"/>
    <col min="4621" max="4621" width="5.625" style="125" customWidth="1"/>
    <col min="4622" max="4622" width="10.375" style="125" customWidth="1"/>
    <col min="4623" max="4623" width="9" style="125"/>
    <col min="4624" max="4624" width="16.125" style="125" customWidth="1"/>
    <col min="4625" max="4866" width="9" style="125"/>
    <col min="4867" max="4867" width="4.125" style="125" customWidth="1"/>
    <col min="4868" max="4868" width="2.875" style="125" customWidth="1"/>
    <col min="4869" max="4874" width="7.625" style="125" customWidth="1"/>
    <col min="4875" max="4875" width="4.75" style="125" customWidth="1"/>
    <col min="4876" max="4876" width="5" style="125" customWidth="1"/>
    <col min="4877" max="4877" width="5.625" style="125" customWidth="1"/>
    <col min="4878" max="4878" width="10.375" style="125" customWidth="1"/>
    <col min="4879" max="4879" width="9" style="125"/>
    <col min="4880" max="4880" width="16.125" style="125" customWidth="1"/>
    <col min="4881" max="5122" width="9" style="125"/>
    <col min="5123" max="5123" width="4.125" style="125" customWidth="1"/>
    <col min="5124" max="5124" width="2.875" style="125" customWidth="1"/>
    <col min="5125" max="5130" width="7.625" style="125" customWidth="1"/>
    <col min="5131" max="5131" width="4.75" style="125" customWidth="1"/>
    <col min="5132" max="5132" width="5" style="125" customWidth="1"/>
    <col min="5133" max="5133" width="5.625" style="125" customWidth="1"/>
    <col min="5134" max="5134" width="10.375" style="125" customWidth="1"/>
    <col min="5135" max="5135" width="9" style="125"/>
    <col min="5136" max="5136" width="16.125" style="125" customWidth="1"/>
    <col min="5137" max="5378" width="9" style="125"/>
    <col min="5379" max="5379" width="4.125" style="125" customWidth="1"/>
    <col min="5380" max="5380" width="2.875" style="125" customWidth="1"/>
    <col min="5381" max="5386" width="7.625" style="125" customWidth="1"/>
    <col min="5387" max="5387" width="4.75" style="125" customWidth="1"/>
    <col min="5388" max="5388" width="5" style="125" customWidth="1"/>
    <col min="5389" max="5389" width="5.625" style="125" customWidth="1"/>
    <col min="5390" max="5390" width="10.375" style="125" customWidth="1"/>
    <col min="5391" max="5391" width="9" style="125"/>
    <col min="5392" max="5392" width="16.125" style="125" customWidth="1"/>
    <col min="5393" max="5634" width="9" style="125"/>
    <col min="5635" max="5635" width="4.125" style="125" customWidth="1"/>
    <col min="5636" max="5636" width="2.875" style="125" customWidth="1"/>
    <col min="5637" max="5642" width="7.625" style="125" customWidth="1"/>
    <col min="5643" max="5643" width="4.75" style="125" customWidth="1"/>
    <col min="5644" max="5644" width="5" style="125" customWidth="1"/>
    <col min="5645" max="5645" width="5.625" style="125" customWidth="1"/>
    <col min="5646" max="5646" width="10.375" style="125" customWidth="1"/>
    <col min="5647" max="5647" width="9" style="125"/>
    <col min="5648" max="5648" width="16.125" style="125" customWidth="1"/>
    <col min="5649" max="5890" width="9" style="125"/>
    <col min="5891" max="5891" width="4.125" style="125" customWidth="1"/>
    <col min="5892" max="5892" width="2.875" style="125" customWidth="1"/>
    <col min="5893" max="5898" width="7.625" style="125" customWidth="1"/>
    <col min="5899" max="5899" width="4.75" style="125" customWidth="1"/>
    <col min="5900" max="5900" width="5" style="125" customWidth="1"/>
    <col min="5901" max="5901" width="5.625" style="125" customWidth="1"/>
    <col min="5902" max="5902" width="10.375" style="125" customWidth="1"/>
    <col min="5903" max="5903" width="9" style="125"/>
    <col min="5904" max="5904" width="16.125" style="125" customWidth="1"/>
    <col min="5905" max="6146" width="9" style="125"/>
    <col min="6147" max="6147" width="4.125" style="125" customWidth="1"/>
    <col min="6148" max="6148" width="2.875" style="125" customWidth="1"/>
    <col min="6149" max="6154" width="7.625" style="125" customWidth="1"/>
    <col min="6155" max="6155" width="4.75" style="125" customWidth="1"/>
    <col min="6156" max="6156" width="5" style="125" customWidth="1"/>
    <col min="6157" max="6157" width="5.625" style="125" customWidth="1"/>
    <col min="6158" max="6158" width="10.375" style="125" customWidth="1"/>
    <col min="6159" max="6159" width="9" style="125"/>
    <col min="6160" max="6160" width="16.125" style="125" customWidth="1"/>
    <col min="6161" max="6402" width="9" style="125"/>
    <col min="6403" max="6403" width="4.125" style="125" customWidth="1"/>
    <col min="6404" max="6404" width="2.875" style="125" customWidth="1"/>
    <col min="6405" max="6410" width="7.625" style="125" customWidth="1"/>
    <col min="6411" max="6411" width="4.75" style="125" customWidth="1"/>
    <col min="6412" max="6412" width="5" style="125" customWidth="1"/>
    <col min="6413" max="6413" width="5.625" style="125" customWidth="1"/>
    <col min="6414" max="6414" width="10.375" style="125" customWidth="1"/>
    <col min="6415" max="6415" width="9" style="125"/>
    <col min="6416" max="6416" width="16.125" style="125" customWidth="1"/>
    <col min="6417" max="6658" width="9" style="125"/>
    <col min="6659" max="6659" width="4.125" style="125" customWidth="1"/>
    <col min="6660" max="6660" width="2.875" style="125" customWidth="1"/>
    <col min="6661" max="6666" width="7.625" style="125" customWidth="1"/>
    <col min="6667" max="6667" width="4.75" style="125" customWidth="1"/>
    <col min="6668" max="6668" width="5" style="125" customWidth="1"/>
    <col min="6669" max="6669" width="5.625" style="125" customWidth="1"/>
    <col min="6670" max="6670" width="10.375" style="125" customWidth="1"/>
    <col min="6671" max="6671" width="9" style="125"/>
    <col min="6672" max="6672" width="16.125" style="125" customWidth="1"/>
    <col min="6673" max="6914" width="9" style="125"/>
    <col min="6915" max="6915" width="4.125" style="125" customWidth="1"/>
    <col min="6916" max="6916" width="2.875" style="125" customWidth="1"/>
    <col min="6917" max="6922" width="7.625" style="125" customWidth="1"/>
    <col min="6923" max="6923" width="4.75" style="125" customWidth="1"/>
    <col min="6924" max="6924" width="5" style="125" customWidth="1"/>
    <col min="6925" max="6925" width="5.625" style="125" customWidth="1"/>
    <col min="6926" max="6926" width="10.375" style="125" customWidth="1"/>
    <col min="6927" max="6927" width="9" style="125"/>
    <col min="6928" max="6928" width="16.125" style="125" customWidth="1"/>
    <col min="6929" max="7170" width="9" style="125"/>
    <col min="7171" max="7171" width="4.125" style="125" customWidth="1"/>
    <col min="7172" max="7172" width="2.875" style="125" customWidth="1"/>
    <col min="7173" max="7178" width="7.625" style="125" customWidth="1"/>
    <col min="7179" max="7179" width="4.75" style="125" customWidth="1"/>
    <col min="7180" max="7180" width="5" style="125" customWidth="1"/>
    <col min="7181" max="7181" width="5.625" style="125" customWidth="1"/>
    <col min="7182" max="7182" width="10.375" style="125" customWidth="1"/>
    <col min="7183" max="7183" width="9" style="125"/>
    <col min="7184" max="7184" width="16.125" style="125" customWidth="1"/>
    <col min="7185" max="7426" width="9" style="125"/>
    <col min="7427" max="7427" width="4.125" style="125" customWidth="1"/>
    <col min="7428" max="7428" width="2.875" style="125" customWidth="1"/>
    <col min="7429" max="7434" width="7.625" style="125" customWidth="1"/>
    <col min="7435" max="7435" width="4.75" style="125" customWidth="1"/>
    <col min="7436" max="7436" width="5" style="125" customWidth="1"/>
    <col min="7437" max="7437" width="5.625" style="125" customWidth="1"/>
    <col min="7438" max="7438" width="10.375" style="125" customWidth="1"/>
    <col min="7439" max="7439" width="9" style="125"/>
    <col min="7440" max="7440" width="16.125" style="125" customWidth="1"/>
    <col min="7441" max="7682" width="9" style="125"/>
    <col min="7683" max="7683" width="4.125" style="125" customWidth="1"/>
    <col min="7684" max="7684" width="2.875" style="125" customWidth="1"/>
    <col min="7685" max="7690" width="7.625" style="125" customWidth="1"/>
    <col min="7691" max="7691" width="4.75" style="125" customWidth="1"/>
    <col min="7692" max="7692" width="5" style="125" customWidth="1"/>
    <col min="7693" max="7693" width="5.625" style="125" customWidth="1"/>
    <col min="7694" max="7694" width="10.375" style="125" customWidth="1"/>
    <col min="7695" max="7695" width="9" style="125"/>
    <col min="7696" max="7696" width="16.125" style="125" customWidth="1"/>
    <col min="7697" max="7938" width="9" style="125"/>
    <col min="7939" max="7939" width="4.125" style="125" customWidth="1"/>
    <col min="7940" max="7940" width="2.875" style="125" customWidth="1"/>
    <col min="7941" max="7946" width="7.625" style="125" customWidth="1"/>
    <col min="7947" max="7947" width="4.75" style="125" customWidth="1"/>
    <col min="7948" max="7948" width="5" style="125" customWidth="1"/>
    <col min="7949" max="7949" width="5.625" style="125" customWidth="1"/>
    <col min="7950" max="7950" width="10.375" style="125" customWidth="1"/>
    <col min="7951" max="7951" width="9" style="125"/>
    <col min="7952" max="7952" width="16.125" style="125" customWidth="1"/>
    <col min="7953" max="8194" width="9" style="125"/>
    <col min="8195" max="8195" width="4.125" style="125" customWidth="1"/>
    <col min="8196" max="8196" width="2.875" style="125" customWidth="1"/>
    <col min="8197" max="8202" width="7.625" style="125" customWidth="1"/>
    <col min="8203" max="8203" width="4.75" style="125" customWidth="1"/>
    <col min="8204" max="8204" width="5" style="125" customWidth="1"/>
    <col min="8205" max="8205" width="5.625" style="125" customWidth="1"/>
    <col min="8206" max="8206" width="10.375" style="125" customWidth="1"/>
    <col min="8207" max="8207" width="9" style="125"/>
    <col min="8208" max="8208" width="16.125" style="125" customWidth="1"/>
    <col min="8209" max="8450" width="9" style="125"/>
    <col min="8451" max="8451" width="4.125" style="125" customWidth="1"/>
    <col min="8452" max="8452" width="2.875" style="125" customWidth="1"/>
    <col min="8453" max="8458" width="7.625" style="125" customWidth="1"/>
    <col min="8459" max="8459" width="4.75" style="125" customWidth="1"/>
    <col min="8460" max="8460" width="5" style="125" customWidth="1"/>
    <col min="8461" max="8461" width="5.625" style="125" customWidth="1"/>
    <col min="8462" max="8462" width="10.375" style="125" customWidth="1"/>
    <col min="8463" max="8463" width="9" style="125"/>
    <col min="8464" max="8464" width="16.125" style="125" customWidth="1"/>
    <col min="8465" max="8706" width="9" style="125"/>
    <col min="8707" max="8707" width="4.125" style="125" customWidth="1"/>
    <col min="8708" max="8708" width="2.875" style="125" customWidth="1"/>
    <col min="8709" max="8714" width="7.625" style="125" customWidth="1"/>
    <col min="8715" max="8715" width="4.75" style="125" customWidth="1"/>
    <col min="8716" max="8716" width="5" style="125" customWidth="1"/>
    <col min="8717" max="8717" width="5.625" style="125" customWidth="1"/>
    <col min="8718" max="8718" width="10.375" style="125" customWidth="1"/>
    <col min="8719" max="8719" width="9" style="125"/>
    <col min="8720" max="8720" width="16.125" style="125" customWidth="1"/>
    <col min="8721" max="8962" width="9" style="125"/>
    <col min="8963" max="8963" width="4.125" style="125" customWidth="1"/>
    <col min="8964" max="8964" width="2.875" style="125" customWidth="1"/>
    <col min="8965" max="8970" width="7.625" style="125" customWidth="1"/>
    <col min="8971" max="8971" width="4.75" style="125" customWidth="1"/>
    <col min="8972" max="8972" width="5" style="125" customWidth="1"/>
    <col min="8973" max="8973" width="5.625" style="125" customWidth="1"/>
    <col min="8974" max="8974" width="10.375" style="125" customWidth="1"/>
    <col min="8975" max="8975" width="9" style="125"/>
    <col min="8976" max="8976" width="16.125" style="125" customWidth="1"/>
    <col min="8977" max="9218" width="9" style="125"/>
    <col min="9219" max="9219" width="4.125" style="125" customWidth="1"/>
    <col min="9220" max="9220" width="2.875" style="125" customWidth="1"/>
    <col min="9221" max="9226" width="7.625" style="125" customWidth="1"/>
    <col min="9227" max="9227" width="4.75" style="125" customWidth="1"/>
    <col min="9228" max="9228" width="5" style="125" customWidth="1"/>
    <col min="9229" max="9229" width="5.625" style="125" customWidth="1"/>
    <col min="9230" max="9230" width="10.375" style="125" customWidth="1"/>
    <col min="9231" max="9231" width="9" style="125"/>
    <col min="9232" max="9232" width="16.125" style="125" customWidth="1"/>
    <col min="9233" max="9474" width="9" style="125"/>
    <col min="9475" max="9475" width="4.125" style="125" customWidth="1"/>
    <col min="9476" max="9476" width="2.875" style="125" customWidth="1"/>
    <col min="9477" max="9482" width="7.625" style="125" customWidth="1"/>
    <col min="9483" max="9483" width="4.75" style="125" customWidth="1"/>
    <col min="9484" max="9484" width="5" style="125" customWidth="1"/>
    <col min="9485" max="9485" width="5.625" style="125" customWidth="1"/>
    <col min="9486" max="9486" width="10.375" style="125" customWidth="1"/>
    <col min="9487" max="9487" width="9" style="125"/>
    <col min="9488" max="9488" width="16.125" style="125" customWidth="1"/>
    <col min="9489" max="9730" width="9" style="125"/>
    <col min="9731" max="9731" width="4.125" style="125" customWidth="1"/>
    <col min="9732" max="9732" width="2.875" style="125" customWidth="1"/>
    <col min="9733" max="9738" width="7.625" style="125" customWidth="1"/>
    <col min="9739" max="9739" width="4.75" style="125" customWidth="1"/>
    <col min="9740" max="9740" width="5" style="125" customWidth="1"/>
    <col min="9741" max="9741" width="5.625" style="125" customWidth="1"/>
    <col min="9742" max="9742" width="10.375" style="125" customWidth="1"/>
    <col min="9743" max="9743" width="9" style="125"/>
    <col min="9744" max="9744" width="16.125" style="125" customWidth="1"/>
    <col min="9745" max="9986" width="9" style="125"/>
    <col min="9987" max="9987" width="4.125" style="125" customWidth="1"/>
    <col min="9988" max="9988" width="2.875" style="125" customWidth="1"/>
    <col min="9989" max="9994" width="7.625" style="125" customWidth="1"/>
    <col min="9995" max="9995" width="4.75" style="125" customWidth="1"/>
    <col min="9996" max="9996" width="5" style="125" customWidth="1"/>
    <col min="9997" max="9997" width="5.625" style="125" customWidth="1"/>
    <col min="9998" max="9998" width="10.375" style="125" customWidth="1"/>
    <col min="9999" max="9999" width="9" style="125"/>
    <col min="10000" max="10000" width="16.125" style="125" customWidth="1"/>
    <col min="10001" max="10242" width="9" style="125"/>
    <col min="10243" max="10243" width="4.125" style="125" customWidth="1"/>
    <col min="10244" max="10244" width="2.875" style="125" customWidth="1"/>
    <col min="10245" max="10250" width="7.625" style="125" customWidth="1"/>
    <col min="10251" max="10251" width="4.75" style="125" customWidth="1"/>
    <col min="10252" max="10252" width="5" style="125" customWidth="1"/>
    <col min="10253" max="10253" width="5.625" style="125" customWidth="1"/>
    <col min="10254" max="10254" width="10.375" style="125" customWidth="1"/>
    <col min="10255" max="10255" width="9" style="125"/>
    <col min="10256" max="10256" width="16.125" style="125" customWidth="1"/>
    <col min="10257" max="10498" width="9" style="125"/>
    <col min="10499" max="10499" width="4.125" style="125" customWidth="1"/>
    <col min="10500" max="10500" width="2.875" style="125" customWidth="1"/>
    <col min="10501" max="10506" width="7.625" style="125" customWidth="1"/>
    <col min="10507" max="10507" width="4.75" style="125" customWidth="1"/>
    <col min="10508" max="10508" width="5" style="125" customWidth="1"/>
    <col min="10509" max="10509" width="5.625" style="125" customWidth="1"/>
    <col min="10510" max="10510" width="10.375" style="125" customWidth="1"/>
    <col min="10511" max="10511" width="9" style="125"/>
    <col min="10512" max="10512" width="16.125" style="125" customWidth="1"/>
    <col min="10513" max="10754" width="9" style="125"/>
    <col min="10755" max="10755" width="4.125" style="125" customWidth="1"/>
    <col min="10756" max="10756" width="2.875" style="125" customWidth="1"/>
    <col min="10757" max="10762" width="7.625" style="125" customWidth="1"/>
    <col min="10763" max="10763" width="4.75" style="125" customWidth="1"/>
    <col min="10764" max="10764" width="5" style="125" customWidth="1"/>
    <col min="10765" max="10765" width="5.625" style="125" customWidth="1"/>
    <col min="10766" max="10766" width="10.375" style="125" customWidth="1"/>
    <col min="10767" max="10767" width="9" style="125"/>
    <col min="10768" max="10768" width="16.125" style="125" customWidth="1"/>
    <col min="10769" max="11010" width="9" style="125"/>
    <col min="11011" max="11011" width="4.125" style="125" customWidth="1"/>
    <col min="11012" max="11012" width="2.875" style="125" customWidth="1"/>
    <col min="11013" max="11018" width="7.625" style="125" customWidth="1"/>
    <col min="11019" max="11019" width="4.75" style="125" customWidth="1"/>
    <col min="11020" max="11020" width="5" style="125" customWidth="1"/>
    <col min="11021" max="11021" width="5.625" style="125" customWidth="1"/>
    <col min="11022" max="11022" width="10.375" style="125" customWidth="1"/>
    <col min="11023" max="11023" width="9" style="125"/>
    <col min="11024" max="11024" width="16.125" style="125" customWidth="1"/>
    <col min="11025" max="11266" width="9" style="125"/>
    <col min="11267" max="11267" width="4.125" style="125" customWidth="1"/>
    <col min="11268" max="11268" width="2.875" style="125" customWidth="1"/>
    <col min="11269" max="11274" width="7.625" style="125" customWidth="1"/>
    <col min="11275" max="11275" width="4.75" style="125" customWidth="1"/>
    <col min="11276" max="11276" width="5" style="125" customWidth="1"/>
    <col min="11277" max="11277" width="5.625" style="125" customWidth="1"/>
    <col min="11278" max="11278" width="10.375" style="125" customWidth="1"/>
    <col min="11279" max="11279" width="9" style="125"/>
    <col min="11280" max="11280" width="16.125" style="125" customWidth="1"/>
    <col min="11281" max="11522" width="9" style="125"/>
    <col min="11523" max="11523" width="4.125" style="125" customWidth="1"/>
    <col min="11524" max="11524" width="2.875" style="125" customWidth="1"/>
    <col min="11525" max="11530" width="7.625" style="125" customWidth="1"/>
    <col min="11531" max="11531" width="4.75" style="125" customWidth="1"/>
    <col min="11532" max="11532" width="5" style="125" customWidth="1"/>
    <col min="11533" max="11533" width="5.625" style="125" customWidth="1"/>
    <col min="11534" max="11534" width="10.375" style="125" customWidth="1"/>
    <col min="11535" max="11535" width="9" style="125"/>
    <col min="11536" max="11536" width="16.125" style="125" customWidth="1"/>
    <col min="11537" max="11778" width="9" style="125"/>
    <col min="11779" max="11779" width="4.125" style="125" customWidth="1"/>
    <col min="11780" max="11780" width="2.875" style="125" customWidth="1"/>
    <col min="11781" max="11786" width="7.625" style="125" customWidth="1"/>
    <col min="11787" max="11787" width="4.75" style="125" customWidth="1"/>
    <col min="11788" max="11788" width="5" style="125" customWidth="1"/>
    <col min="11789" max="11789" width="5.625" style="125" customWidth="1"/>
    <col min="11790" max="11790" width="10.375" style="125" customWidth="1"/>
    <col min="11791" max="11791" width="9" style="125"/>
    <col min="11792" max="11792" width="16.125" style="125" customWidth="1"/>
    <col min="11793" max="12034" width="9" style="125"/>
    <col min="12035" max="12035" width="4.125" style="125" customWidth="1"/>
    <col min="12036" max="12036" width="2.875" style="125" customWidth="1"/>
    <col min="12037" max="12042" width="7.625" style="125" customWidth="1"/>
    <col min="12043" max="12043" width="4.75" style="125" customWidth="1"/>
    <col min="12044" max="12044" width="5" style="125" customWidth="1"/>
    <col min="12045" max="12045" width="5.625" style="125" customWidth="1"/>
    <col min="12046" max="12046" width="10.375" style="125" customWidth="1"/>
    <col min="12047" max="12047" width="9" style="125"/>
    <col min="12048" max="12048" width="16.125" style="125" customWidth="1"/>
    <col min="12049" max="12290" width="9" style="125"/>
    <col min="12291" max="12291" width="4.125" style="125" customWidth="1"/>
    <col min="12292" max="12292" width="2.875" style="125" customWidth="1"/>
    <col min="12293" max="12298" width="7.625" style="125" customWidth="1"/>
    <col min="12299" max="12299" width="4.75" style="125" customWidth="1"/>
    <col min="12300" max="12300" width="5" style="125" customWidth="1"/>
    <col min="12301" max="12301" width="5.625" style="125" customWidth="1"/>
    <col min="12302" max="12302" width="10.375" style="125" customWidth="1"/>
    <col min="12303" max="12303" width="9" style="125"/>
    <col min="12304" max="12304" width="16.125" style="125" customWidth="1"/>
    <col min="12305" max="12546" width="9" style="125"/>
    <col min="12547" max="12547" width="4.125" style="125" customWidth="1"/>
    <col min="12548" max="12548" width="2.875" style="125" customWidth="1"/>
    <col min="12549" max="12554" width="7.625" style="125" customWidth="1"/>
    <col min="12555" max="12555" width="4.75" style="125" customWidth="1"/>
    <col min="12556" max="12556" width="5" style="125" customWidth="1"/>
    <col min="12557" max="12557" width="5.625" style="125" customWidth="1"/>
    <col min="12558" max="12558" width="10.375" style="125" customWidth="1"/>
    <col min="12559" max="12559" width="9" style="125"/>
    <col min="12560" max="12560" width="16.125" style="125" customWidth="1"/>
    <col min="12561" max="12802" width="9" style="125"/>
    <col min="12803" max="12803" width="4.125" style="125" customWidth="1"/>
    <col min="12804" max="12804" width="2.875" style="125" customWidth="1"/>
    <col min="12805" max="12810" width="7.625" style="125" customWidth="1"/>
    <col min="12811" max="12811" width="4.75" style="125" customWidth="1"/>
    <col min="12812" max="12812" width="5" style="125" customWidth="1"/>
    <col min="12813" max="12813" width="5.625" style="125" customWidth="1"/>
    <col min="12814" max="12814" width="10.375" style="125" customWidth="1"/>
    <col min="12815" max="12815" width="9" style="125"/>
    <col min="12816" max="12816" width="16.125" style="125" customWidth="1"/>
    <col min="12817" max="13058" width="9" style="125"/>
    <col min="13059" max="13059" width="4.125" style="125" customWidth="1"/>
    <col min="13060" max="13060" width="2.875" style="125" customWidth="1"/>
    <col min="13061" max="13066" width="7.625" style="125" customWidth="1"/>
    <col min="13067" max="13067" width="4.75" style="125" customWidth="1"/>
    <col min="13068" max="13068" width="5" style="125" customWidth="1"/>
    <col min="13069" max="13069" width="5.625" style="125" customWidth="1"/>
    <col min="13070" max="13070" width="10.375" style="125" customWidth="1"/>
    <col min="13071" max="13071" width="9" style="125"/>
    <col min="13072" max="13072" width="16.125" style="125" customWidth="1"/>
    <col min="13073" max="13314" width="9" style="125"/>
    <col min="13315" max="13315" width="4.125" style="125" customWidth="1"/>
    <col min="13316" max="13316" width="2.875" style="125" customWidth="1"/>
    <col min="13317" max="13322" width="7.625" style="125" customWidth="1"/>
    <col min="13323" max="13323" width="4.75" style="125" customWidth="1"/>
    <col min="13324" max="13324" width="5" style="125" customWidth="1"/>
    <col min="13325" max="13325" width="5.625" style="125" customWidth="1"/>
    <col min="13326" max="13326" width="10.375" style="125" customWidth="1"/>
    <col min="13327" max="13327" width="9" style="125"/>
    <col min="13328" max="13328" width="16.125" style="125" customWidth="1"/>
    <col min="13329" max="13570" width="9" style="125"/>
    <col min="13571" max="13571" width="4.125" style="125" customWidth="1"/>
    <col min="13572" max="13572" width="2.875" style="125" customWidth="1"/>
    <col min="13573" max="13578" width="7.625" style="125" customWidth="1"/>
    <col min="13579" max="13579" width="4.75" style="125" customWidth="1"/>
    <col min="13580" max="13580" width="5" style="125" customWidth="1"/>
    <col min="13581" max="13581" width="5.625" style="125" customWidth="1"/>
    <col min="13582" max="13582" width="10.375" style="125" customWidth="1"/>
    <col min="13583" max="13583" width="9" style="125"/>
    <col min="13584" max="13584" width="16.125" style="125" customWidth="1"/>
    <col min="13585" max="13826" width="9" style="125"/>
    <col min="13827" max="13827" width="4.125" style="125" customWidth="1"/>
    <col min="13828" max="13828" width="2.875" style="125" customWidth="1"/>
    <col min="13829" max="13834" width="7.625" style="125" customWidth="1"/>
    <col min="13835" max="13835" width="4.75" style="125" customWidth="1"/>
    <col min="13836" max="13836" width="5" style="125" customWidth="1"/>
    <col min="13837" max="13837" width="5.625" style="125" customWidth="1"/>
    <col min="13838" max="13838" width="10.375" style="125" customWidth="1"/>
    <col min="13839" max="13839" width="9" style="125"/>
    <col min="13840" max="13840" width="16.125" style="125" customWidth="1"/>
    <col min="13841" max="14082" width="9" style="125"/>
    <col min="14083" max="14083" width="4.125" style="125" customWidth="1"/>
    <col min="14084" max="14084" width="2.875" style="125" customWidth="1"/>
    <col min="14085" max="14090" width="7.625" style="125" customWidth="1"/>
    <col min="14091" max="14091" width="4.75" style="125" customWidth="1"/>
    <col min="14092" max="14092" width="5" style="125" customWidth="1"/>
    <col min="14093" max="14093" width="5.625" style="125" customWidth="1"/>
    <col min="14094" max="14094" width="10.375" style="125" customWidth="1"/>
    <col min="14095" max="14095" width="9" style="125"/>
    <col min="14096" max="14096" width="16.125" style="125" customWidth="1"/>
    <col min="14097" max="14338" width="9" style="125"/>
    <col min="14339" max="14339" width="4.125" style="125" customWidth="1"/>
    <col min="14340" max="14340" width="2.875" style="125" customWidth="1"/>
    <col min="14341" max="14346" width="7.625" style="125" customWidth="1"/>
    <col min="14347" max="14347" width="4.75" style="125" customWidth="1"/>
    <col min="14348" max="14348" width="5" style="125" customWidth="1"/>
    <col min="14349" max="14349" width="5.625" style="125" customWidth="1"/>
    <col min="14350" max="14350" width="10.375" style="125" customWidth="1"/>
    <col min="14351" max="14351" width="9" style="125"/>
    <col min="14352" max="14352" width="16.125" style="125" customWidth="1"/>
    <col min="14353" max="14594" width="9" style="125"/>
    <col min="14595" max="14595" width="4.125" style="125" customWidth="1"/>
    <col min="14596" max="14596" width="2.875" style="125" customWidth="1"/>
    <col min="14597" max="14602" width="7.625" style="125" customWidth="1"/>
    <col min="14603" max="14603" width="4.75" style="125" customWidth="1"/>
    <col min="14604" max="14604" width="5" style="125" customWidth="1"/>
    <col min="14605" max="14605" width="5.625" style="125" customWidth="1"/>
    <col min="14606" max="14606" width="10.375" style="125" customWidth="1"/>
    <col min="14607" max="14607" width="9" style="125"/>
    <col min="14608" max="14608" width="16.125" style="125" customWidth="1"/>
    <col min="14609" max="14850" width="9" style="125"/>
    <col min="14851" max="14851" width="4.125" style="125" customWidth="1"/>
    <col min="14852" max="14852" width="2.875" style="125" customWidth="1"/>
    <col min="14853" max="14858" width="7.625" style="125" customWidth="1"/>
    <col min="14859" max="14859" width="4.75" style="125" customWidth="1"/>
    <col min="14860" max="14860" width="5" style="125" customWidth="1"/>
    <col min="14861" max="14861" width="5.625" style="125" customWidth="1"/>
    <col min="14862" max="14862" width="10.375" style="125" customWidth="1"/>
    <col min="14863" max="14863" width="9" style="125"/>
    <col min="14864" max="14864" width="16.125" style="125" customWidth="1"/>
    <col min="14865" max="15106" width="9" style="125"/>
    <col min="15107" max="15107" width="4.125" style="125" customWidth="1"/>
    <col min="15108" max="15108" width="2.875" style="125" customWidth="1"/>
    <col min="15109" max="15114" width="7.625" style="125" customWidth="1"/>
    <col min="15115" max="15115" width="4.75" style="125" customWidth="1"/>
    <col min="15116" max="15116" width="5" style="125" customWidth="1"/>
    <col min="15117" max="15117" width="5.625" style="125" customWidth="1"/>
    <col min="15118" max="15118" width="10.375" style="125" customWidth="1"/>
    <col min="15119" max="15119" width="9" style="125"/>
    <col min="15120" max="15120" width="16.125" style="125" customWidth="1"/>
    <col min="15121" max="15362" width="9" style="125"/>
    <col min="15363" max="15363" width="4.125" style="125" customWidth="1"/>
    <col min="15364" max="15364" width="2.875" style="125" customWidth="1"/>
    <col min="15365" max="15370" width="7.625" style="125" customWidth="1"/>
    <col min="15371" max="15371" width="4.75" style="125" customWidth="1"/>
    <col min="15372" max="15372" width="5" style="125" customWidth="1"/>
    <col min="15373" max="15373" width="5.625" style="125" customWidth="1"/>
    <col min="15374" max="15374" width="10.375" style="125" customWidth="1"/>
    <col min="15375" max="15375" width="9" style="125"/>
    <col min="15376" max="15376" width="16.125" style="125" customWidth="1"/>
    <col min="15377" max="15618" width="9" style="125"/>
    <col min="15619" max="15619" width="4.125" style="125" customWidth="1"/>
    <col min="15620" max="15620" width="2.875" style="125" customWidth="1"/>
    <col min="15621" max="15626" width="7.625" style="125" customWidth="1"/>
    <col min="15627" max="15627" width="4.75" style="125" customWidth="1"/>
    <col min="15628" max="15628" width="5" style="125" customWidth="1"/>
    <col min="15629" max="15629" width="5.625" style="125" customWidth="1"/>
    <col min="15630" max="15630" width="10.375" style="125" customWidth="1"/>
    <col min="15631" max="15631" width="9" style="125"/>
    <col min="15632" max="15632" width="16.125" style="125" customWidth="1"/>
    <col min="15633" max="15874" width="9" style="125"/>
    <col min="15875" max="15875" width="4.125" style="125" customWidth="1"/>
    <col min="15876" max="15876" width="2.875" style="125" customWidth="1"/>
    <col min="15877" max="15882" width="7.625" style="125" customWidth="1"/>
    <col min="15883" max="15883" width="4.75" style="125" customWidth="1"/>
    <col min="15884" max="15884" width="5" style="125" customWidth="1"/>
    <col min="15885" max="15885" width="5.625" style="125" customWidth="1"/>
    <col min="15886" max="15886" width="10.375" style="125" customWidth="1"/>
    <col min="15887" max="15887" width="9" style="125"/>
    <col min="15888" max="15888" width="16.125" style="125" customWidth="1"/>
    <col min="15889" max="16130" width="9" style="125"/>
    <col min="16131" max="16131" width="4.125" style="125" customWidth="1"/>
    <col min="16132" max="16132" width="2.875" style="125" customWidth="1"/>
    <col min="16133" max="16138" width="7.625" style="125" customWidth="1"/>
    <col min="16139" max="16139" width="4.75" style="125" customWidth="1"/>
    <col min="16140" max="16140" width="5" style="125" customWidth="1"/>
    <col min="16141" max="16141" width="5.625" style="125" customWidth="1"/>
    <col min="16142" max="16142" width="10.375" style="125" customWidth="1"/>
    <col min="16143" max="16143" width="9" style="125"/>
    <col min="16144" max="16144" width="16.125" style="125" customWidth="1"/>
    <col min="16145" max="16384" width="9" style="125"/>
  </cols>
  <sheetData>
    <row r="1" spans="1:23" ht="24.75" thickBot="1">
      <c r="A1" s="282" t="s">
        <v>183</v>
      </c>
      <c r="B1" s="283"/>
      <c r="C1" s="283"/>
      <c r="D1" s="283"/>
      <c r="E1" s="283"/>
      <c r="F1" s="283"/>
      <c r="G1" s="282" t="s">
        <v>64</v>
      </c>
      <c r="H1" s="283"/>
      <c r="I1" s="283"/>
      <c r="J1" s="284"/>
      <c r="K1" s="284"/>
      <c r="L1" s="285"/>
      <c r="P1" s="221"/>
      <c r="U1" s="126" t="s">
        <v>24</v>
      </c>
    </row>
    <row r="2" spans="1:23" ht="15" thickBot="1">
      <c r="A2" s="286"/>
      <c r="B2" s="187"/>
      <c r="C2" s="187"/>
      <c r="D2" s="187"/>
      <c r="E2" s="187"/>
      <c r="F2" s="187"/>
      <c r="G2" s="286"/>
      <c r="H2" s="187"/>
      <c r="I2" s="187"/>
      <c r="J2" s="187"/>
      <c r="K2" s="285"/>
      <c r="L2" s="285"/>
      <c r="U2" s="127" t="e">
        <f>U4*U8</f>
        <v>#DIV/0!</v>
      </c>
    </row>
    <row r="3" spans="1:23">
      <c r="A3" s="285"/>
      <c r="B3" s="285" t="s">
        <v>0</v>
      </c>
      <c r="C3" s="287" t="s">
        <v>151</v>
      </c>
      <c r="D3" s="287"/>
      <c r="E3" s="487">
        <f>基本情報等入力シート!C19</f>
        <v>0</v>
      </c>
      <c r="F3" s="487"/>
      <c r="G3" s="487"/>
      <c r="H3" s="289"/>
      <c r="I3" s="289"/>
      <c r="J3" s="289"/>
      <c r="K3" s="489"/>
      <c r="L3" s="489"/>
      <c r="U3" s="126" t="s">
        <v>23</v>
      </c>
    </row>
    <row r="4" spans="1:23" ht="14.25" thickBot="1">
      <c r="U4" s="127" t="e">
        <f>基本情報等入力シート!B48</f>
        <v>#DIV/0!</v>
      </c>
      <c r="V4" s="125" t="s">
        <v>29</v>
      </c>
    </row>
    <row r="5" spans="1:23">
      <c r="U5" s="126" t="s">
        <v>92</v>
      </c>
    </row>
    <row r="6" spans="1:23" ht="14.25" thickBot="1">
      <c r="U6" s="127">
        <f>基本情報等入力シート!B50</f>
        <v>0</v>
      </c>
      <c r="V6" s="125" t="s">
        <v>30</v>
      </c>
    </row>
    <row r="7" spans="1:23">
      <c r="U7" s="224" t="s">
        <v>106</v>
      </c>
    </row>
    <row r="8" spans="1:23" ht="14.25" thickBot="1">
      <c r="U8" s="313">
        <f>基本情報等入力シート!B52</f>
        <v>0</v>
      </c>
      <c r="V8" s="125" t="s">
        <v>107</v>
      </c>
    </row>
    <row r="9" spans="1:23">
      <c r="U9" s="224" t="s">
        <v>26</v>
      </c>
    </row>
    <row r="10" spans="1:23" ht="14.25" thickBot="1">
      <c r="U10" s="314">
        <f>基本情報等入力シート!B54</f>
        <v>0</v>
      </c>
      <c r="V10" s="125" t="s">
        <v>31</v>
      </c>
    </row>
    <row r="11" spans="1:23">
      <c r="A11" s="225" t="s">
        <v>140</v>
      </c>
      <c r="B11" s="225"/>
      <c r="C11" s="484">
        <f>基本情報等入力シート!C11</f>
        <v>0</v>
      </c>
      <c r="D11" s="484"/>
      <c r="E11" s="484"/>
      <c r="F11" s="484"/>
      <c r="G11" s="484"/>
      <c r="H11" s="484"/>
      <c r="I11" s="183"/>
      <c r="J11" s="183"/>
      <c r="K11" s="183"/>
      <c r="L11" s="183"/>
      <c r="M11" s="183"/>
      <c r="U11" s="126" t="s">
        <v>25</v>
      </c>
    </row>
    <row r="12" spans="1:23" ht="14.25" thickBot="1">
      <c r="A12" s="226" t="s">
        <v>167</v>
      </c>
      <c r="B12" s="226"/>
      <c r="C12" s="226" t="s">
        <v>168</v>
      </c>
      <c r="D12" s="226"/>
      <c r="E12" s="227"/>
      <c r="F12" s="227"/>
      <c r="G12" s="227"/>
      <c r="H12" s="227"/>
      <c r="I12" s="183"/>
      <c r="J12" s="183"/>
      <c r="K12" s="183"/>
      <c r="L12" s="183"/>
      <c r="M12" s="183"/>
      <c r="U12" s="315">
        <f>基本情報等入力シート!B56</f>
        <v>0</v>
      </c>
      <c r="V12" s="125" t="s">
        <v>27</v>
      </c>
    </row>
    <row r="13" spans="1:23" ht="14.25" thickBot="1"/>
    <row r="14" spans="1:23">
      <c r="A14" s="225" t="s">
        <v>141</v>
      </c>
      <c r="B14" s="225"/>
      <c r="C14" s="485">
        <f>基本情報等入力シート!C16</f>
        <v>0</v>
      </c>
      <c r="D14" s="485"/>
      <c r="E14" s="485"/>
      <c r="F14" s="485"/>
      <c r="G14" s="485"/>
      <c r="H14" s="485"/>
      <c r="I14" s="205"/>
      <c r="J14" s="183"/>
      <c r="M14" s="222" t="s">
        <v>156</v>
      </c>
      <c r="N14" s="222"/>
      <c r="O14" s="448"/>
      <c r="P14" s="448"/>
      <c r="Q14" s="448"/>
      <c r="R14" s="448"/>
      <c r="U14" s="126" t="s">
        <v>16</v>
      </c>
      <c r="V14" s="293"/>
    </row>
    <row r="15" spans="1:23" ht="17.25" customHeight="1" thickBot="1">
      <c r="A15" s="228" t="s">
        <v>143</v>
      </c>
      <c r="B15" s="228"/>
      <c r="C15" s="488">
        <f>基本情報等入力シート!C15</f>
        <v>0</v>
      </c>
      <c r="D15" s="488"/>
      <c r="E15" s="488"/>
      <c r="F15" s="273" t="s">
        <v>170</v>
      </c>
      <c r="G15" s="229"/>
      <c r="H15" s="229"/>
      <c r="I15" s="229"/>
      <c r="J15" s="230"/>
      <c r="K15" s="230"/>
      <c r="L15" s="230"/>
      <c r="M15" s="486" t="s">
        <v>157</v>
      </c>
      <c r="N15" s="486"/>
      <c r="O15" s="451"/>
      <c r="P15" s="451"/>
      <c r="R15" s="292" t="s">
        <v>169</v>
      </c>
      <c r="U15" s="316">
        <f>基本情報等入力シート!C25</f>
        <v>0</v>
      </c>
      <c r="V15" s="294" t="s">
        <v>111</v>
      </c>
    </row>
    <row r="16" spans="1:23" ht="14.25" thickBot="1">
      <c r="A16" s="290"/>
      <c r="B16" s="290"/>
      <c r="C16" s="290"/>
      <c r="D16" s="290"/>
      <c r="W16" s="290" t="s">
        <v>28</v>
      </c>
    </row>
    <row r="17" spans="1:23" ht="39.75" customHeight="1">
      <c r="A17" s="452" t="s">
        <v>4</v>
      </c>
      <c r="B17" s="454" t="s">
        <v>5</v>
      </c>
      <c r="C17" s="449" t="s">
        <v>20</v>
      </c>
      <c r="D17" s="457" t="s">
        <v>6</v>
      </c>
      <c r="E17" s="458"/>
      <c r="F17" s="458"/>
      <c r="G17" s="458"/>
      <c r="H17" s="459" t="s">
        <v>74</v>
      </c>
      <c r="I17" s="461" t="s">
        <v>18</v>
      </c>
      <c r="J17" s="463" t="s">
        <v>17</v>
      </c>
      <c r="K17" s="465" t="s">
        <v>75</v>
      </c>
      <c r="L17" s="466"/>
      <c r="M17" s="466"/>
      <c r="N17" s="466"/>
      <c r="O17" s="466"/>
      <c r="P17" s="467"/>
      <c r="Q17" s="175" t="s">
        <v>21</v>
      </c>
      <c r="R17" s="449" t="s">
        <v>160</v>
      </c>
      <c r="S17" s="231"/>
      <c r="U17" s="449" t="s">
        <v>192</v>
      </c>
      <c r="V17" s="449" t="s">
        <v>193</v>
      </c>
      <c r="W17" s="449" t="s">
        <v>214</v>
      </c>
    </row>
    <row r="18" spans="1:23" ht="22.5" customHeight="1" thickBot="1">
      <c r="A18" s="453"/>
      <c r="B18" s="455"/>
      <c r="C18" s="456"/>
      <c r="D18" s="232" t="s">
        <v>8</v>
      </c>
      <c r="E18" s="233" t="s">
        <v>9</v>
      </c>
      <c r="F18" s="234" t="s">
        <v>10</v>
      </c>
      <c r="G18" s="235" t="s">
        <v>11</v>
      </c>
      <c r="H18" s="460"/>
      <c r="I18" s="462"/>
      <c r="J18" s="464"/>
      <c r="K18" s="468"/>
      <c r="L18" s="462"/>
      <c r="M18" s="462"/>
      <c r="N18" s="462"/>
      <c r="O18" s="462"/>
      <c r="P18" s="469"/>
      <c r="Q18" s="185"/>
      <c r="R18" s="456"/>
      <c r="S18" s="236"/>
      <c r="T18" s="237"/>
      <c r="U18" s="450"/>
      <c r="V18" s="450"/>
      <c r="W18" s="450"/>
    </row>
    <row r="19" spans="1:23" ht="23.1" customHeight="1" thickTop="1">
      <c r="A19" s="298">
        <v>45474</v>
      </c>
      <c r="B19" s="274">
        <f>A19</f>
        <v>45474</v>
      </c>
      <c r="C19" s="211"/>
      <c r="D19" s="212"/>
      <c r="E19" s="213"/>
      <c r="F19" s="214"/>
      <c r="G19" s="213"/>
      <c r="H19" s="317"/>
      <c r="I19" s="239">
        <f>(E19-D19)+(G19-F19)-H19</f>
        <v>0</v>
      </c>
      <c r="J19" s="240">
        <f>ROUNDDOWN(ROUND(I19*24*60,1)/60,2)</f>
        <v>0</v>
      </c>
      <c r="K19" s="473"/>
      <c r="L19" s="474"/>
      <c r="M19" s="474"/>
      <c r="N19" s="474"/>
      <c r="O19" s="474"/>
      <c r="P19" s="475"/>
      <c r="Q19" s="272">
        <f>COUNTIF(C19,C$52)</f>
        <v>0</v>
      </c>
      <c r="R19" s="269"/>
      <c r="S19" s="242">
        <f>IF(OR(C19="2,通勤（除外）",C19="5,休日"),0,1)</f>
        <v>1</v>
      </c>
      <c r="T19" s="243"/>
      <c r="U19" s="244">
        <f>ROUNDDOWN($U$15*J19,0)</f>
        <v>0</v>
      </c>
      <c r="V19" s="244">
        <f t="shared" ref="V19:V49" si="0">ROUNDDOWN($U$6*Q19,0)</f>
        <v>0</v>
      </c>
      <c r="W19" s="245">
        <f>SUM(U19:V19)</f>
        <v>0</v>
      </c>
    </row>
    <row r="20" spans="1:23" ht="23.1" customHeight="1">
      <c r="A20" s="299">
        <v>45475</v>
      </c>
      <c r="B20" s="275">
        <f t="shared" ref="B20:B49" si="1">A20</f>
        <v>45475</v>
      </c>
      <c r="C20" s="215"/>
      <c r="D20" s="218"/>
      <c r="E20" s="217"/>
      <c r="F20" s="216"/>
      <c r="G20" s="217"/>
      <c r="H20" s="281"/>
      <c r="I20" s="246">
        <f>(E20-D20)+(G20-F20)-H20</f>
        <v>0</v>
      </c>
      <c r="J20" s="247">
        <f t="shared" ref="J20:J49" si="2">ROUNDDOWN(ROUND(I20*24*60,1)/60,2)</f>
        <v>0</v>
      </c>
      <c r="K20" s="470"/>
      <c r="L20" s="471"/>
      <c r="M20" s="471"/>
      <c r="N20" s="471"/>
      <c r="O20" s="471"/>
      <c r="P20" s="472"/>
      <c r="Q20" s="272">
        <f t="shared" ref="Q20:Q49" si="3">COUNTIF(C20,C$52)</f>
        <v>0</v>
      </c>
      <c r="R20" s="270"/>
      <c r="S20" s="242">
        <f t="shared" ref="S20:S49" si="4">IF(OR(C20="2,通勤（除外）",C20="5,休日"),0,1)</f>
        <v>1</v>
      </c>
      <c r="T20" s="237"/>
      <c r="U20" s="248">
        <f>ROUNDDOWN($U$15*J20,0)</f>
        <v>0</v>
      </c>
      <c r="V20" s="248">
        <f t="shared" si="0"/>
        <v>0</v>
      </c>
      <c r="W20" s="249">
        <f>SUM(U20:V20)</f>
        <v>0</v>
      </c>
    </row>
    <row r="21" spans="1:23" ht="23.1" customHeight="1">
      <c r="A21" s="299">
        <v>45476</v>
      </c>
      <c r="B21" s="275">
        <f t="shared" si="1"/>
        <v>45476</v>
      </c>
      <c r="C21" s="215"/>
      <c r="D21" s="218"/>
      <c r="E21" s="217"/>
      <c r="F21" s="216"/>
      <c r="G21" s="217"/>
      <c r="H21" s="281"/>
      <c r="I21" s="246">
        <f>(E21-D21)+(G21-F21)-H21</f>
        <v>0</v>
      </c>
      <c r="J21" s="247">
        <f>ROUNDDOWN(ROUND(I21*24*60,1)/60,2)</f>
        <v>0</v>
      </c>
      <c r="K21" s="470"/>
      <c r="L21" s="471"/>
      <c r="M21" s="471"/>
      <c r="N21" s="471"/>
      <c r="O21" s="471"/>
      <c r="P21" s="472"/>
      <c r="Q21" s="272">
        <f t="shared" si="3"/>
        <v>0</v>
      </c>
      <c r="R21" s="270"/>
      <c r="S21" s="242">
        <f t="shared" si="4"/>
        <v>1</v>
      </c>
      <c r="T21" s="237"/>
      <c r="U21" s="248">
        <f t="shared" ref="U21:U49" si="5">ROUNDDOWN($U$15*J21,0)</f>
        <v>0</v>
      </c>
      <c r="V21" s="248">
        <f t="shared" si="0"/>
        <v>0</v>
      </c>
      <c r="W21" s="249">
        <f t="shared" ref="W21:W49" si="6">SUM(U21:V21)</f>
        <v>0</v>
      </c>
    </row>
    <row r="22" spans="1:23" ht="23.1" customHeight="1">
      <c r="A22" s="299">
        <v>45477</v>
      </c>
      <c r="B22" s="275">
        <f t="shared" si="1"/>
        <v>45477</v>
      </c>
      <c r="C22" s="215"/>
      <c r="D22" s="218"/>
      <c r="E22" s="217"/>
      <c r="F22" s="216"/>
      <c r="G22" s="217"/>
      <c r="H22" s="281"/>
      <c r="I22" s="246">
        <f t="shared" ref="I22:I49" si="7">(E22-D22)+(G22-F22)-H22</f>
        <v>0</v>
      </c>
      <c r="J22" s="247">
        <f t="shared" si="2"/>
        <v>0</v>
      </c>
      <c r="K22" s="470"/>
      <c r="L22" s="471"/>
      <c r="M22" s="471"/>
      <c r="N22" s="471"/>
      <c r="O22" s="471"/>
      <c r="P22" s="472"/>
      <c r="Q22" s="272">
        <f t="shared" si="3"/>
        <v>0</v>
      </c>
      <c r="R22" s="270"/>
      <c r="S22" s="242">
        <f t="shared" si="4"/>
        <v>1</v>
      </c>
      <c r="T22" s="237"/>
      <c r="U22" s="248">
        <f t="shared" si="5"/>
        <v>0</v>
      </c>
      <c r="V22" s="248">
        <f t="shared" si="0"/>
        <v>0</v>
      </c>
      <c r="W22" s="249">
        <f t="shared" si="6"/>
        <v>0</v>
      </c>
    </row>
    <row r="23" spans="1:23" ht="23.1" customHeight="1">
      <c r="A23" s="299">
        <v>45478</v>
      </c>
      <c r="B23" s="275">
        <f t="shared" si="1"/>
        <v>45478</v>
      </c>
      <c r="C23" s="215"/>
      <c r="D23" s="218"/>
      <c r="E23" s="217"/>
      <c r="F23" s="216"/>
      <c r="G23" s="217"/>
      <c r="H23" s="281"/>
      <c r="I23" s="246">
        <f t="shared" si="7"/>
        <v>0</v>
      </c>
      <c r="J23" s="247">
        <f t="shared" si="2"/>
        <v>0</v>
      </c>
      <c r="K23" s="470"/>
      <c r="L23" s="471"/>
      <c r="M23" s="471"/>
      <c r="N23" s="471"/>
      <c r="O23" s="471"/>
      <c r="P23" s="472"/>
      <c r="Q23" s="272">
        <f t="shared" si="3"/>
        <v>0</v>
      </c>
      <c r="R23" s="270"/>
      <c r="S23" s="242">
        <f t="shared" si="4"/>
        <v>1</v>
      </c>
      <c r="T23" s="237"/>
      <c r="U23" s="248">
        <f t="shared" si="5"/>
        <v>0</v>
      </c>
      <c r="V23" s="248">
        <f t="shared" si="0"/>
        <v>0</v>
      </c>
      <c r="W23" s="249">
        <f t="shared" si="6"/>
        <v>0</v>
      </c>
    </row>
    <row r="24" spans="1:23" ht="23.1" customHeight="1">
      <c r="A24" s="299">
        <v>45479</v>
      </c>
      <c r="B24" s="275">
        <f t="shared" si="1"/>
        <v>45479</v>
      </c>
      <c r="C24" s="215"/>
      <c r="D24" s="218"/>
      <c r="E24" s="217"/>
      <c r="F24" s="216"/>
      <c r="G24" s="217"/>
      <c r="H24" s="281"/>
      <c r="I24" s="246">
        <f t="shared" si="7"/>
        <v>0</v>
      </c>
      <c r="J24" s="247">
        <f t="shared" si="2"/>
        <v>0</v>
      </c>
      <c r="K24" s="470"/>
      <c r="L24" s="471"/>
      <c r="M24" s="471"/>
      <c r="N24" s="471"/>
      <c r="O24" s="471"/>
      <c r="P24" s="472"/>
      <c r="Q24" s="272">
        <f t="shared" si="3"/>
        <v>0</v>
      </c>
      <c r="R24" s="270"/>
      <c r="S24" s="242">
        <f t="shared" si="4"/>
        <v>1</v>
      </c>
      <c r="T24" s="237"/>
      <c r="U24" s="248">
        <f t="shared" si="5"/>
        <v>0</v>
      </c>
      <c r="V24" s="248">
        <f t="shared" si="0"/>
        <v>0</v>
      </c>
      <c r="W24" s="249">
        <f t="shared" si="6"/>
        <v>0</v>
      </c>
    </row>
    <row r="25" spans="1:23" ht="23.1" customHeight="1">
      <c r="A25" s="299">
        <v>45480</v>
      </c>
      <c r="B25" s="275">
        <f t="shared" si="1"/>
        <v>45480</v>
      </c>
      <c r="C25" s="215"/>
      <c r="D25" s="218"/>
      <c r="E25" s="217"/>
      <c r="F25" s="216"/>
      <c r="G25" s="217"/>
      <c r="H25" s="281"/>
      <c r="I25" s="246">
        <f t="shared" si="7"/>
        <v>0</v>
      </c>
      <c r="J25" s="247">
        <f t="shared" si="2"/>
        <v>0</v>
      </c>
      <c r="K25" s="470"/>
      <c r="L25" s="471"/>
      <c r="M25" s="471"/>
      <c r="N25" s="471"/>
      <c r="O25" s="471"/>
      <c r="P25" s="472"/>
      <c r="Q25" s="272">
        <f t="shared" si="3"/>
        <v>0</v>
      </c>
      <c r="R25" s="270"/>
      <c r="S25" s="242">
        <f t="shared" si="4"/>
        <v>1</v>
      </c>
      <c r="T25" s="237"/>
      <c r="U25" s="248">
        <f t="shared" si="5"/>
        <v>0</v>
      </c>
      <c r="V25" s="248">
        <f t="shared" si="0"/>
        <v>0</v>
      </c>
      <c r="W25" s="249">
        <f t="shared" si="6"/>
        <v>0</v>
      </c>
    </row>
    <row r="26" spans="1:23" ht="23.1" customHeight="1">
      <c r="A26" s="299">
        <v>45481</v>
      </c>
      <c r="B26" s="275">
        <f t="shared" si="1"/>
        <v>45481</v>
      </c>
      <c r="C26" s="215"/>
      <c r="D26" s="218"/>
      <c r="E26" s="217"/>
      <c r="F26" s="216"/>
      <c r="G26" s="217"/>
      <c r="H26" s="281"/>
      <c r="I26" s="246">
        <f t="shared" si="7"/>
        <v>0</v>
      </c>
      <c r="J26" s="247">
        <f t="shared" si="2"/>
        <v>0</v>
      </c>
      <c r="K26" s="470"/>
      <c r="L26" s="471"/>
      <c r="M26" s="471"/>
      <c r="N26" s="471"/>
      <c r="O26" s="471"/>
      <c r="P26" s="472"/>
      <c r="Q26" s="272">
        <f t="shared" si="3"/>
        <v>0</v>
      </c>
      <c r="R26" s="270"/>
      <c r="S26" s="242">
        <f t="shared" si="4"/>
        <v>1</v>
      </c>
      <c r="T26" s="237"/>
      <c r="U26" s="248">
        <f t="shared" si="5"/>
        <v>0</v>
      </c>
      <c r="V26" s="248">
        <f t="shared" si="0"/>
        <v>0</v>
      </c>
      <c r="W26" s="249">
        <f t="shared" si="6"/>
        <v>0</v>
      </c>
    </row>
    <row r="27" spans="1:23" ht="23.1" customHeight="1">
      <c r="A27" s="299">
        <v>45482</v>
      </c>
      <c r="B27" s="275">
        <f t="shared" si="1"/>
        <v>45482</v>
      </c>
      <c r="C27" s="215"/>
      <c r="D27" s="218"/>
      <c r="E27" s="217"/>
      <c r="F27" s="216"/>
      <c r="G27" s="217"/>
      <c r="H27" s="281"/>
      <c r="I27" s="246">
        <f t="shared" si="7"/>
        <v>0</v>
      </c>
      <c r="J27" s="247">
        <f t="shared" si="2"/>
        <v>0</v>
      </c>
      <c r="K27" s="470"/>
      <c r="L27" s="471"/>
      <c r="M27" s="471"/>
      <c r="N27" s="471"/>
      <c r="O27" s="471"/>
      <c r="P27" s="472"/>
      <c r="Q27" s="272">
        <f t="shared" si="3"/>
        <v>0</v>
      </c>
      <c r="R27" s="270"/>
      <c r="S27" s="242">
        <f t="shared" si="4"/>
        <v>1</v>
      </c>
      <c r="T27" s="237"/>
      <c r="U27" s="248">
        <f t="shared" si="5"/>
        <v>0</v>
      </c>
      <c r="V27" s="248">
        <f t="shared" si="0"/>
        <v>0</v>
      </c>
      <c r="W27" s="249">
        <f t="shared" si="6"/>
        <v>0</v>
      </c>
    </row>
    <row r="28" spans="1:23" ht="23.1" customHeight="1">
      <c r="A28" s="299">
        <v>45483</v>
      </c>
      <c r="B28" s="275">
        <f t="shared" si="1"/>
        <v>45483</v>
      </c>
      <c r="C28" s="215"/>
      <c r="D28" s="218"/>
      <c r="E28" s="217"/>
      <c r="F28" s="216"/>
      <c r="G28" s="217"/>
      <c r="H28" s="281"/>
      <c r="I28" s="246">
        <f t="shared" si="7"/>
        <v>0</v>
      </c>
      <c r="J28" s="247">
        <f t="shared" si="2"/>
        <v>0</v>
      </c>
      <c r="K28" s="470"/>
      <c r="L28" s="471"/>
      <c r="M28" s="471"/>
      <c r="N28" s="471"/>
      <c r="O28" s="471"/>
      <c r="P28" s="472"/>
      <c r="Q28" s="272">
        <f t="shared" si="3"/>
        <v>0</v>
      </c>
      <c r="R28" s="270"/>
      <c r="S28" s="242">
        <f t="shared" si="4"/>
        <v>1</v>
      </c>
      <c r="T28" s="237"/>
      <c r="U28" s="248">
        <f t="shared" si="5"/>
        <v>0</v>
      </c>
      <c r="V28" s="248">
        <f t="shared" si="0"/>
        <v>0</v>
      </c>
      <c r="W28" s="249">
        <f t="shared" si="6"/>
        <v>0</v>
      </c>
    </row>
    <row r="29" spans="1:23" ht="23.1" customHeight="1">
      <c r="A29" s="299">
        <v>45484</v>
      </c>
      <c r="B29" s="275">
        <f t="shared" si="1"/>
        <v>45484</v>
      </c>
      <c r="C29" s="215"/>
      <c r="D29" s="218"/>
      <c r="E29" s="217"/>
      <c r="F29" s="216"/>
      <c r="G29" s="217"/>
      <c r="H29" s="281"/>
      <c r="I29" s="246">
        <f t="shared" si="7"/>
        <v>0</v>
      </c>
      <c r="J29" s="247">
        <f t="shared" si="2"/>
        <v>0</v>
      </c>
      <c r="K29" s="470"/>
      <c r="L29" s="471"/>
      <c r="M29" s="471"/>
      <c r="N29" s="471"/>
      <c r="O29" s="471"/>
      <c r="P29" s="472"/>
      <c r="Q29" s="272">
        <f t="shared" si="3"/>
        <v>0</v>
      </c>
      <c r="R29" s="270"/>
      <c r="S29" s="242">
        <f t="shared" si="4"/>
        <v>1</v>
      </c>
      <c r="T29" s="237"/>
      <c r="U29" s="248">
        <f t="shared" si="5"/>
        <v>0</v>
      </c>
      <c r="V29" s="248">
        <f t="shared" si="0"/>
        <v>0</v>
      </c>
      <c r="W29" s="249">
        <f t="shared" si="6"/>
        <v>0</v>
      </c>
    </row>
    <row r="30" spans="1:23" ht="23.1" customHeight="1">
      <c r="A30" s="299">
        <v>45485</v>
      </c>
      <c r="B30" s="275">
        <f t="shared" si="1"/>
        <v>45485</v>
      </c>
      <c r="C30" s="215"/>
      <c r="D30" s="218"/>
      <c r="E30" s="217"/>
      <c r="F30" s="216"/>
      <c r="G30" s="217"/>
      <c r="H30" s="281"/>
      <c r="I30" s="246">
        <f t="shared" si="7"/>
        <v>0</v>
      </c>
      <c r="J30" s="247">
        <f t="shared" si="2"/>
        <v>0</v>
      </c>
      <c r="K30" s="470"/>
      <c r="L30" s="471"/>
      <c r="M30" s="471"/>
      <c r="N30" s="471"/>
      <c r="O30" s="471"/>
      <c r="P30" s="472"/>
      <c r="Q30" s="272">
        <f t="shared" si="3"/>
        <v>0</v>
      </c>
      <c r="R30" s="270"/>
      <c r="S30" s="242">
        <f t="shared" si="4"/>
        <v>1</v>
      </c>
      <c r="T30" s="237"/>
      <c r="U30" s="248">
        <f t="shared" si="5"/>
        <v>0</v>
      </c>
      <c r="V30" s="248">
        <f t="shared" si="0"/>
        <v>0</v>
      </c>
      <c r="W30" s="249">
        <f t="shared" si="6"/>
        <v>0</v>
      </c>
    </row>
    <row r="31" spans="1:23" ht="23.1" customHeight="1">
      <c r="A31" s="299">
        <v>45486</v>
      </c>
      <c r="B31" s="275">
        <f t="shared" si="1"/>
        <v>45486</v>
      </c>
      <c r="C31" s="215"/>
      <c r="D31" s="218"/>
      <c r="E31" s="217"/>
      <c r="F31" s="216"/>
      <c r="G31" s="217"/>
      <c r="H31" s="281"/>
      <c r="I31" s="246">
        <f t="shared" si="7"/>
        <v>0</v>
      </c>
      <c r="J31" s="247">
        <f t="shared" si="2"/>
        <v>0</v>
      </c>
      <c r="K31" s="470"/>
      <c r="L31" s="471"/>
      <c r="M31" s="471"/>
      <c r="N31" s="471"/>
      <c r="O31" s="471"/>
      <c r="P31" s="472"/>
      <c r="Q31" s="272">
        <f t="shared" si="3"/>
        <v>0</v>
      </c>
      <c r="R31" s="270"/>
      <c r="S31" s="242">
        <f t="shared" si="4"/>
        <v>1</v>
      </c>
      <c r="T31" s="237"/>
      <c r="U31" s="248">
        <f t="shared" si="5"/>
        <v>0</v>
      </c>
      <c r="V31" s="248">
        <f t="shared" si="0"/>
        <v>0</v>
      </c>
      <c r="W31" s="249">
        <f t="shared" si="6"/>
        <v>0</v>
      </c>
    </row>
    <row r="32" spans="1:23" ht="23.1" customHeight="1">
      <c r="A32" s="299">
        <v>45487</v>
      </c>
      <c r="B32" s="275">
        <f t="shared" si="1"/>
        <v>45487</v>
      </c>
      <c r="C32" s="215"/>
      <c r="D32" s="218"/>
      <c r="E32" s="217"/>
      <c r="F32" s="216"/>
      <c r="G32" s="217"/>
      <c r="H32" s="281"/>
      <c r="I32" s="246">
        <f t="shared" si="7"/>
        <v>0</v>
      </c>
      <c r="J32" s="247">
        <f t="shared" si="2"/>
        <v>0</v>
      </c>
      <c r="K32" s="470"/>
      <c r="L32" s="471"/>
      <c r="M32" s="471"/>
      <c r="N32" s="471"/>
      <c r="O32" s="471"/>
      <c r="P32" s="472"/>
      <c r="Q32" s="272">
        <f t="shared" si="3"/>
        <v>0</v>
      </c>
      <c r="R32" s="270"/>
      <c r="S32" s="242">
        <f t="shared" si="4"/>
        <v>1</v>
      </c>
      <c r="T32" s="237"/>
      <c r="U32" s="248">
        <f t="shared" si="5"/>
        <v>0</v>
      </c>
      <c r="V32" s="248">
        <f t="shared" si="0"/>
        <v>0</v>
      </c>
      <c r="W32" s="249">
        <f t="shared" si="6"/>
        <v>0</v>
      </c>
    </row>
    <row r="33" spans="1:23" ht="23.1" customHeight="1">
      <c r="A33" s="299">
        <v>45488</v>
      </c>
      <c r="B33" s="275">
        <f t="shared" si="1"/>
        <v>45488</v>
      </c>
      <c r="C33" s="215"/>
      <c r="D33" s="218"/>
      <c r="E33" s="217"/>
      <c r="F33" s="216"/>
      <c r="G33" s="217"/>
      <c r="H33" s="281"/>
      <c r="I33" s="246">
        <f t="shared" si="7"/>
        <v>0</v>
      </c>
      <c r="J33" s="247">
        <f t="shared" si="2"/>
        <v>0</v>
      </c>
      <c r="K33" s="470"/>
      <c r="L33" s="471"/>
      <c r="M33" s="471"/>
      <c r="N33" s="471"/>
      <c r="O33" s="471"/>
      <c r="P33" s="472"/>
      <c r="Q33" s="272">
        <f t="shared" si="3"/>
        <v>0</v>
      </c>
      <c r="R33" s="270"/>
      <c r="S33" s="242">
        <f t="shared" si="4"/>
        <v>1</v>
      </c>
      <c r="T33" s="237"/>
      <c r="U33" s="248">
        <f t="shared" si="5"/>
        <v>0</v>
      </c>
      <c r="V33" s="248">
        <f t="shared" si="0"/>
        <v>0</v>
      </c>
      <c r="W33" s="249">
        <f t="shared" si="6"/>
        <v>0</v>
      </c>
    </row>
    <row r="34" spans="1:23" ht="23.1" customHeight="1">
      <c r="A34" s="299">
        <v>45489</v>
      </c>
      <c r="B34" s="275">
        <f t="shared" si="1"/>
        <v>45489</v>
      </c>
      <c r="C34" s="215"/>
      <c r="D34" s="218"/>
      <c r="E34" s="217"/>
      <c r="F34" s="216"/>
      <c r="G34" s="217"/>
      <c r="H34" s="281"/>
      <c r="I34" s="246">
        <f t="shared" si="7"/>
        <v>0</v>
      </c>
      <c r="J34" s="247">
        <f t="shared" si="2"/>
        <v>0</v>
      </c>
      <c r="K34" s="470"/>
      <c r="L34" s="471"/>
      <c r="M34" s="471"/>
      <c r="N34" s="471"/>
      <c r="O34" s="471"/>
      <c r="P34" s="472"/>
      <c r="Q34" s="272">
        <f t="shared" si="3"/>
        <v>0</v>
      </c>
      <c r="R34" s="270"/>
      <c r="S34" s="242">
        <f t="shared" si="4"/>
        <v>1</v>
      </c>
      <c r="T34" s="237"/>
      <c r="U34" s="248">
        <f t="shared" si="5"/>
        <v>0</v>
      </c>
      <c r="V34" s="248">
        <f t="shared" si="0"/>
        <v>0</v>
      </c>
      <c r="W34" s="249">
        <f t="shared" si="6"/>
        <v>0</v>
      </c>
    </row>
    <row r="35" spans="1:23" ht="23.1" customHeight="1">
      <c r="A35" s="299">
        <v>45490</v>
      </c>
      <c r="B35" s="275">
        <f t="shared" si="1"/>
        <v>45490</v>
      </c>
      <c r="C35" s="215"/>
      <c r="D35" s="218"/>
      <c r="E35" s="217"/>
      <c r="F35" s="216"/>
      <c r="G35" s="217"/>
      <c r="H35" s="281"/>
      <c r="I35" s="246">
        <f t="shared" si="7"/>
        <v>0</v>
      </c>
      <c r="J35" s="247">
        <f t="shared" si="2"/>
        <v>0</v>
      </c>
      <c r="K35" s="470"/>
      <c r="L35" s="471"/>
      <c r="M35" s="471"/>
      <c r="N35" s="471"/>
      <c r="O35" s="471"/>
      <c r="P35" s="472"/>
      <c r="Q35" s="272">
        <f t="shared" si="3"/>
        <v>0</v>
      </c>
      <c r="R35" s="270"/>
      <c r="S35" s="242">
        <f t="shared" si="4"/>
        <v>1</v>
      </c>
      <c r="T35" s="237"/>
      <c r="U35" s="248">
        <f t="shared" si="5"/>
        <v>0</v>
      </c>
      <c r="V35" s="248">
        <f t="shared" si="0"/>
        <v>0</v>
      </c>
      <c r="W35" s="249">
        <f t="shared" si="6"/>
        <v>0</v>
      </c>
    </row>
    <row r="36" spans="1:23" ht="23.1" customHeight="1">
      <c r="A36" s="299">
        <v>45491</v>
      </c>
      <c r="B36" s="275">
        <f t="shared" si="1"/>
        <v>45491</v>
      </c>
      <c r="C36" s="215"/>
      <c r="D36" s="218"/>
      <c r="E36" s="217"/>
      <c r="F36" s="216"/>
      <c r="G36" s="217"/>
      <c r="H36" s="281"/>
      <c r="I36" s="246">
        <f t="shared" si="7"/>
        <v>0</v>
      </c>
      <c r="J36" s="247">
        <f t="shared" si="2"/>
        <v>0</v>
      </c>
      <c r="K36" s="470"/>
      <c r="L36" s="471"/>
      <c r="M36" s="471"/>
      <c r="N36" s="471"/>
      <c r="O36" s="471"/>
      <c r="P36" s="472"/>
      <c r="Q36" s="272">
        <f t="shared" si="3"/>
        <v>0</v>
      </c>
      <c r="R36" s="270"/>
      <c r="S36" s="242">
        <f t="shared" si="4"/>
        <v>1</v>
      </c>
      <c r="T36" s="237"/>
      <c r="U36" s="248">
        <f t="shared" si="5"/>
        <v>0</v>
      </c>
      <c r="V36" s="248">
        <f t="shared" si="0"/>
        <v>0</v>
      </c>
      <c r="W36" s="249">
        <f t="shared" si="6"/>
        <v>0</v>
      </c>
    </row>
    <row r="37" spans="1:23" ht="23.1" customHeight="1">
      <c r="A37" s="299">
        <v>45492</v>
      </c>
      <c r="B37" s="275">
        <f t="shared" si="1"/>
        <v>45492</v>
      </c>
      <c r="C37" s="215"/>
      <c r="D37" s="218"/>
      <c r="E37" s="217"/>
      <c r="F37" s="216"/>
      <c r="G37" s="217"/>
      <c r="H37" s="281"/>
      <c r="I37" s="246">
        <f t="shared" si="7"/>
        <v>0</v>
      </c>
      <c r="J37" s="247">
        <f t="shared" si="2"/>
        <v>0</v>
      </c>
      <c r="K37" s="470"/>
      <c r="L37" s="471"/>
      <c r="M37" s="471"/>
      <c r="N37" s="471"/>
      <c r="O37" s="471"/>
      <c r="P37" s="472"/>
      <c r="Q37" s="272">
        <f t="shared" si="3"/>
        <v>0</v>
      </c>
      <c r="R37" s="270"/>
      <c r="S37" s="242">
        <f t="shared" si="4"/>
        <v>1</v>
      </c>
      <c r="T37" s="237"/>
      <c r="U37" s="248">
        <f t="shared" si="5"/>
        <v>0</v>
      </c>
      <c r="V37" s="248">
        <f t="shared" si="0"/>
        <v>0</v>
      </c>
      <c r="W37" s="249">
        <f t="shared" si="6"/>
        <v>0</v>
      </c>
    </row>
    <row r="38" spans="1:23" ht="23.1" customHeight="1">
      <c r="A38" s="299">
        <v>45493</v>
      </c>
      <c r="B38" s="275">
        <f t="shared" si="1"/>
        <v>45493</v>
      </c>
      <c r="C38" s="215"/>
      <c r="D38" s="218"/>
      <c r="E38" s="217"/>
      <c r="F38" s="216"/>
      <c r="G38" s="217"/>
      <c r="H38" s="281"/>
      <c r="I38" s="246">
        <f t="shared" si="7"/>
        <v>0</v>
      </c>
      <c r="J38" s="247">
        <f t="shared" si="2"/>
        <v>0</v>
      </c>
      <c r="K38" s="470"/>
      <c r="L38" s="471"/>
      <c r="M38" s="471"/>
      <c r="N38" s="471"/>
      <c r="O38" s="471"/>
      <c r="P38" s="472"/>
      <c r="Q38" s="272">
        <f t="shared" si="3"/>
        <v>0</v>
      </c>
      <c r="R38" s="270"/>
      <c r="S38" s="242">
        <f t="shared" si="4"/>
        <v>1</v>
      </c>
      <c r="T38" s="237"/>
      <c r="U38" s="248">
        <f t="shared" si="5"/>
        <v>0</v>
      </c>
      <c r="V38" s="248">
        <f t="shared" si="0"/>
        <v>0</v>
      </c>
      <c r="W38" s="249">
        <f t="shared" si="6"/>
        <v>0</v>
      </c>
    </row>
    <row r="39" spans="1:23" ht="23.1" customHeight="1">
      <c r="A39" s="299">
        <v>45494</v>
      </c>
      <c r="B39" s="275">
        <f t="shared" si="1"/>
        <v>45494</v>
      </c>
      <c r="C39" s="215"/>
      <c r="D39" s="218"/>
      <c r="E39" s="217"/>
      <c r="F39" s="216"/>
      <c r="G39" s="217"/>
      <c r="H39" s="281"/>
      <c r="I39" s="246">
        <f t="shared" si="7"/>
        <v>0</v>
      </c>
      <c r="J39" s="247">
        <f t="shared" si="2"/>
        <v>0</v>
      </c>
      <c r="K39" s="470"/>
      <c r="L39" s="482"/>
      <c r="M39" s="482"/>
      <c r="N39" s="482"/>
      <c r="O39" s="482"/>
      <c r="P39" s="483"/>
      <c r="Q39" s="272">
        <f t="shared" si="3"/>
        <v>0</v>
      </c>
      <c r="R39" s="270"/>
      <c r="S39" s="242">
        <f t="shared" si="4"/>
        <v>1</v>
      </c>
      <c r="T39" s="237"/>
      <c r="U39" s="248">
        <f t="shared" si="5"/>
        <v>0</v>
      </c>
      <c r="V39" s="248">
        <f t="shared" si="0"/>
        <v>0</v>
      </c>
      <c r="W39" s="249">
        <f t="shared" si="6"/>
        <v>0</v>
      </c>
    </row>
    <row r="40" spans="1:23" ht="23.1" customHeight="1">
      <c r="A40" s="299">
        <v>45495</v>
      </c>
      <c r="B40" s="275">
        <f t="shared" si="1"/>
        <v>45495</v>
      </c>
      <c r="C40" s="215"/>
      <c r="D40" s="218"/>
      <c r="E40" s="217"/>
      <c r="F40" s="216"/>
      <c r="G40" s="217"/>
      <c r="H40" s="281"/>
      <c r="I40" s="246">
        <f t="shared" si="7"/>
        <v>0</v>
      </c>
      <c r="J40" s="247">
        <f t="shared" si="2"/>
        <v>0</v>
      </c>
      <c r="K40" s="470"/>
      <c r="L40" s="482"/>
      <c r="M40" s="482"/>
      <c r="N40" s="482"/>
      <c r="O40" s="482"/>
      <c r="P40" s="483"/>
      <c r="Q40" s="272">
        <f t="shared" si="3"/>
        <v>0</v>
      </c>
      <c r="R40" s="270"/>
      <c r="S40" s="242">
        <f t="shared" si="4"/>
        <v>1</v>
      </c>
      <c r="T40" s="237"/>
      <c r="U40" s="248">
        <f t="shared" si="5"/>
        <v>0</v>
      </c>
      <c r="V40" s="248">
        <f t="shared" si="0"/>
        <v>0</v>
      </c>
      <c r="W40" s="249">
        <f t="shared" si="6"/>
        <v>0</v>
      </c>
    </row>
    <row r="41" spans="1:23" ht="23.1" customHeight="1">
      <c r="A41" s="299">
        <v>45496</v>
      </c>
      <c r="B41" s="275">
        <f t="shared" si="1"/>
        <v>45496</v>
      </c>
      <c r="C41" s="215"/>
      <c r="D41" s="218"/>
      <c r="E41" s="217"/>
      <c r="F41" s="216"/>
      <c r="G41" s="217"/>
      <c r="H41" s="281"/>
      <c r="I41" s="246">
        <f t="shared" si="7"/>
        <v>0</v>
      </c>
      <c r="J41" s="247">
        <f t="shared" si="2"/>
        <v>0</v>
      </c>
      <c r="K41" s="470"/>
      <c r="L41" s="471"/>
      <c r="M41" s="471"/>
      <c r="N41" s="471"/>
      <c r="O41" s="471"/>
      <c r="P41" s="472"/>
      <c r="Q41" s="272">
        <f t="shared" si="3"/>
        <v>0</v>
      </c>
      <c r="R41" s="270"/>
      <c r="S41" s="242">
        <f t="shared" si="4"/>
        <v>1</v>
      </c>
      <c r="T41" s="237"/>
      <c r="U41" s="248">
        <f t="shared" si="5"/>
        <v>0</v>
      </c>
      <c r="V41" s="248">
        <f t="shared" si="0"/>
        <v>0</v>
      </c>
      <c r="W41" s="249">
        <f t="shared" si="6"/>
        <v>0</v>
      </c>
    </row>
    <row r="42" spans="1:23" ht="23.1" customHeight="1">
      <c r="A42" s="299">
        <v>45497</v>
      </c>
      <c r="B42" s="275">
        <f t="shared" si="1"/>
        <v>45497</v>
      </c>
      <c r="C42" s="215"/>
      <c r="D42" s="218"/>
      <c r="E42" s="217"/>
      <c r="F42" s="216"/>
      <c r="G42" s="217"/>
      <c r="H42" s="281"/>
      <c r="I42" s="246">
        <f t="shared" si="7"/>
        <v>0</v>
      </c>
      <c r="J42" s="247">
        <f t="shared" si="2"/>
        <v>0</v>
      </c>
      <c r="K42" s="470"/>
      <c r="L42" s="471"/>
      <c r="M42" s="471"/>
      <c r="N42" s="471"/>
      <c r="O42" s="471"/>
      <c r="P42" s="472"/>
      <c r="Q42" s="272">
        <f t="shared" si="3"/>
        <v>0</v>
      </c>
      <c r="R42" s="270"/>
      <c r="S42" s="242">
        <f t="shared" si="4"/>
        <v>1</v>
      </c>
      <c r="T42" s="237"/>
      <c r="U42" s="248">
        <f t="shared" si="5"/>
        <v>0</v>
      </c>
      <c r="V42" s="248">
        <f t="shared" si="0"/>
        <v>0</v>
      </c>
      <c r="W42" s="249">
        <f t="shared" si="6"/>
        <v>0</v>
      </c>
    </row>
    <row r="43" spans="1:23" ht="23.1" customHeight="1">
      <c r="A43" s="299">
        <v>45498</v>
      </c>
      <c r="B43" s="275">
        <f t="shared" si="1"/>
        <v>45498</v>
      </c>
      <c r="C43" s="215"/>
      <c r="D43" s="218"/>
      <c r="E43" s="217"/>
      <c r="F43" s="216"/>
      <c r="G43" s="217"/>
      <c r="H43" s="281"/>
      <c r="I43" s="246">
        <f t="shared" si="7"/>
        <v>0</v>
      </c>
      <c r="J43" s="247">
        <f t="shared" si="2"/>
        <v>0</v>
      </c>
      <c r="K43" s="470"/>
      <c r="L43" s="471"/>
      <c r="M43" s="471"/>
      <c r="N43" s="471"/>
      <c r="O43" s="471"/>
      <c r="P43" s="472"/>
      <c r="Q43" s="272">
        <f t="shared" si="3"/>
        <v>0</v>
      </c>
      <c r="R43" s="270"/>
      <c r="S43" s="242">
        <f t="shared" si="4"/>
        <v>1</v>
      </c>
      <c r="T43" s="237"/>
      <c r="U43" s="248">
        <f t="shared" si="5"/>
        <v>0</v>
      </c>
      <c r="V43" s="248">
        <f t="shared" si="0"/>
        <v>0</v>
      </c>
      <c r="W43" s="249">
        <f t="shared" si="6"/>
        <v>0</v>
      </c>
    </row>
    <row r="44" spans="1:23" ht="23.1" customHeight="1">
      <c r="A44" s="299">
        <v>45499</v>
      </c>
      <c r="B44" s="275">
        <f t="shared" si="1"/>
        <v>45499</v>
      </c>
      <c r="C44" s="215"/>
      <c r="D44" s="218"/>
      <c r="E44" s="217"/>
      <c r="F44" s="216"/>
      <c r="G44" s="217"/>
      <c r="H44" s="281"/>
      <c r="I44" s="246">
        <f t="shared" si="7"/>
        <v>0</v>
      </c>
      <c r="J44" s="247">
        <f t="shared" si="2"/>
        <v>0</v>
      </c>
      <c r="K44" s="470"/>
      <c r="L44" s="471"/>
      <c r="M44" s="471"/>
      <c r="N44" s="471"/>
      <c r="O44" s="471"/>
      <c r="P44" s="472"/>
      <c r="Q44" s="272">
        <f t="shared" si="3"/>
        <v>0</v>
      </c>
      <c r="R44" s="270"/>
      <c r="S44" s="242">
        <f t="shared" si="4"/>
        <v>1</v>
      </c>
      <c r="T44" s="237"/>
      <c r="U44" s="248">
        <f t="shared" si="5"/>
        <v>0</v>
      </c>
      <c r="V44" s="248">
        <f t="shared" si="0"/>
        <v>0</v>
      </c>
      <c r="W44" s="249">
        <f t="shared" si="6"/>
        <v>0</v>
      </c>
    </row>
    <row r="45" spans="1:23" ht="23.1" customHeight="1">
      <c r="A45" s="299">
        <v>45500</v>
      </c>
      <c r="B45" s="275">
        <f t="shared" si="1"/>
        <v>45500</v>
      </c>
      <c r="C45" s="215"/>
      <c r="D45" s="218"/>
      <c r="E45" s="217"/>
      <c r="F45" s="216"/>
      <c r="G45" s="217"/>
      <c r="H45" s="281"/>
      <c r="I45" s="246">
        <f t="shared" si="7"/>
        <v>0</v>
      </c>
      <c r="J45" s="247">
        <f t="shared" si="2"/>
        <v>0</v>
      </c>
      <c r="K45" s="470"/>
      <c r="L45" s="471"/>
      <c r="M45" s="471"/>
      <c r="N45" s="471"/>
      <c r="O45" s="471"/>
      <c r="P45" s="472"/>
      <c r="Q45" s="272">
        <f t="shared" si="3"/>
        <v>0</v>
      </c>
      <c r="R45" s="270"/>
      <c r="S45" s="242">
        <f t="shared" si="4"/>
        <v>1</v>
      </c>
      <c r="T45" s="237"/>
      <c r="U45" s="248">
        <f t="shared" si="5"/>
        <v>0</v>
      </c>
      <c r="V45" s="248">
        <f t="shared" si="0"/>
        <v>0</v>
      </c>
      <c r="W45" s="249">
        <f t="shared" si="6"/>
        <v>0</v>
      </c>
    </row>
    <row r="46" spans="1:23" ht="23.1" customHeight="1">
      <c r="A46" s="299">
        <v>45501</v>
      </c>
      <c r="B46" s="275">
        <f t="shared" si="1"/>
        <v>45501</v>
      </c>
      <c r="C46" s="215"/>
      <c r="D46" s="218"/>
      <c r="E46" s="217"/>
      <c r="F46" s="216"/>
      <c r="G46" s="217"/>
      <c r="H46" s="281"/>
      <c r="I46" s="246">
        <f t="shared" si="7"/>
        <v>0</v>
      </c>
      <c r="J46" s="247">
        <f t="shared" si="2"/>
        <v>0</v>
      </c>
      <c r="K46" s="470"/>
      <c r="L46" s="471"/>
      <c r="M46" s="471"/>
      <c r="N46" s="471"/>
      <c r="O46" s="471"/>
      <c r="P46" s="472"/>
      <c r="Q46" s="272">
        <f t="shared" si="3"/>
        <v>0</v>
      </c>
      <c r="R46" s="270"/>
      <c r="S46" s="242">
        <f t="shared" si="4"/>
        <v>1</v>
      </c>
      <c r="T46" s="237"/>
      <c r="U46" s="248">
        <f t="shared" si="5"/>
        <v>0</v>
      </c>
      <c r="V46" s="248">
        <f t="shared" si="0"/>
        <v>0</v>
      </c>
      <c r="W46" s="249">
        <f t="shared" si="6"/>
        <v>0</v>
      </c>
    </row>
    <row r="47" spans="1:23" ht="23.1" customHeight="1">
      <c r="A47" s="299">
        <v>45502</v>
      </c>
      <c r="B47" s="275">
        <f t="shared" si="1"/>
        <v>45502</v>
      </c>
      <c r="C47" s="215"/>
      <c r="D47" s="218"/>
      <c r="E47" s="217"/>
      <c r="F47" s="216"/>
      <c r="G47" s="217"/>
      <c r="H47" s="281"/>
      <c r="I47" s="246">
        <f t="shared" si="7"/>
        <v>0</v>
      </c>
      <c r="J47" s="247">
        <f t="shared" si="2"/>
        <v>0</v>
      </c>
      <c r="K47" s="470"/>
      <c r="L47" s="471"/>
      <c r="M47" s="471"/>
      <c r="N47" s="471"/>
      <c r="O47" s="471"/>
      <c r="P47" s="472"/>
      <c r="Q47" s="272">
        <f t="shared" si="3"/>
        <v>0</v>
      </c>
      <c r="R47" s="270"/>
      <c r="S47" s="242">
        <f t="shared" si="4"/>
        <v>1</v>
      </c>
      <c r="T47" s="237"/>
      <c r="U47" s="248">
        <f t="shared" si="5"/>
        <v>0</v>
      </c>
      <c r="V47" s="248">
        <f t="shared" si="0"/>
        <v>0</v>
      </c>
      <c r="W47" s="249">
        <f t="shared" si="6"/>
        <v>0</v>
      </c>
    </row>
    <row r="48" spans="1:23" ht="23.1" customHeight="1">
      <c r="A48" s="299">
        <v>45503</v>
      </c>
      <c r="B48" s="275">
        <f t="shared" si="1"/>
        <v>45503</v>
      </c>
      <c r="C48" s="215"/>
      <c r="D48" s="218"/>
      <c r="E48" s="217"/>
      <c r="F48" s="216"/>
      <c r="G48" s="217"/>
      <c r="H48" s="281"/>
      <c r="I48" s="246">
        <f t="shared" si="7"/>
        <v>0</v>
      </c>
      <c r="J48" s="247">
        <f t="shared" si="2"/>
        <v>0</v>
      </c>
      <c r="K48" s="470"/>
      <c r="L48" s="471"/>
      <c r="M48" s="471"/>
      <c r="N48" s="471"/>
      <c r="O48" s="471"/>
      <c r="P48" s="472"/>
      <c r="Q48" s="272">
        <f t="shared" si="3"/>
        <v>0</v>
      </c>
      <c r="R48" s="270"/>
      <c r="S48" s="242">
        <f t="shared" si="4"/>
        <v>1</v>
      </c>
      <c r="T48" s="237"/>
      <c r="U48" s="248">
        <f t="shared" si="5"/>
        <v>0</v>
      </c>
      <c r="V48" s="248">
        <f t="shared" si="0"/>
        <v>0</v>
      </c>
      <c r="W48" s="249">
        <f t="shared" si="6"/>
        <v>0</v>
      </c>
    </row>
    <row r="49" spans="1:23" ht="23.1" customHeight="1" thickBot="1">
      <c r="A49" s="300">
        <v>45504</v>
      </c>
      <c r="B49" s="297">
        <f t="shared" si="1"/>
        <v>45504</v>
      </c>
      <c r="C49" s="268"/>
      <c r="D49" s="266"/>
      <c r="E49" s="220"/>
      <c r="F49" s="219"/>
      <c r="G49" s="220"/>
      <c r="H49" s="318"/>
      <c r="I49" s="251">
        <f t="shared" si="7"/>
        <v>0</v>
      </c>
      <c r="J49" s="252">
        <f t="shared" si="2"/>
        <v>0</v>
      </c>
      <c r="K49" s="470"/>
      <c r="L49" s="471"/>
      <c r="M49" s="471"/>
      <c r="N49" s="471"/>
      <c r="O49" s="471"/>
      <c r="P49" s="472"/>
      <c r="Q49" s="272">
        <f t="shared" si="3"/>
        <v>0</v>
      </c>
      <c r="R49" s="271"/>
      <c r="S49" s="242">
        <f t="shared" si="4"/>
        <v>1</v>
      </c>
      <c r="T49" s="237"/>
      <c r="U49" s="253">
        <f t="shared" si="5"/>
        <v>0</v>
      </c>
      <c r="V49" s="253">
        <f t="shared" si="0"/>
        <v>0</v>
      </c>
      <c r="W49" s="249">
        <f t="shared" si="6"/>
        <v>0</v>
      </c>
    </row>
    <row r="50" spans="1:23" ht="23.1" customHeight="1" thickTop="1" thickBot="1">
      <c r="A50" s="477" t="s">
        <v>12</v>
      </c>
      <c r="B50" s="478"/>
      <c r="C50" s="478"/>
      <c r="D50" s="479"/>
      <c r="E50" s="480"/>
      <c r="F50" s="479"/>
      <c r="G50" s="479"/>
      <c r="H50" s="481"/>
      <c r="I50" s="254">
        <f>SUM(I19:I49)</f>
        <v>0</v>
      </c>
      <c r="J50" s="255">
        <f>SUM(J19:J49)</f>
        <v>0</v>
      </c>
      <c r="K50" s="256"/>
      <c r="L50" s="257"/>
      <c r="M50" s="291"/>
      <c r="N50" s="291"/>
      <c r="O50" s="291"/>
      <c r="P50" s="259"/>
      <c r="Q50" s="241">
        <f t="shared" ref="Q50" si="8">COUNTIF(C50,C83)</f>
        <v>0</v>
      </c>
      <c r="R50" s="260"/>
      <c r="S50" s="261"/>
      <c r="T50" s="237"/>
      <c r="U50" s="262">
        <f>SUM(U19:U49)</f>
        <v>0</v>
      </c>
      <c r="V50" s="262">
        <f t="shared" ref="V50" si="9">SUM(V19:V49)</f>
        <v>0</v>
      </c>
      <c r="W50" s="262">
        <f>SUM(W19:W49)</f>
        <v>0</v>
      </c>
    </row>
    <row r="51" spans="1:23">
      <c r="C51" s="237" t="s">
        <v>32</v>
      </c>
      <c r="D51" s="237"/>
      <c r="E51" s="476"/>
      <c r="F51" s="476"/>
      <c r="G51" s="237"/>
      <c r="H51" s="237"/>
      <c r="I51" s="263"/>
      <c r="J51" s="263"/>
      <c r="K51" s="237"/>
      <c r="L51" s="237"/>
      <c r="M51" s="237"/>
      <c r="N51" s="237"/>
      <c r="O51" s="237"/>
      <c r="P51" s="237"/>
      <c r="Q51" s="237"/>
      <c r="R51" s="237"/>
      <c r="S51" s="237"/>
      <c r="T51" s="237"/>
    </row>
    <row r="52" spans="1:23">
      <c r="C52" s="125" t="s">
        <v>33</v>
      </c>
      <c r="D52" s="125" t="s">
        <v>14</v>
      </c>
      <c r="E52" s="183"/>
    </row>
    <row r="53" spans="1:23">
      <c r="C53" s="125" t="s">
        <v>34</v>
      </c>
      <c r="D53" s="125" t="s">
        <v>15</v>
      </c>
      <c r="E53" s="183"/>
    </row>
    <row r="54" spans="1:23">
      <c r="C54" s="125" t="s">
        <v>71</v>
      </c>
      <c r="D54" s="125" t="s">
        <v>14</v>
      </c>
      <c r="E54" s="183"/>
    </row>
    <row r="55" spans="1:23">
      <c r="C55" s="125" t="s">
        <v>72</v>
      </c>
      <c r="D55" s="125" t="s">
        <v>37</v>
      </c>
      <c r="E55" s="183"/>
    </row>
    <row r="56" spans="1:23">
      <c r="C56" s="125" t="s">
        <v>73</v>
      </c>
      <c r="D56" s="125" t="s">
        <v>40</v>
      </c>
      <c r="E56" s="183"/>
    </row>
    <row r="57" spans="1:23">
      <c r="E57" s="183"/>
    </row>
    <row r="58" spans="1:23">
      <c r="E58" s="183"/>
    </row>
    <row r="59" spans="1:23">
      <c r="E59" s="183"/>
    </row>
    <row r="60" spans="1:23">
      <c r="E60" s="183"/>
    </row>
    <row r="61" spans="1:23">
      <c r="E61" s="183"/>
    </row>
    <row r="62" spans="1:23">
      <c r="E62" s="183"/>
    </row>
    <row r="63" spans="1:23">
      <c r="E63" s="183"/>
    </row>
    <row r="64" spans="1:23">
      <c r="E64" s="183"/>
    </row>
    <row r="65" spans="5:5">
      <c r="E65" s="183"/>
    </row>
    <row r="66" spans="5:5">
      <c r="E66" s="183"/>
    </row>
    <row r="67" spans="5:5">
      <c r="E67" s="183"/>
    </row>
    <row r="68" spans="5:5">
      <c r="E68" s="183"/>
    </row>
    <row r="69" spans="5:5">
      <c r="E69" s="183"/>
    </row>
    <row r="70" spans="5:5">
      <c r="E70" s="183"/>
    </row>
    <row r="71" spans="5:5">
      <c r="E71" s="183"/>
    </row>
    <row r="72" spans="5:5">
      <c r="E72" s="183"/>
    </row>
    <row r="73" spans="5:5">
      <c r="E73" s="183"/>
    </row>
    <row r="74" spans="5:5">
      <c r="E74" s="183"/>
    </row>
    <row r="75" spans="5:5">
      <c r="E75" s="183"/>
    </row>
    <row r="76" spans="5:5">
      <c r="E76" s="183"/>
    </row>
    <row r="77" spans="5:5">
      <c r="E77" s="183"/>
    </row>
    <row r="78" spans="5:5">
      <c r="E78" s="183"/>
    </row>
    <row r="79" spans="5:5">
      <c r="E79" s="183"/>
    </row>
    <row r="80" spans="5:5">
      <c r="E80" s="183"/>
    </row>
    <row r="81" spans="5:5">
      <c r="E81" s="183"/>
    </row>
    <row r="82" spans="5:5">
      <c r="E82" s="183"/>
    </row>
    <row r="83" spans="5:5">
      <c r="E83" s="183"/>
    </row>
    <row r="84" spans="5:5">
      <c r="E84" s="183"/>
    </row>
    <row r="85" spans="5:5">
      <c r="E85" s="183"/>
    </row>
    <row r="86" spans="5:5">
      <c r="E86" s="183"/>
    </row>
    <row r="87" spans="5:5">
      <c r="E87" s="183"/>
    </row>
    <row r="88" spans="5:5">
      <c r="E88" s="183"/>
    </row>
    <row r="89" spans="5:5">
      <c r="E89" s="183"/>
    </row>
    <row r="90" spans="5:5">
      <c r="E90" s="183"/>
    </row>
    <row r="91" spans="5:5">
      <c r="E91" s="183"/>
    </row>
    <row r="92" spans="5:5">
      <c r="E92" s="183"/>
    </row>
    <row r="93" spans="5:5">
      <c r="E93" s="183"/>
    </row>
    <row r="94" spans="5:5">
      <c r="E94" s="183"/>
    </row>
    <row r="95" spans="5:5">
      <c r="E95" s="183"/>
    </row>
    <row r="96" spans="5:5">
      <c r="E96" s="183"/>
    </row>
    <row r="97" spans="5:5">
      <c r="E97" s="183"/>
    </row>
    <row r="98" spans="5:5">
      <c r="E98" s="183"/>
    </row>
    <row r="99" spans="5:5">
      <c r="E99" s="183"/>
    </row>
    <row r="100" spans="5:5">
      <c r="E100" s="183"/>
    </row>
    <row r="101" spans="5:5">
      <c r="E101" s="183"/>
    </row>
    <row r="102" spans="5:5">
      <c r="E102" s="183"/>
    </row>
    <row r="103" spans="5:5">
      <c r="E103" s="183"/>
    </row>
    <row r="104" spans="5:5">
      <c r="E104" s="183"/>
    </row>
    <row r="105" spans="5:5">
      <c r="E105" s="183"/>
    </row>
    <row r="106" spans="5:5">
      <c r="E106" s="183"/>
    </row>
    <row r="107" spans="5:5">
      <c r="E107" s="183"/>
    </row>
    <row r="108" spans="5:5">
      <c r="E108" s="183"/>
    </row>
    <row r="109" spans="5:5">
      <c r="E109" s="183"/>
    </row>
    <row r="110" spans="5:5">
      <c r="E110" s="183"/>
    </row>
    <row r="111" spans="5:5">
      <c r="E111" s="183"/>
    </row>
    <row r="112" spans="5:5">
      <c r="E112" s="183"/>
    </row>
    <row r="113" spans="5:5">
      <c r="E113" s="183"/>
    </row>
    <row r="114" spans="5:5">
      <c r="E114" s="183"/>
    </row>
    <row r="115" spans="5:5">
      <c r="E115" s="183"/>
    </row>
    <row r="116" spans="5:5">
      <c r="E116" s="183"/>
    </row>
    <row r="117" spans="5:5">
      <c r="E117" s="183"/>
    </row>
    <row r="118" spans="5:5">
      <c r="E118" s="183"/>
    </row>
    <row r="119" spans="5:5">
      <c r="E119" s="183"/>
    </row>
    <row r="120" spans="5:5">
      <c r="E120" s="183"/>
    </row>
    <row r="121" spans="5:5">
      <c r="E121" s="183"/>
    </row>
    <row r="122" spans="5:5">
      <c r="E122" s="183"/>
    </row>
    <row r="123" spans="5:5">
      <c r="E123" s="183"/>
    </row>
    <row r="124" spans="5:5">
      <c r="E124" s="183"/>
    </row>
    <row r="125" spans="5:5">
      <c r="E125" s="183"/>
    </row>
    <row r="126" spans="5:5">
      <c r="E126" s="183"/>
    </row>
    <row r="127" spans="5:5">
      <c r="E127" s="183"/>
    </row>
  </sheetData>
  <sheetProtection algorithmName="SHA-512" hashValue="H0/Ugg+SHfUcJmToAlIHRkWSdq06YGSW29nNTJ+eV6BSu2HyPJTiwW+Z9cchAoVRp5TyJU5yllwSOYCCUr8XCw==" saltValue="FSkf6r/bj+kK03663Ur4+w==" spinCount="100000" sheet="1" objects="1" scenarios="1"/>
  <mergeCells count="53">
    <mergeCell ref="C15:E15"/>
    <mergeCell ref="M15:N15"/>
    <mergeCell ref="O15:P15"/>
    <mergeCell ref="E3:G3"/>
    <mergeCell ref="K3:L3"/>
    <mergeCell ref="C11:H11"/>
    <mergeCell ref="C14:H14"/>
    <mergeCell ref="O14:R14"/>
    <mergeCell ref="W17:W18"/>
    <mergeCell ref="A17:A18"/>
    <mergeCell ref="B17:B18"/>
    <mergeCell ref="C17:C18"/>
    <mergeCell ref="D17:G17"/>
    <mergeCell ref="H17:H18"/>
    <mergeCell ref="I17:I18"/>
    <mergeCell ref="J17:J18"/>
    <mergeCell ref="K17:P18"/>
    <mergeCell ref="R17:R18"/>
    <mergeCell ref="U17:U18"/>
    <mergeCell ref="V17:V18"/>
    <mergeCell ref="K30:P30"/>
    <mergeCell ref="K19:P19"/>
    <mergeCell ref="K20:P20"/>
    <mergeCell ref="K21:P21"/>
    <mergeCell ref="K22:P22"/>
    <mergeCell ref="K23:P23"/>
    <mergeCell ref="K24:P24"/>
    <mergeCell ref="K25:P25"/>
    <mergeCell ref="K26:P26"/>
    <mergeCell ref="K27:P27"/>
    <mergeCell ref="K28:P28"/>
    <mergeCell ref="K29:P29"/>
    <mergeCell ref="K42:P42"/>
    <mergeCell ref="K31:P31"/>
    <mergeCell ref="K32:P32"/>
    <mergeCell ref="K33:P33"/>
    <mergeCell ref="K34:P34"/>
    <mergeCell ref="K35:P35"/>
    <mergeCell ref="K36:P36"/>
    <mergeCell ref="K37:P37"/>
    <mergeCell ref="K38:P38"/>
    <mergeCell ref="K39:P39"/>
    <mergeCell ref="K40:P40"/>
    <mergeCell ref="K41:P41"/>
    <mergeCell ref="K49:P49"/>
    <mergeCell ref="A50:H50"/>
    <mergeCell ref="E51:F51"/>
    <mergeCell ref="K43:P43"/>
    <mergeCell ref="K44:P44"/>
    <mergeCell ref="K45:P45"/>
    <mergeCell ref="K46:P46"/>
    <mergeCell ref="K47:P47"/>
    <mergeCell ref="K48:P48"/>
  </mergeCells>
  <phoneticPr fontId="2"/>
  <conditionalFormatting sqref="D19:H49">
    <cfRule type="expression" dxfId="8" priority="1">
      <formula>$S19=0</formula>
    </cfRule>
  </conditionalFormatting>
  <dataValidations count="1">
    <dataValidation type="list" allowBlank="1" showInputMessage="1" showErrorMessage="1" sqref="C19:C49" xr:uid="{FE1F975F-FFA6-4B5A-99F5-69F67D7C3A6E}">
      <formula1>$C$52:$C$56</formula1>
    </dataValidation>
  </dataValidations>
  <pageMargins left="0.70866141732283472" right="0.70866141732283472" top="0.74803149606299213" bottom="0.74803149606299213" header="0.31496062992125984" footer="0.31496062992125984"/>
  <pageSetup paperSize="9" scale="4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5F967-C623-4975-B19F-A89EFA05CC1D}">
  <sheetPr>
    <tabColor rgb="FFFFC000"/>
    <pageSetUpPr fitToPage="1"/>
  </sheetPr>
  <dimension ref="A1:W127"/>
  <sheetViews>
    <sheetView view="pageBreakPreview" zoomScale="80" zoomScaleNormal="100" zoomScaleSheetLayoutView="80" workbookViewId="0">
      <selection activeCell="A2" sqref="A2"/>
    </sheetView>
  </sheetViews>
  <sheetFormatPr defaultRowHeight="13.5"/>
  <cols>
    <col min="1" max="1" width="4.125" style="125" customWidth="1"/>
    <col min="2" max="2" width="4.875" style="125" customWidth="1"/>
    <col min="3" max="3" width="15.625" style="125" customWidth="1"/>
    <col min="4" max="9" width="7.625" style="125" customWidth="1"/>
    <col min="10" max="10" width="9" style="125" customWidth="1"/>
    <col min="11" max="11" width="4.75" style="125" customWidth="1"/>
    <col min="12" max="12" width="5" style="125" customWidth="1"/>
    <col min="13" max="13" width="5.625" style="125" customWidth="1"/>
    <col min="14" max="14" width="10.375" style="125" customWidth="1"/>
    <col min="15" max="15" width="9" style="125"/>
    <col min="16" max="16" width="16.125" style="125" customWidth="1"/>
    <col min="17" max="17" width="15.125" style="125" hidden="1" customWidth="1"/>
    <col min="18" max="18" width="15.125" style="125" customWidth="1"/>
    <col min="19" max="19" width="15.125" style="125" hidden="1" customWidth="1"/>
    <col min="20" max="20" width="9" style="125"/>
    <col min="21" max="23" width="12.875" style="125" customWidth="1"/>
    <col min="24" max="24" width="9" style="125"/>
    <col min="25" max="25" width="14.625" style="125" customWidth="1"/>
    <col min="26" max="258" width="9" style="125"/>
    <col min="259" max="259" width="4.125" style="125" customWidth="1"/>
    <col min="260" max="260" width="2.875" style="125" customWidth="1"/>
    <col min="261" max="266" width="7.625" style="125" customWidth="1"/>
    <col min="267" max="267" width="4.75" style="125" customWidth="1"/>
    <col min="268" max="268" width="5" style="125" customWidth="1"/>
    <col min="269" max="269" width="5.625" style="125" customWidth="1"/>
    <col min="270" max="270" width="10.375" style="125" customWidth="1"/>
    <col min="271" max="271" width="9" style="125"/>
    <col min="272" max="272" width="16.125" style="125" customWidth="1"/>
    <col min="273" max="514" width="9" style="125"/>
    <col min="515" max="515" width="4.125" style="125" customWidth="1"/>
    <col min="516" max="516" width="2.875" style="125" customWidth="1"/>
    <col min="517" max="522" width="7.625" style="125" customWidth="1"/>
    <col min="523" max="523" width="4.75" style="125" customWidth="1"/>
    <col min="524" max="524" width="5" style="125" customWidth="1"/>
    <col min="525" max="525" width="5.625" style="125" customWidth="1"/>
    <col min="526" max="526" width="10.375" style="125" customWidth="1"/>
    <col min="527" max="527" width="9" style="125"/>
    <col min="528" max="528" width="16.125" style="125" customWidth="1"/>
    <col min="529" max="770" width="9" style="125"/>
    <col min="771" max="771" width="4.125" style="125" customWidth="1"/>
    <col min="772" max="772" width="2.875" style="125" customWidth="1"/>
    <col min="773" max="778" width="7.625" style="125" customWidth="1"/>
    <col min="779" max="779" width="4.75" style="125" customWidth="1"/>
    <col min="780" max="780" width="5" style="125" customWidth="1"/>
    <col min="781" max="781" width="5.625" style="125" customWidth="1"/>
    <col min="782" max="782" width="10.375" style="125" customWidth="1"/>
    <col min="783" max="783" width="9" style="125"/>
    <col min="784" max="784" width="16.125" style="125" customWidth="1"/>
    <col min="785" max="1026" width="9" style="125"/>
    <col min="1027" max="1027" width="4.125" style="125" customWidth="1"/>
    <col min="1028" max="1028" width="2.875" style="125" customWidth="1"/>
    <col min="1029" max="1034" width="7.625" style="125" customWidth="1"/>
    <col min="1035" max="1035" width="4.75" style="125" customWidth="1"/>
    <col min="1036" max="1036" width="5" style="125" customWidth="1"/>
    <col min="1037" max="1037" width="5.625" style="125" customWidth="1"/>
    <col min="1038" max="1038" width="10.375" style="125" customWidth="1"/>
    <col min="1039" max="1039" width="9" style="125"/>
    <col min="1040" max="1040" width="16.125" style="125" customWidth="1"/>
    <col min="1041" max="1282" width="9" style="125"/>
    <col min="1283" max="1283" width="4.125" style="125" customWidth="1"/>
    <col min="1284" max="1284" width="2.875" style="125" customWidth="1"/>
    <col min="1285" max="1290" width="7.625" style="125" customWidth="1"/>
    <col min="1291" max="1291" width="4.75" style="125" customWidth="1"/>
    <col min="1292" max="1292" width="5" style="125" customWidth="1"/>
    <col min="1293" max="1293" width="5.625" style="125" customWidth="1"/>
    <col min="1294" max="1294" width="10.375" style="125" customWidth="1"/>
    <col min="1295" max="1295" width="9" style="125"/>
    <col min="1296" max="1296" width="16.125" style="125" customWidth="1"/>
    <col min="1297" max="1538" width="9" style="125"/>
    <col min="1539" max="1539" width="4.125" style="125" customWidth="1"/>
    <col min="1540" max="1540" width="2.875" style="125" customWidth="1"/>
    <col min="1541" max="1546" width="7.625" style="125" customWidth="1"/>
    <col min="1547" max="1547" width="4.75" style="125" customWidth="1"/>
    <col min="1548" max="1548" width="5" style="125" customWidth="1"/>
    <col min="1549" max="1549" width="5.625" style="125" customWidth="1"/>
    <col min="1550" max="1550" width="10.375" style="125" customWidth="1"/>
    <col min="1551" max="1551" width="9" style="125"/>
    <col min="1552" max="1552" width="16.125" style="125" customWidth="1"/>
    <col min="1553" max="1794" width="9" style="125"/>
    <col min="1795" max="1795" width="4.125" style="125" customWidth="1"/>
    <col min="1796" max="1796" width="2.875" style="125" customWidth="1"/>
    <col min="1797" max="1802" width="7.625" style="125" customWidth="1"/>
    <col min="1803" max="1803" width="4.75" style="125" customWidth="1"/>
    <col min="1804" max="1804" width="5" style="125" customWidth="1"/>
    <col min="1805" max="1805" width="5.625" style="125" customWidth="1"/>
    <col min="1806" max="1806" width="10.375" style="125" customWidth="1"/>
    <col min="1807" max="1807" width="9" style="125"/>
    <col min="1808" max="1808" width="16.125" style="125" customWidth="1"/>
    <col min="1809" max="2050" width="9" style="125"/>
    <col min="2051" max="2051" width="4.125" style="125" customWidth="1"/>
    <col min="2052" max="2052" width="2.875" style="125" customWidth="1"/>
    <col min="2053" max="2058" width="7.625" style="125" customWidth="1"/>
    <col min="2059" max="2059" width="4.75" style="125" customWidth="1"/>
    <col min="2060" max="2060" width="5" style="125" customWidth="1"/>
    <col min="2061" max="2061" width="5.625" style="125" customWidth="1"/>
    <col min="2062" max="2062" width="10.375" style="125" customWidth="1"/>
    <col min="2063" max="2063" width="9" style="125"/>
    <col min="2064" max="2064" width="16.125" style="125" customWidth="1"/>
    <col min="2065" max="2306" width="9" style="125"/>
    <col min="2307" max="2307" width="4.125" style="125" customWidth="1"/>
    <col min="2308" max="2308" width="2.875" style="125" customWidth="1"/>
    <col min="2309" max="2314" width="7.625" style="125" customWidth="1"/>
    <col min="2315" max="2315" width="4.75" style="125" customWidth="1"/>
    <col min="2316" max="2316" width="5" style="125" customWidth="1"/>
    <col min="2317" max="2317" width="5.625" style="125" customWidth="1"/>
    <col min="2318" max="2318" width="10.375" style="125" customWidth="1"/>
    <col min="2319" max="2319" width="9" style="125"/>
    <col min="2320" max="2320" width="16.125" style="125" customWidth="1"/>
    <col min="2321" max="2562" width="9" style="125"/>
    <col min="2563" max="2563" width="4.125" style="125" customWidth="1"/>
    <col min="2564" max="2564" width="2.875" style="125" customWidth="1"/>
    <col min="2565" max="2570" width="7.625" style="125" customWidth="1"/>
    <col min="2571" max="2571" width="4.75" style="125" customWidth="1"/>
    <col min="2572" max="2572" width="5" style="125" customWidth="1"/>
    <col min="2573" max="2573" width="5.625" style="125" customWidth="1"/>
    <col min="2574" max="2574" width="10.375" style="125" customWidth="1"/>
    <col min="2575" max="2575" width="9" style="125"/>
    <col min="2576" max="2576" width="16.125" style="125" customWidth="1"/>
    <col min="2577" max="2818" width="9" style="125"/>
    <col min="2819" max="2819" width="4.125" style="125" customWidth="1"/>
    <col min="2820" max="2820" width="2.875" style="125" customWidth="1"/>
    <col min="2821" max="2826" width="7.625" style="125" customWidth="1"/>
    <col min="2827" max="2827" width="4.75" style="125" customWidth="1"/>
    <col min="2828" max="2828" width="5" style="125" customWidth="1"/>
    <col min="2829" max="2829" width="5.625" style="125" customWidth="1"/>
    <col min="2830" max="2830" width="10.375" style="125" customWidth="1"/>
    <col min="2831" max="2831" width="9" style="125"/>
    <col min="2832" max="2832" width="16.125" style="125" customWidth="1"/>
    <col min="2833" max="3074" width="9" style="125"/>
    <col min="3075" max="3075" width="4.125" style="125" customWidth="1"/>
    <col min="3076" max="3076" width="2.875" style="125" customWidth="1"/>
    <col min="3077" max="3082" width="7.625" style="125" customWidth="1"/>
    <col min="3083" max="3083" width="4.75" style="125" customWidth="1"/>
    <col min="3084" max="3084" width="5" style="125" customWidth="1"/>
    <col min="3085" max="3085" width="5.625" style="125" customWidth="1"/>
    <col min="3086" max="3086" width="10.375" style="125" customWidth="1"/>
    <col min="3087" max="3087" width="9" style="125"/>
    <col min="3088" max="3088" width="16.125" style="125" customWidth="1"/>
    <col min="3089" max="3330" width="9" style="125"/>
    <col min="3331" max="3331" width="4.125" style="125" customWidth="1"/>
    <col min="3332" max="3332" width="2.875" style="125" customWidth="1"/>
    <col min="3333" max="3338" width="7.625" style="125" customWidth="1"/>
    <col min="3339" max="3339" width="4.75" style="125" customWidth="1"/>
    <col min="3340" max="3340" width="5" style="125" customWidth="1"/>
    <col min="3341" max="3341" width="5.625" style="125" customWidth="1"/>
    <col min="3342" max="3342" width="10.375" style="125" customWidth="1"/>
    <col min="3343" max="3343" width="9" style="125"/>
    <col min="3344" max="3344" width="16.125" style="125" customWidth="1"/>
    <col min="3345" max="3586" width="9" style="125"/>
    <col min="3587" max="3587" width="4.125" style="125" customWidth="1"/>
    <col min="3588" max="3588" width="2.875" style="125" customWidth="1"/>
    <col min="3589" max="3594" width="7.625" style="125" customWidth="1"/>
    <col min="3595" max="3595" width="4.75" style="125" customWidth="1"/>
    <col min="3596" max="3596" width="5" style="125" customWidth="1"/>
    <col min="3597" max="3597" width="5.625" style="125" customWidth="1"/>
    <col min="3598" max="3598" width="10.375" style="125" customWidth="1"/>
    <col min="3599" max="3599" width="9" style="125"/>
    <col min="3600" max="3600" width="16.125" style="125" customWidth="1"/>
    <col min="3601" max="3842" width="9" style="125"/>
    <col min="3843" max="3843" width="4.125" style="125" customWidth="1"/>
    <col min="3844" max="3844" width="2.875" style="125" customWidth="1"/>
    <col min="3845" max="3850" width="7.625" style="125" customWidth="1"/>
    <col min="3851" max="3851" width="4.75" style="125" customWidth="1"/>
    <col min="3852" max="3852" width="5" style="125" customWidth="1"/>
    <col min="3853" max="3853" width="5.625" style="125" customWidth="1"/>
    <col min="3854" max="3854" width="10.375" style="125" customWidth="1"/>
    <col min="3855" max="3855" width="9" style="125"/>
    <col min="3856" max="3856" width="16.125" style="125" customWidth="1"/>
    <col min="3857" max="4098" width="9" style="125"/>
    <col min="4099" max="4099" width="4.125" style="125" customWidth="1"/>
    <col min="4100" max="4100" width="2.875" style="125" customWidth="1"/>
    <col min="4101" max="4106" width="7.625" style="125" customWidth="1"/>
    <col min="4107" max="4107" width="4.75" style="125" customWidth="1"/>
    <col min="4108" max="4108" width="5" style="125" customWidth="1"/>
    <col min="4109" max="4109" width="5.625" style="125" customWidth="1"/>
    <col min="4110" max="4110" width="10.375" style="125" customWidth="1"/>
    <col min="4111" max="4111" width="9" style="125"/>
    <col min="4112" max="4112" width="16.125" style="125" customWidth="1"/>
    <col min="4113" max="4354" width="9" style="125"/>
    <col min="4355" max="4355" width="4.125" style="125" customWidth="1"/>
    <col min="4356" max="4356" width="2.875" style="125" customWidth="1"/>
    <col min="4357" max="4362" width="7.625" style="125" customWidth="1"/>
    <col min="4363" max="4363" width="4.75" style="125" customWidth="1"/>
    <col min="4364" max="4364" width="5" style="125" customWidth="1"/>
    <col min="4365" max="4365" width="5.625" style="125" customWidth="1"/>
    <col min="4366" max="4366" width="10.375" style="125" customWidth="1"/>
    <col min="4367" max="4367" width="9" style="125"/>
    <col min="4368" max="4368" width="16.125" style="125" customWidth="1"/>
    <col min="4369" max="4610" width="9" style="125"/>
    <col min="4611" max="4611" width="4.125" style="125" customWidth="1"/>
    <col min="4612" max="4612" width="2.875" style="125" customWidth="1"/>
    <col min="4613" max="4618" width="7.625" style="125" customWidth="1"/>
    <col min="4619" max="4619" width="4.75" style="125" customWidth="1"/>
    <col min="4620" max="4620" width="5" style="125" customWidth="1"/>
    <col min="4621" max="4621" width="5.625" style="125" customWidth="1"/>
    <col min="4622" max="4622" width="10.375" style="125" customWidth="1"/>
    <col min="4623" max="4623" width="9" style="125"/>
    <col min="4624" max="4624" width="16.125" style="125" customWidth="1"/>
    <col min="4625" max="4866" width="9" style="125"/>
    <col min="4867" max="4867" width="4.125" style="125" customWidth="1"/>
    <col min="4868" max="4868" width="2.875" style="125" customWidth="1"/>
    <col min="4869" max="4874" width="7.625" style="125" customWidth="1"/>
    <col min="4875" max="4875" width="4.75" style="125" customWidth="1"/>
    <col min="4876" max="4876" width="5" style="125" customWidth="1"/>
    <col min="4877" max="4877" width="5.625" style="125" customWidth="1"/>
    <col min="4878" max="4878" width="10.375" style="125" customWidth="1"/>
    <col min="4879" max="4879" width="9" style="125"/>
    <col min="4880" max="4880" width="16.125" style="125" customWidth="1"/>
    <col min="4881" max="5122" width="9" style="125"/>
    <col min="5123" max="5123" width="4.125" style="125" customWidth="1"/>
    <col min="5124" max="5124" width="2.875" style="125" customWidth="1"/>
    <col min="5125" max="5130" width="7.625" style="125" customWidth="1"/>
    <col min="5131" max="5131" width="4.75" style="125" customWidth="1"/>
    <col min="5132" max="5132" width="5" style="125" customWidth="1"/>
    <col min="5133" max="5133" width="5.625" style="125" customWidth="1"/>
    <col min="5134" max="5134" width="10.375" style="125" customWidth="1"/>
    <col min="5135" max="5135" width="9" style="125"/>
    <col min="5136" max="5136" width="16.125" style="125" customWidth="1"/>
    <col min="5137" max="5378" width="9" style="125"/>
    <col min="5379" max="5379" width="4.125" style="125" customWidth="1"/>
    <col min="5380" max="5380" width="2.875" style="125" customWidth="1"/>
    <col min="5381" max="5386" width="7.625" style="125" customWidth="1"/>
    <col min="5387" max="5387" width="4.75" style="125" customWidth="1"/>
    <col min="5388" max="5388" width="5" style="125" customWidth="1"/>
    <col min="5389" max="5389" width="5.625" style="125" customWidth="1"/>
    <col min="5390" max="5390" width="10.375" style="125" customWidth="1"/>
    <col min="5391" max="5391" width="9" style="125"/>
    <col min="5392" max="5392" width="16.125" style="125" customWidth="1"/>
    <col min="5393" max="5634" width="9" style="125"/>
    <col min="5635" max="5635" width="4.125" style="125" customWidth="1"/>
    <col min="5636" max="5636" width="2.875" style="125" customWidth="1"/>
    <col min="5637" max="5642" width="7.625" style="125" customWidth="1"/>
    <col min="5643" max="5643" width="4.75" style="125" customWidth="1"/>
    <col min="5644" max="5644" width="5" style="125" customWidth="1"/>
    <col min="5645" max="5645" width="5.625" style="125" customWidth="1"/>
    <col min="5646" max="5646" width="10.375" style="125" customWidth="1"/>
    <col min="5647" max="5647" width="9" style="125"/>
    <col min="5648" max="5648" width="16.125" style="125" customWidth="1"/>
    <col min="5649" max="5890" width="9" style="125"/>
    <col min="5891" max="5891" width="4.125" style="125" customWidth="1"/>
    <col min="5892" max="5892" width="2.875" style="125" customWidth="1"/>
    <col min="5893" max="5898" width="7.625" style="125" customWidth="1"/>
    <col min="5899" max="5899" width="4.75" style="125" customWidth="1"/>
    <col min="5900" max="5900" width="5" style="125" customWidth="1"/>
    <col min="5901" max="5901" width="5.625" style="125" customWidth="1"/>
    <col min="5902" max="5902" width="10.375" style="125" customWidth="1"/>
    <col min="5903" max="5903" width="9" style="125"/>
    <col min="5904" max="5904" width="16.125" style="125" customWidth="1"/>
    <col min="5905" max="6146" width="9" style="125"/>
    <col min="6147" max="6147" width="4.125" style="125" customWidth="1"/>
    <col min="6148" max="6148" width="2.875" style="125" customWidth="1"/>
    <col min="6149" max="6154" width="7.625" style="125" customWidth="1"/>
    <col min="6155" max="6155" width="4.75" style="125" customWidth="1"/>
    <col min="6156" max="6156" width="5" style="125" customWidth="1"/>
    <col min="6157" max="6157" width="5.625" style="125" customWidth="1"/>
    <col min="6158" max="6158" width="10.375" style="125" customWidth="1"/>
    <col min="6159" max="6159" width="9" style="125"/>
    <col min="6160" max="6160" width="16.125" style="125" customWidth="1"/>
    <col min="6161" max="6402" width="9" style="125"/>
    <col min="6403" max="6403" width="4.125" style="125" customWidth="1"/>
    <col min="6404" max="6404" width="2.875" style="125" customWidth="1"/>
    <col min="6405" max="6410" width="7.625" style="125" customWidth="1"/>
    <col min="6411" max="6411" width="4.75" style="125" customWidth="1"/>
    <col min="6412" max="6412" width="5" style="125" customWidth="1"/>
    <col min="6413" max="6413" width="5.625" style="125" customWidth="1"/>
    <col min="6414" max="6414" width="10.375" style="125" customWidth="1"/>
    <col min="6415" max="6415" width="9" style="125"/>
    <col min="6416" max="6416" width="16.125" style="125" customWidth="1"/>
    <col min="6417" max="6658" width="9" style="125"/>
    <col min="6659" max="6659" width="4.125" style="125" customWidth="1"/>
    <col min="6660" max="6660" width="2.875" style="125" customWidth="1"/>
    <col min="6661" max="6666" width="7.625" style="125" customWidth="1"/>
    <col min="6667" max="6667" width="4.75" style="125" customWidth="1"/>
    <col min="6668" max="6668" width="5" style="125" customWidth="1"/>
    <col min="6669" max="6669" width="5.625" style="125" customWidth="1"/>
    <col min="6670" max="6670" width="10.375" style="125" customWidth="1"/>
    <col min="6671" max="6671" width="9" style="125"/>
    <col min="6672" max="6672" width="16.125" style="125" customWidth="1"/>
    <col min="6673" max="6914" width="9" style="125"/>
    <col min="6915" max="6915" width="4.125" style="125" customWidth="1"/>
    <col min="6916" max="6916" width="2.875" style="125" customWidth="1"/>
    <col min="6917" max="6922" width="7.625" style="125" customWidth="1"/>
    <col min="6923" max="6923" width="4.75" style="125" customWidth="1"/>
    <col min="6924" max="6924" width="5" style="125" customWidth="1"/>
    <col min="6925" max="6925" width="5.625" style="125" customWidth="1"/>
    <col min="6926" max="6926" width="10.375" style="125" customWidth="1"/>
    <col min="6927" max="6927" width="9" style="125"/>
    <col min="6928" max="6928" width="16.125" style="125" customWidth="1"/>
    <col min="6929" max="7170" width="9" style="125"/>
    <col min="7171" max="7171" width="4.125" style="125" customWidth="1"/>
    <col min="7172" max="7172" width="2.875" style="125" customWidth="1"/>
    <col min="7173" max="7178" width="7.625" style="125" customWidth="1"/>
    <col min="7179" max="7179" width="4.75" style="125" customWidth="1"/>
    <col min="7180" max="7180" width="5" style="125" customWidth="1"/>
    <col min="7181" max="7181" width="5.625" style="125" customWidth="1"/>
    <col min="7182" max="7182" width="10.375" style="125" customWidth="1"/>
    <col min="7183" max="7183" width="9" style="125"/>
    <col min="7184" max="7184" width="16.125" style="125" customWidth="1"/>
    <col min="7185" max="7426" width="9" style="125"/>
    <col min="7427" max="7427" width="4.125" style="125" customWidth="1"/>
    <col min="7428" max="7428" width="2.875" style="125" customWidth="1"/>
    <col min="7429" max="7434" width="7.625" style="125" customWidth="1"/>
    <col min="7435" max="7435" width="4.75" style="125" customWidth="1"/>
    <col min="7436" max="7436" width="5" style="125" customWidth="1"/>
    <col min="7437" max="7437" width="5.625" style="125" customWidth="1"/>
    <col min="7438" max="7438" width="10.375" style="125" customWidth="1"/>
    <col min="7439" max="7439" width="9" style="125"/>
    <col min="7440" max="7440" width="16.125" style="125" customWidth="1"/>
    <col min="7441" max="7682" width="9" style="125"/>
    <col min="7683" max="7683" width="4.125" style="125" customWidth="1"/>
    <col min="7684" max="7684" width="2.875" style="125" customWidth="1"/>
    <col min="7685" max="7690" width="7.625" style="125" customWidth="1"/>
    <col min="7691" max="7691" width="4.75" style="125" customWidth="1"/>
    <col min="7692" max="7692" width="5" style="125" customWidth="1"/>
    <col min="7693" max="7693" width="5.625" style="125" customWidth="1"/>
    <col min="7694" max="7694" width="10.375" style="125" customWidth="1"/>
    <col min="7695" max="7695" width="9" style="125"/>
    <col min="7696" max="7696" width="16.125" style="125" customWidth="1"/>
    <col min="7697" max="7938" width="9" style="125"/>
    <col min="7939" max="7939" width="4.125" style="125" customWidth="1"/>
    <col min="7940" max="7940" width="2.875" style="125" customWidth="1"/>
    <col min="7941" max="7946" width="7.625" style="125" customWidth="1"/>
    <col min="7947" max="7947" width="4.75" style="125" customWidth="1"/>
    <col min="7948" max="7948" width="5" style="125" customWidth="1"/>
    <col min="7949" max="7949" width="5.625" style="125" customWidth="1"/>
    <col min="7950" max="7950" width="10.375" style="125" customWidth="1"/>
    <col min="7951" max="7951" width="9" style="125"/>
    <col min="7952" max="7952" width="16.125" style="125" customWidth="1"/>
    <col min="7953" max="8194" width="9" style="125"/>
    <col min="8195" max="8195" width="4.125" style="125" customWidth="1"/>
    <col min="8196" max="8196" width="2.875" style="125" customWidth="1"/>
    <col min="8197" max="8202" width="7.625" style="125" customWidth="1"/>
    <col min="8203" max="8203" width="4.75" style="125" customWidth="1"/>
    <col min="8204" max="8204" width="5" style="125" customWidth="1"/>
    <col min="8205" max="8205" width="5.625" style="125" customWidth="1"/>
    <col min="8206" max="8206" width="10.375" style="125" customWidth="1"/>
    <col min="8207" max="8207" width="9" style="125"/>
    <col min="8208" max="8208" width="16.125" style="125" customWidth="1"/>
    <col min="8209" max="8450" width="9" style="125"/>
    <col min="8451" max="8451" width="4.125" style="125" customWidth="1"/>
    <col min="8452" max="8452" width="2.875" style="125" customWidth="1"/>
    <col min="8453" max="8458" width="7.625" style="125" customWidth="1"/>
    <col min="8459" max="8459" width="4.75" style="125" customWidth="1"/>
    <col min="8460" max="8460" width="5" style="125" customWidth="1"/>
    <col min="8461" max="8461" width="5.625" style="125" customWidth="1"/>
    <col min="8462" max="8462" width="10.375" style="125" customWidth="1"/>
    <col min="8463" max="8463" width="9" style="125"/>
    <col min="8464" max="8464" width="16.125" style="125" customWidth="1"/>
    <col min="8465" max="8706" width="9" style="125"/>
    <col min="8707" max="8707" width="4.125" style="125" customWidth="1"/>
    <col min="8708" max="8708" width="2.875" style="125" customWidth="1"/>
    <col min="8709" max="8714" width="7.625" style="125" customWidth="1"/>
    <col min="8715" max="8715" width="4.75" style="125" customWidth="1"/>
    <col min="8716" max="8716" width="5" style="125" customWidth="1"/>
    <col min="8717" max="8717" width="5.625" style="125" customWidth="1"/>
    <col min="8718" max="8718" width="10.375" style="125" customWidth="1"/>
    <col min="8719" max="8719" width="9" style="125"/>
    <col min="8720" max="8720" width="16.125" style="125" customWidth="1"/>
    <col min="8721" max="8962" width="9" style="125"/>
    <col min="8963" max="8963" width="4.125" style="125" customWidth="1"/>
    <col min="8964" max="8964" width="2.875" style="125" customWidth="1"/>
    <col min="8965" max="8970" width="7.625" style="125" customWidth="1"/>
    <col min="8971" max="8971" width="4.75" style="125" customWidth="1"/>
    <col min="8972" max="8972" width="5" style="125" customWidth="1"/>
    <col min="8973" max="8973" width="5.625" style="125" customWidth="1"/>
    <col min="8974" max="8974" width="10.375" style="125" customWidth="1"/>
    <col min="8975" max="8975" width="9" style="125"/>
    <col min="8976" max="8976" width="16.125" style="125" customWidth="1"/>
    <col min="8977" max="9218" width="9" style="125"/>
    <col min="9219" max="9219" width="4.125" style="125" customWidth="1"/>
    <col min="9220" max="9220" width="2.875" style="125" customWidth="1"/>
    <col min="9221" max="9226" width="7.625" style="125" customWidth="1"/>
    <col min="9227" max="9227" width="4.75" style="125" customWidth="1"/>
    <col min="9228" max="9228" width="5" style="125" customWidth="1"/>
    <col min="9229" max="9229" width="5.625" style="125" customWidth="1"/>
    <col min="9230" max="9230" width="10.375" style="125" customWidth="1"/>
    <col min="9231" max="9231" width="9" style="125"/>
    <col min="9232" max="9232" width="16.125" style="125" customWidth="1"/>
    <col min="9233" max="9474" width="9" style="125"/>
    <col min="9475" max="9475" width="4.125" style="125" customWidth="1"/>
    <col min="9476" max="9476" width="2.875" style="125" customWidth="1"/>
    <col min="9477" max="9482" width="7.625" style="125" customWidth="1"/>
    <col min="9483" max="9483" width="4.75" style="125" customWidth="1"/>
    <col min="9484" max="9484" width="5" style="125" customWidth="1"/>
    <col min="9485" max="9485" width="5.625" style="125" customWidth="1"/>
    <col min="9486" max="9486" width="10.375" style="125" customWidth="1"/>
    <col min="9487" max="9487" width="9" style="125"/>
    <col min="9488" max="9488" width="16.125" style="125" customWidth="1"/>
    <col min="9489" max="9730" width="9" style="125"/>
    <col min="9731" max="9731" width="4.125" style="125" customWidth="1"/>
    <col min="9732" max="9732" width="2.875" style="125" customWidth="1"/>
    <col min="9733" max="9738" width="7.625" style="125" customWidth="1"/>
    <col min="9739" max="9739" width="4.75" style="125" customWidth="1"/>
    <col min="9740" max="9740" width="5" style="125" customWidth="1"/>
    <col min="9741" max="9741" width="5.625" style="125" customWidth="1"/>
    <col min="9742" max="9742" width="10.375" style="125" customWidth="1"/>
    <col min="9743" max="9743" width="9" style="125"/>
    <col min="9744" max="9744" width="16.125" style="125" customWidth="1"/>
    <col min="9745" max="9986" width="9" style="125"/>
    <col min="9987" max="9987" width="4.125" style="125" customWidth="1"/>
    <col min="9988" max="9988" width="2.875" style="125" customWidth="1"/>
    <col min="9989" max="9994" width="7.625" style="125" customWidth="1"/>
    <col min="9995" max="9995" width="4.75" style="125" customWidth="1"/>
    <col min="9996" max="9996" width="5" style="125" customWidth="1"/>
    <col min="9997" max="9997" width="5.625" style="125" customWidth="1"/>
    <col min="9998" max="9998" width="10.375" style="125" customWidth="1"/>
    <col min="9999" max="9999" width="9" style="125"/>
    <col min="10000" max="10000" width="16.125" style="125" customWidth="1"/>
    <col min="10001" max="10242" width="9" style="125"/>
    <col min="10243" max="10243" width="4.125" style="125" customWidth="1"/>
    <col min="10244" max="10244" width="2.875" style="125" customWidth="1"/>
    <col min="10245" max="10250" width="7.625" style="125" customWidth="1"/>
    <col min="10251" max="10251" width="4.75" style="125" customWidth="1"/>
    <col min="10252" max="10252" width="5" style="125" customWidth="1"/>
    <col min="10253" max="10253" width="5.625" style="125" customWidth="1"/>
    <col min="10254" max="10254" width="10.375" style="125" customWidth="1"/>
    <col min="10255" max="10255" width="9" style="125"/>
    <col min="10256" max="10256" width="16.125" style="125" customWidth="1"/>
    <col min="10257" max="10498" width="9" style="125"/>
    <col min="10499" max="10499" width="4.125" style="125" customWidth="1"/>
    <col min="10500" max="10500" width="2.875" style="125" customWidth="1"/>
    <col min="10501" max="10506" width="7.625" style="125" customWidth="1"/>
    <col min="10507" max="10507" width="4.75" style="125" customWidth="1"/>
    <col min="10508" max="10508" width="5" style="125" customWidth="1"/>
    <col min="10509" max="10509" width="5.625" style="125" customWidth="1"/>
    <col min="10510" max="10510" width="10.375" style="125" customWidth="1"/>
    <col min="10511" max="10511" width="9" style="125"/>
    <col min="10512" max="10512" width="16.125" style="125" customWidth="1"/>
    <col min="10513" max="10754" width="9" style="125"/>
    <col min="10755" max="10755" width="4.125" style="125" customWidth="1"/>
    <col min="10756" max="10756" width="2.875" style="125" customWidth="1"/>
    <col min="10757" max="10762" width="7.625" style="125" customWidth="1"/>
    <col min="10763" max="10763" width="4.75" style="125" customWidth="1"/>
    <col min="10764" max="10764" width="5" style="125" customWidth="1"/>
    <col min="10765" max="10765" width="5.625" style="125" customWidth="1"/>
    <col min="10766" max="10766" width="10.375" style="125" customWidth="1"/>
    <col min="10767" max="10767" width="9" style="125"/>
    <col min="10768" max="10768" width="16.125" style="125" customWidth="1"/>
    <col min="10769" max="11010" width="9" style="125"/>
    <col min="11011" max="11011" width="4.125" style="125" customWidth="1"/>
    <col min="11012" max="11012" width="2.875" style="125" customWidth="1"/>
    <col min="11013" max="11018" width="7.625" style="125" customWidth="1"/>
    <col min="11019" max="11019" width="4.75" style="125" customWidth="1"/>
    <col min="11020" max="11020" width="5" style="125" customWidth="1"/>
    <col min="11021" max="11021" width="5.625" style="125" customWidth="1"/>
    <col min="11022" max="11022" width="10.375" style="125" customWidth="1"/>
    <col min="11023" max="11023" width="9" style="125"/>
    <col min="11024" max="11024" width="16.125" style="125" customWidth="1"/>
    <col min="11025" max="11266" width="9" style="125"/>
    <col min="11267" max="11267" width="4.125" style="125" customWidth="1"/>
    <col min="11268" max="11268" width="2.875" style="125" customWidth="1"/>
    <col min="11269" max="11274" width="7.625" style="125" customWidth="1"/>
    <col min="11275" max="11275" width="4.75" style="125" customWidth="1"/>
    <col min="11276" max="11276" width="5" style="125" customWidth="1"/>
    <col min="11277" max="11277" width="5.625" style="125" customWidth="1"/>
    <col min="11278" max="11278" width="10.375" style="125" customWidth="1"/>
    <col min="11279" max="11279" width="9" style="125"/>
    <col min="11280" max="11280" width="16.125" style="125" customWidth="1"/>
    <col min="11281" max="11522" width="9" style="125"/>
    <col min="11523" max="11523" width="4.125" style="125" customWidth="1"/>
    <col min="11524" max="11524" width="2.875" style="125" customWidth="1"/>
    <col min="11525" max="11530" width="7.625" style="125" customWidth="1"/>
    <col min="11531" max="11531" width="4.75" style="125" customWidth="1"/>
    <col min="11532" max="11532" width="5" style="125" customWidth="1"/>
    <col min="11533" max="11533" width="5.625" style="125" customWidth="1"/>
    <col min="11534" max="11534" width="10.375" style="125" customWidth="1"/>
    <col min="11535" max="11535" width="9" style="125"/>
    <col min="11536" max="11536" width="16.125" style="125" customWidth="1"/>
    <col min="11537" max="11778" width="9" style="125"/>
    <col min="11779" max="11779" width="4.125" style="125" customWidth="1"/>
    <col min="11780" max="11780" width="2.875" style="125" customWidth="1"/>
    <col min="11781" max="11786" width="7.625" style="125" customWidth="1"/>
    <col min="11787" max="11787" width="4.75" style="125" customWidth="1"/>
    <col min="11788" max="11788" width="5" style="125" customWidth="1"/>
    <col min="11789" max="11789" width="5.625" style="125" customWidth="1"/>
    <col min="11790" max="11790" width="10.375" style="125" customWidth="1"/>
    <col min="11791" max="11791" width="9" style="125"/>
    <col min="11792" max="11792" width="16.125" style="125" customWidth="1"/>
    <col min="11793" max="12034" width="9" style="125"/>
    <col min="12035" max="12035" width="4.125" style="125" customWidth="1"/>
    <col min="12036" max="12036" width="2.875" style="125" customWidth="1"/>
    <col min="12037" max="12042" width="7.625" style="125" customWidth="1"/>
    <col min="12043" max="12043" width="4.75" style="125" customWidth="1"/>
    <col min="12044" max="12044" width="5" style="125" customWidth="1"/>
    <col min="12045" max="12045" width="5.625" style="125" customWidth="1"/>
    <col min="12046" max="12046" width="10.375" style="125" customWidth="1"/>
    <col min="12047" max="12047" width="9" style="125"/>
    <col min="12048" max="12048" width="16.125" style="125" customWidth="1"/>
    <col min="12049" max="12290" width="9" style="125"/>
    <col min="12291" max="12291" width="4.125" style="125" customWidth="1"/>
    <col min="12292" max="12292" width="2.875" style="125" customWidth="1"/>
    <col min="12293" max="12298" width="7.625" style="125" customWidth="1"/>
    <col min="12299" max="12299" width="4.75" style="125" customWidth="1"/>
    <col min="12300" max="12300" width="5" style="125" customWidth="1"/>
    <col min="12301" max="12301" width="5.625" style="125" customWidth="1"/>
    <col min="12302" max="12302" width="10.375" style="125" customWidth="1"/>
    <col min="12303" max="12303" width="9" style="125"/>
    <col min="12304" max="12304" width="16.125" style="125" customWidth="1"/>
    <col min="12305" max="12546" width="9" style="125"/>
    <col min="12547" max="12547" width="4.125" style="125" customWidth="1"/>
    <col min="12548" max="12548" width="2.875" style="125" customWidth="1"/>
    <col min="12549" max="12554" width="7.625" style="125" customWidth="1"/>
    <col min="12555" max="12555" width="4.75" style="125" customWidth="1"/>
    <col min="12556" max="12556" width="5" style="125" customWidth="1"/>
    <col min="12557" max="12557" width="5.625" style="125" customWidth="1"/>
    <col min="12558" max="12558" width="10.375" style="125" customWidth="1"/>
    <col min="12559" max="12559" width="9" style="125"/>
    <col min="12560" max="12560" width="16.125" style="125" customWidth="1"/>
    <col min="12561" max="12802" width="9" style="125"/>
    <col min="12803" max="12803" width="4.125" style="125" customWidth="1"/>
    <col min="12804" max="12804" width="2.875" style="125" customWidth="1"/>
    <col min="12805" max="12810" width="7.625" style="125" customWidth="1"/>
    <col min="12811" max="12811" width="4.75" style="125" customWidth="1"/>
    <col min="12812" max="12812" width="5" style="125" customWidth="1"/>
    <col min="12813" max="12813" width="5.625" style="125" customWidth="1"/>
    <col min="12814" max="12814" width="10.375" style="125" customWidth="1"/>
    <col min="12815" max="12815" width="9" style="125"/>
    <col min="12816" max="12816" width="16.125" style="125" customWidth="1"/>
    <col min="12817" max="13058" width="9" style="125"/>
    <col min="13059" max="13059" width="4.125" style="125" customWidth="1"/>
    <col min="13060" max="13060" width="2.875" style="125" customWidth="1"/>
    <col min="13061" max="13066" width="7.625" style="125" customWidth="1"/>
    <col min="13067" max="13067" width="4.75" style="125" customWidth="1"/>
    <col min="13068" max="13068" width="5" style="125" customWidth="1"/>
    <col min="13069" max="13069" width="5.625" style="125" customWidth="1"/>
    <col min="13070" max="13070" width="10.375" style="125" customWidth="1"/>
    <col min="13071" max="13071" width="9" style="125"/>
    <col min="13072" max="13072" width="16.125" style="125" customWidth="1"/>
    <col min="13073" max="13314" width="9" style="125"/>
    <col min="13315" max="13315" width="4.125" style="125" customWidth="1"/>
    <col min="13316" max="13316" width="2.875" style="125" customWidth="1"/>
    <col min="13317" max="13322" width="7.625" style="125" customWidth="1"/>
    <col min="13323" max="13323" width="4.75" style="125" customWidth="1"/>
    <col min="13324" max="13324" width="5" style="125" customWidth="1"/>
    <col min="13325" max="13325" width="5.625" style="125" customWidth="1"/>
    <col min="13326" max="13326" width="10.375" style="125" customWidth="1"/>
    <col min="13327" max="13327" width="9" style="125"/>
    <col min="13328" max="13328" width="16.125" style="125" customWidth="1"/>
    <col min="13329" max="13570" width="9" style="125"/>
    <col min="13571" max="13571" width="4.125" style="125" customWidth="1"/>
    <col min="13572" max="13572" width="2.875" style="125" customWidth="1"/>
    <col min="13573" max="13578" width="7.625" style="125" customWidth="1"/>
    <col min="13579" max="13579" width="4.75" style="125" customWidth="1"/>
    <col min="13580" max="13580" width="5" style="125" customWidth="1"/>
    <col min="13581" max="13581" width="5.625" style="125" customWidth="1"/>
    <col min="13582" max="13582" width="10.375" style="125" customWidth="1"/>
    <col min="13583" max="13583" width="9" style="125"/>
    <col min="13584" max="13584" width="16.125" style="125" customWidth="1"/>
    <col min="13585" max="13826" width="9" style="125"/>
    <col min="13827" max="13827" width="4.125" style="125" customWidth="1"/>
    <col min="13828" max="13828" width="2.875" style="125" customWidth="1"/>
    <col min="13829" max="13834" width="7.625" style="125" customWidth="1"/>
    <col min="13835" max="13835" width="4.75" style="125" customWidth="1"/>
    <col min="13836" max="13836" width="5" style="125" customWidth="1"/>
    <col min="13837" max="13837" width="5.625" style="125" customWidth="1"/>
    <col min="13838" max="13838" width="10.375" style="125" customWidth="1"/>
    <col min="13839" max="13839" width="9" style="125"/>
    <col min="13840" max="13840" width="16.125" style="125" customWidth="1"/>
    <col min="13841" max="14082" width="9" style="125"/>
    <col min="14083" max="14083" width="4.125" style="125" customWidth="1"/>
    <col min="14084" max="14084" width="2.875" style="125" customWidth="1"/>
    <col min="14085" max="14090" width="7.625" style="125" customWidth="1"/>
    <col min="14091" max="14091" width="4.75" style="125" customWidth="1"/>
    <col min="14092" max="14092" width="5" style="125" customWidth="1"/>
    <col min="14093" max="14093" width="5.625" style="125" customWidth="1"/>
    <col min="14094" max="14094" width="10.375" style="125" customWidth="1"/>
    <col min="14095" max="14095" width="9" style="125"/>
    <col min="14096" max="14096" width="16.125" style="125" customWidth="1"/>
    <col min="14097" max="14338" width="9" style="125"/>
    <col min="14339" max="14339" width="4.125" style="125" customWidth="1"/>
    <col min="14340" max="14340" width="2.875" style="125" customWidth="1"/>
    <col min="14341" max="14346" width="7.625" style="125" customWidth="1"/>
    <col min="14347" max="14347" width="4.75" style="125" customWidth="1"/>
    <col min="14348" max="14348" width="5" style="125" customWidth="1"/>
    <col min="14349" max="14349" width="5.625" style="125" customWidth="1"/>
    <col min="14350" max="14350" width="10.375" style="125" customWidth="1"/>
    <col min="14351" max="14351" width="9" style="125"/>
    <col min="14352" max="14352" width="16.125" style="125" customWidth="1"/>
    <col min="14353" max="14594" width="9" style="125"/>
    <col min="14595" max="14595" width="4.125" style="125" customWidth="1"/>
    <col min="14596" max="14596" width="2.875" style="125" customWidth="1"/>
    <col min="14597" max="14602" width="7.625" style="125" customWidth="1"/>
    <col min="14603" max="14603" width="4.75" style="125" customWidth="1"/>
    <col min="14604" max="14604" width="5" style="125" customWidth="1"/>
    <col min="14605" max="14605" width="5.625" style="125" customWidth="1"/>
    <col min="14606" max="14606" width="10.375" style="125" customWidth="1"/>
    <col min="14607" max="14607" width="9" style="125"/>
    <col min="14608" max="14608" width="16.125" style="125" customWidth="1"/>
    <col min="14609" max="14850" width="9" style="125"/>
    <col min="14851" max="14851" width="4.125" style="125" customWidth="1"/>
    <col min="14852" max="14852" width="2.875" style="125" customWidth="1"/>
    <col min="14853" max="14858" width="7.625" style="125" customWidth="1"/>
    <col min="14859" max="14859" width="4.75" style="125" customWidth="1"/>
    <col min="14860" max="14860" width="5" style="125" customWidth="1"/>
    <col min="14861" max="14861" width="5.625" style="125" customWidth="1"/>
    <col min="14862" max="14862" width="10.375" style="125" customWidth="1"/>
    <col min="14863" max="14863" width="9" style="125"/>
    <col min="14864" max="14864" width="16.125" style="125" customWidth="1"/>
    <col min="14865" max="15106" width="9" style="125"/>
    <col min="15107" max="15107" width="4.125" style="125" customWidth="1"/>
    <col min="15108" max="15108" width="2.875" style="125" customWidth="1"/>
    <col min="15109" max="15114" width="7.625" style="125" customWidth="1"/>
    <col min="15115" max="15115" width="4.75" style="125" customWidth="1"/>
    <col min="15116" max="15116" width="5" style="125" customWidth="1"/>
    <col min="15117" max="15117" width="5.625" style="125" customWidth="1"/>
    <col min="15118" max="15118" width="10.375" style="125" customWidth="1"/>
    <col min="15119" max="15119" width="9" style="125"/>
    <col min="15120" max="15120" width="16.125" style="125" customWidth="1"/>
    <col min="15121" max="15362" width="9" style="125"/>
    <col min="15363" max="15363" width="4.125" style="125" customWidth="1"/>
    <col min="15364" max="15364" width="2.875" style="125" customWidth="1"/>
    <col min="15365" max="15370" width="7.625" style="125" customWidth="1"/>
    <col min="15371" max="15371" width="4.75" style="125" customWidth="1"/>
    <col min="15372" max="15372" width="5" style="125" customWidth="1"/>
    <col min="15373" max="15373" width="5.625" style="125" customWidth="1"/>
    <col min="15374" max="15374" width="10.375" style="125" customWidth="1"/>
    <col min="15375" max="15375" width="9" style="125"/>
    <col min="15376" max="15376" width="16.125" style="125" customWidth="1"/>
    <col min="15377" max="15618" width="9" style="125"/>
    <col min="15619" max="15619" width="4.125" style="125" customWidth="1"/>
    <col min="15620" max="15620" width="2.875" style="125" customWidth="1"/>
    <col min="15621" max="15626" width="7.625" style="125" customWidth="1"/>
    <col min="15627" max="15627" width="4.75" style="125" customWidth="1"/>
    <col min="15628" max="15628" width="5" style="125" customWidth="1"/>
    <col min="15629" max="15629" width="5.625" style="125" customWidth="1"/>
    <col min="15630" max="15630" width="10.375" style="125" customWidth="1"/>
    <col min="15631" max="15631" width="9" style="125"/>
    <col min="15632" max="15632" width="16.125" style="125" customWidth="1"/>
    <col min="15633" max="15874" width="9" style="125"/>
    <col min="15875" max="15875" width="4.125" style="125" customWidth="1"/>
    <col min="15876" max="15876" width="2.875" style="125" customWidth="1"/>
    <col min="15877" max="15882" width="7.625" style="125" customWidth="1"/>
    <col min="15883" max="15883" width="4.75" style="125" customWidth="1"/>
    <col min="15884" max="15884" width="5" style="125" customWidth="1"/>
    <col min="15885" max="15885" width="5.625" style="125" customWidth="1"/>
    <col min="15886" max="15886" width="10.375" style="125" customWidth="1"/>
    <col min="15887" max="15887" width="9" style="125"/>
    <col min="15888" max="15888" width="16.125" style="125" customWidth="1"/>
    <col min="15889" max="16130" width="9" style="125"/>
    <col min="16131" max="16131" width="4.125" style="125" customWidth="1"/>
    <col min="16132" max="16132" width="2.875" style="125" customWidth="1"/>
    <col min="16133" max="16138" width="7.625" style="125" customWidth="1"/>
    <col min="16139" max="16139" width="4.75" style="125" customWidth="1"/>
    <col min="16140" max="16140" width="5" style="125" customWidth="1"/>
    <col min="16141" max="16141" width="5.625" style="125" customWidth="1"/>
    <col min="16142" max="16142" width="10.375" style="125" customWidth="1"/>
    <col min="16143" max="16143" width="9" style="125"/>
    <col min="16144" max="16144" width="16.125" style="125" customWidth="1"/>
    <col min="16145" max="16384" width="9" style="125"/>
  </cols>
  <sheetData>
    <row r="1" spans="1:23" ht="24.75" thickBot="1">
      <c r="A1" s="282" t="s">
        <v>184</v>
      </c>
      <c r="B1" s="283"/>
      <c r="C1" s="283"/>
      <c r="D1" s="283"/>
      <c r="E1" s="283"/>
      <c r="F1" s="283"/>
      <c r="G1" s="282" t="s">
        <v>64</v>
      </c>
      <c r="H1" s="283"/>
      <c r="I1" s="283"/>
      <c r="J1" s="284"/>
      <c r="K1" s="284"/>
      <c r="L1" s="285"/>
      <c r="P1" s="221"/>
      <c r="U1" s="126" t="s">
        <v>24</v>
      </c>
    </row>
    <row r="2" spans="1:23" ht="15" thickBot="1">
      <c r="A2" s="286"/>
      <c r="B2" s="187"/>
      <c r="C2" s="187"/>
      <c r="D2" s="187"/>
      <c r="E2" s="187"/>
      <c r="F2" s="187"/>
      <c r="G2" s="286"/>
      <c r="H2" s="187"/>
      <c r="I2" s="187"/>
      <c r="J2" s="187"/>
      <c r="K2" s="285"/>
      <c r="L2" s="285"/>
      <c r="U2" s="127" t="e">
        <f>U4*U8</f>
        <v>#DIV/0!</v>
      </c>
    </row>
    <row r="3" spans="1:23">
      <c r="A3" s="285"/>
      <c r="B3" s="285" t="s">
        <v>0</v>
      </c>
      <c r="C3" s="287" t="s">
        <v>151</v>
      </c>
      <c r="D3" s="287"/>
      <c r="E3" s="487">
        <f>基本情報等入力シート!C19</f>
        <v>0</v>
      </c>
      <c r="F3" s="487"/>
      <c r="G3" s="487"/>
      <c r="H3" s="289"/>
      <c r="I3" s="289"/>
      <c r="J3" s="289"/>
      <c r="K3" s="489"/>
      <c r="L3" s="489"/>
      <c r="U3" s="126" t="s">
        <v>23</v>
      </c>
    </row>
    <row r="4" spans="1:23" ht="14.25" thickBot="1">
      <c r="U4" s="127" t="e">
        <f>基本情報等入力シート!B48</f>
        <v>#DIV/0!</v>
      </c>
      <c r="V4" s="125" t="s">
        <v>29</v>
      </c>
    </row>
    <row r="5" spans="1:23">
      <c r="U5" s="126" t="s">
        <v>92</v>
      </c>
    </row>
    <row r="6" spans="1:23" ht="14.25" thickBot="1">
      <c r="U6" s="127">
        <f>基本情報等入力シート!B50</f>
        <v>0</v>
      </c>
      <c r="V6" s="125" t="s">
        <v>30</v>
      </c>
    </row>
    <row r="7" spans="1:23">
      <c r="U7" s="224" t="s">
        <v>106</v>
      </c>
    </row>
    <row r="8" spans="1:23" ht="14.25" thickBot="1">
      <c r="U8" s="313">
        <f>基本情報等入力シート!B52</f>
        <v>0</v>
      </c>
      <c r="V8" s="125" t="s">
        <v>107</v>
      </c>
    </row>
    <row r="9" spans="1:23">
      <c r="U9" s="224" t="s">
        <v>26</v>
      </c>
    </row>
    <row r="10" spans="1:23" ht="14.25" thickBot="1">
      <c r="U10" s="314">
        <f>基本情報等入力シート!B54</f>
        <v>0</v>
      </c>
      <c r="V10" s="125" t="s">
        <v>31</v>
      </c>
    </row>
    <row r="11" spans="1:23">
      <c r="A11" s="225" t="s">
        <v>140</v>
      </c>
      <c r="B11" s="225"/>
      <c r="C11" s="484">
        <f>基本情報等入力シート!C11</f>
        <v>0</v>
      </c>
      <c r="D11" s="484"/>
      <c r="E11" s="484"/>
      <c r="F11" s="484"/>
      <c r="G11" s="484"/>
      <c r="H11" s="484"/>
      <c r="I11" s="183"/>
      <c r="J11" s="183"/>
      <c r="K11" s="183"/>
      <c r="L11" s="183"/>
      <c r="M11" s="183"/>
      <c r="U11" s="126" t="s">
        <v>25</v>
      </c>
    </row>
    <row r="12" spans="1:23" ht="14.25" thickBot="1">
      <c r="A12" s="226" t="s">
        <v>167</v>
      </c>
      <c r="B12" s="226"/>
      <c r="C12" s="226" t="s">
        <v>168</v>
      </c>
      <c r="D12" s="226"/>
      <c r="E12" s="227"/>
      <c r="F12" s="227"/>
      <c r="G12" s="227"/>
      <c r="H12" s="227"/>
      <c r="I12" s="183"/>
      <c r="J12" s="183"/>
      <c r="K12" s="183"/>
      <c r="L12" s="183"/>
      <c r="M12" s="183"/>
      <c r="U12" s="315">
        <f>基本情報等入力シート!B56</f>
        <v>0</v>
      </c>
      <c r="V12" s="125" t="s">
        <v>27</v>
      </c>
    </row>
    <row r="13" spans="1:23" ht="14.25" thickBot="1">
      <c r="U13" s="312"/>
    </row>
    <row r="14" spans="1:23">
      <c r="A14" s="225" t="s">
        <v>141</v>
      </c>
      <c r="B14" s="225"/>
      <c r="C14" s="485">
        <f>基本情報等入力シート!C16</f>
        <v>0</v>
      </c>
      <c r="D14" s="485"/>
      <c r="E14" s="485"/>
      <c r="F14" s="485"/>
      <c r="G14" s="485"/>
      <c r="H14" s="485"/>
      <c r="I14" s="205"/>
      <c r="J14" s="183"/>
      <c r="M14" s="222" t="s">
        <v>156</v>
      </c>
      <c r="N14" s="222"/>
      <c r="O14" s="448"/>
      <c r="P14" s="448"/>
      <c r="Q14" s="448"/>
      <c r="R14" s="448"/>
      <c r="U14" s="311" t="s">
        <v>16</v>
      </c>
      <c r="V14" s="293"/>
    </row>
    <row r="15" spans="1:23" ht="17.25" customHeight="1" thickBot="1">
      <c r="A15" s="228" t="s">
        <v>143</v>
      </c>
      <c r="B15" s="228"/>
      <c r="C15" s="488">
        <f>基本情報等入力シート!C15</f>
        <v>0</v>
      </c>
      <c r="D15" s="488"/>
      <c r="E15" s="488"/>
      <c r="F15" s="273" t="s">
        <v>170</v>
      </c>
      <c r="G15" s="229"/>
      <c r="H15" s="229"/>
      <c r="I15" s="229"/>
      <c r="J15" s="230"/>
      <c r="K15" s="230"/>
      <c r="L15" s="230"/>
      <c r="M15" s="486" t="s">
        <v>157</v>
      </c>
      <c r="N15" s="486"/>
      <c r="O15" s="451"/>
      <c r="P15" s="451"/>
      <c r="R15" s="292" t="s">
        <v>169</v>
      </c>
      <c r="U15" s="316">
        <f>基本情報等入力シート!C25</f>
        <v>0</v>
      </c>
      <c r="V15" s="294" t="s">
        <v>111</v>
      </c>
    </row>
    <row r="16" spans="1:23" ht="14.25" thickBot="1">
      <c r="A16" s="290"/>
      <c r="B16" s="290"/>
      <c r="C16" s="290"/>
      <c r="D16" s="290"/>
      <c r="W16" s="290" t="s">
        <v>28</v>
      </c>
    </row>
    <row r="17" spans="1:23" ht="39.75" customHeight="1">
      <c r="A17" s="452" t="s">
        <v>4</v>
      </c>
      <c r="B17" s="454" t="s">
        <v>5</v>
      </c>
      <c r="C17" s="449" t="s">
        <v>20</v>
      </c>
      <c r="D17" s="457" t="s">
        <v>6</v>
      </c>
      <c r="E17" s="458"/>
      <c r="F17" s="458"/>
      <c r="G17" s="458"/>
      <c r="H17" s="459" t="s">
        <v>74</v>
      </c>
      <c r="I17" s="461" t="s">
        <v>18</v>
      </c>
      <c r="J17" s="463" t="s">
        <v>17</v>
      </c>
      <c r="K17" s="465" t="s">
        <v>75</v>
      </c>
      <c r="L17" s="466"/>
      <c r="M17" s="466"/>
      <c r="N17" s="466"/>
      <c r="O17" s="466"/>
      <c r="P17" s="467"/>
      <c r="Q17" s="175" t="s">
        <v>21</v>
      </c>
      <c r="R17" s="449" t="s">
        <v>160</v>
      </c>
      <c r="S17" s="231"/>
      <c r="U17" s="449" t="s">
        <v>192</v>
      </c>
      <c r="V17" s="449" t="s">
        <v>193</v>
      </c>
      <c r="W17" s="449" t="s">
        <v>214</v>
      </c>
    </row>
    <row r="18" spans="1:23" ht="22.5" customHeight="1" thickBot="1">
      <c r="A18" s="453"/>
      <c r="B18" s="455"/>
      <c r="C18" s="456"/>
      <c r="D18" s="232" t="s">
        <v>8</v>
      </c>
      <c r="E18" s="233" t="s">
        <v>9</v>
      </c>
      <c r="F18" s="234" t="s">
        <v>10</v>
      </c>
      <c r="G18" s="235" t="s">
        <v>11</v>
      </c>
      <c r="H18" s="460"/>
      <c r="I18" s="462"/>
      <c r="J18" s="464"/>
      <c r="K18" s="468"/>
      <c r="L18" s="462"/>
      <c r="M18" s="462"/>
      <c r="N18" s="462"/>
      <c r="O18" s="462"/>
      <c r="P18" s="469"/>
      <c r="Q18" s="185"/>
      <c r="R18" s="456"/>
      <c r="S18" s="236"/>
      <c r="T18" s="237"/>
      <c r="U18" s="450"/>
      <c r="V18" s="450"/>
      <c r="W18" s="450"/>
    </row>
    <row r="19" spans="1:23" ht="23.1" customHeight="1" thickTop="1">
      <c r="A19" s="298">
        <v>45505</v>
      </c>
      <c r="B19" s="274">
        <f>A19</f>
        <v>45505</v>
      </c>
      <c r="C19" s="211"/>
      <c r="D19" s="212"/>
      <c r="E19" s="213"/>
      <c r="F19" s="214"/>
      <c r="G19" s="213"/>
      <c r="H19" s="317"/>
      <c r="I19" s="239">
        <f>(E19-D19)+(G19-F19)-H19</f>
        <v>0</v>
      </c>
      <c r="J19" s="240">
        <f>ROUNDDOWN(ROUND(I19*24*60,1)/60,2)</f>
        <v>0</v>
      </c>
      <c r="K19" s="473"/>
      <c r="L19" s="474"/>
      <c r="M19" s="474"/>
      <c r="N19" s="474"/>
      <c r="O19" s="474"/>
      <c r="P19" s="475"/>
      <c r="Q19" s="272">
        <f>COUNTIF(C19,C$52)</f>
        <v>0</v>
      </c>
      <c r="R19" s="269"/>
      <c r="S19" s="242">
        <f>IF(OR(C19="2,通勤（除外）",C19="5,休日"),0,1)</f>
        <v>1</v>
      </c>
      <c r="T19" s="243"/>
      <c r="U19" s="244">
        <f>ROUNDDOWN($U$15*J19,0)</f>
        <v>0</v>
      </c>
      <c r="V19" s="244">
        <f t="shared" ref="V19:V49" si="0">ROUNDDOWN($U$6*Q19,0)</f>
        <v>0</v>
      </c>
      <c r="W19" s="245">
        <f>SUM(U19:V19)</f>
        <v>0</v>
      </c>
    </row>
    <row r="20" spans="1:23" ht="23.1" customHeight="1">
      <c r="A20" s="299">
        <v>45506</v>
      </c>
      <c r="B20" s="275">
        <f t="shared" ref="B20:B49" si="1">A20</f>
        <v>45506</v>
      </c>
      <c r="C20" s="215"/>
      <c r="D20" s="218"/>
      <c r="E20" s="217"/>
      <c r="F20" s="216"/>
      <c r="G20" s="217"/>
      <c r="H20" s="281"/>
      <c r="I20" s="246">
        <f>(E20-D20)+(G20-F20)-H20</f>
        <v>0</v>
      </c>
      <c r="J20" s="247">
        <f t="shared" ref="J20:J49" si="2">ROUNDDOWN(ROUND(I20*24*60,1)/60,2)</f>
        <v>0</v>
      </c>
      <c r="K20" s="470"/>
      <c r="L20" s="471"/>
      <c r="M20" s="471"/>
      <c r="N20" s="471"/>
      <c r="O20" s="471"/>
      <c r="P20" s="472"/>
      <c r="Q20" s="272">
        <f t="shared" ref="Q20:Q49" si="3">COUNTIF(C20,C$52)</f>
        <v>0</v>
      </c>
      <c r="R20" s="270"/>
      <c r="S20" s="242">
        <f t="shared" ref="S20:S49" si="4">IF(OR(C20="2,通勤（除外）",C20="5,休日"),0,1)</f>
        <v>1</v>
      </c>
      <c r="T20" s="237"/>
      <c r="U20" s="248">
        <f>ROUNDDOWN($U$15*J20,0)</f>
        <v>0</v>
      </c>
      <c r="V20" s="248">
        <f t="shared" si="0"/>
        <v>0</v>
      </c>
      <c r="W20" s="249">
        <f>SUM(U20:V20)</f>
        <v>0</v>
      </c>
    </row>
    <row r="21" spans="1:23" ht="23.1" customHeight="1">
      <c r="A21" s="299">
        <v>45507</v>
      </c>
      <c r="B21" s="275">
        <f t="shared" si="1"/>
        <v>45507</v>
      </c>
      <c r="C21" s="215"/>
      <c r="D21" s="218"/>
      <c r="E21" s="217"/>
      <c r="F21" s="216"/>
      <c r="G21" s="217"/>
      <c r="H21" s="281"/>
      <c r="I21" s="246">
        <f>(E21-D21)+(G21-F21)-H21</f>
        <v>0</v>
      </c>
      <c r="J21" s="247">
        <f>ROUNDDOWN(ROUND(I21*24*60,1)/60,2)</f>
        <v>0</v>
      </c>
      <c r="K21" s="470"/>
      <c r="L21" s="471"/>
      <c r="M21" s="471"/>
      <c r="N21" s="471"/>
      <c r="O21" s="471"/>
      <c r="P21" s="472"/>
      <c r="Q21" s="272">
        <f t="shared" si="3"/>
        <v>0</v>
      </c>
      <c r="R21" s="270"/>
      <c r="S21" s="242">
        <f t="shared" si="4"/>
        <v>1</v>
      </c>
      <c r="T21" s="237"/>
      <c r="U21" s="248">
        <f t="shared" ref="U21:U49" si="5">ROUNDDOWN($U$15*J21,0)</f>
        <v>0</v>
      </c>
      <c r="V21" s="248">
        <f t="shared" si="0"/>
        <v>0</v>
      </c>
      <c r="W21" s="249">
        <f t="shared" ref="W21:W49" si="6">SUM(U21:V21)</f>
        <v>0</v>
      </c>
    </row>
    <row r="22" spans="1:23" ht="23.1" customHeight="1">
      <c r="A22" s="299">
        <v>45508</v>
      </c>
      <c r="B22" s="275">
        <f t="shared" si="1"/>
        <v>45508</v>
      </c>
      <c r="C22" s="215"/>
      <c r="D22" s="218"/>
      <c r="E22" s="217"/>
      <c r="F22" s="216"/>
      <c r="G22" s="217"/>
      <c r="H22" s="281"/>
      <c r="I22" s="246">
        <f t="shared" ref="I22:I49" si="7">(E22-D22)+(G22-F22)-H22</f>
        <v>0</v>
      </c>
      <c r="J22" s="247">
        <f t="shared" si="2"/>
        <v>0</v>
      </c>
      <c r="K22" s="470"/>
      <c r="L22" s="471"/>
      <c r="M22" s="471"/>
      <c r="N22" s="471"/>
      <c r="O22" s="471"/>
      <c r="P22" s="472"/>
      <c r="Q22" s="272">
        <f t="shared" si="3"/>
        <v>0</v>
      </c>
      <c r="R22" s="270"/>
      <c r="S22" s="242">
        <f t="shared" si="4"/>
        <v>1</v>
      </c>
      <c r="T22" s="237"/>
      <c r="U22" s="248">
        <f t="shared" si="5"/>
        <v>0</v>
      </c>
      <c r="V22" s="248">
        <f t="shared" si="0"/>
        <v>0</v>
      </c>
      <c r="W22" s="249">
        <f t="shared" si="6"/>
        <v>0</v>
      </c>
    </row>
    <row r="23" spans="1:23" ht="23.1" customHeight="1">
      <c r="A23" s="299">
        <v>45509</v>
      </c>
      <c r="B23" s="275">
        <f t="shared" si="1"/>
        <v>45509</v>
      </c>
      <c r="C23" s="215"/>
      <c r="D23" s="218"/>
      <c r="E23" s="217"/>
      <c r="F23" s="216"/>
      <c r="G23" s="217"/>
      <c r="H23" s="281"/>
      <c r="I23" s="246">
        <f t="shared" si="7"/>
        <v>0</v>
      </c>
      <c r="J23" s="247">
        <f t="shared" si="2"/>
        <v>0</v>
      </c>
      <c r="K23" s="470"/>
      <c r="L23" s="471"/>
      <c r="M23" s="471"/>
      <c r="N23" s="471"/>
      <c r="O23" s="471"/>
      <c r="P23" s="472"/>
      <c r="Q23" s="272">
        <f t="shared" si="3"/>
        <v>0</v>
      </c>
      <c r="R23" s="270"/>
      <c r="S23" s="242">
        <f t="shared" si="4"/>
        <v>1</v>
      </c>
      <c r="T23" s="237"/>
      <c r="U23" s="248">
        <f t="shared" si="5"/>
        <v>0</v>
      </c>
      <c r="V23" s="248">
        <f t="shared" si="0"/>
        <v>0</v>
      </c>
      <c r="W23" s="249">
        <f t="shared" si="6"/>
        <v>0</v>
      </c>
    </row>
    <row r="24" spans="1:23" ht="23.1" customHeight="1">
      <c r="A24" s="299">
        <v>45510</v>
      </c>
      <c r="B24" s="275">
        <f t="shared" si="1"/>
        <v>45510</v>
      </c>
      <c r="C24" s="215"/>
      <c r="D24" s="218"/>
      <c r="E24" s="217"/>
      <c r="F24" s="216"/>
      <c r="G24" s="217"/>
      <c r="H24" s="281"/>
      <c r="I24" s="246">
        <f t="shared" si="7"/>
        <v>0</v>
      </c>
      <c r="J24" s="247">
        <f t="shared" si="2"/>
        <v>0</v>
      </c>
      <c r="K24" s="470"/>
      <c r="L24" s="471"/>
      <c r="M24" s="471"/>
      <c r="N24" s="471"/>
      <c r="O24" s="471"/>
      <c r="P24" s="472"/>
      <c r="Q24" s="272">
        <f t="shared" si="3"/>
        <v>0</v>
      </c>
      <c r="R24" s="270"/>
      <c r="S24" s="242">
        <f t="shared" si="4"/>
        <v>1</v>
      </c>
      <c r="T24" s="237"/>
      <c r="U24" s="248">
        <f t="shared" si="5"/>
        <v>0</v>
      </c>
      <c r="V24" s="248">
        <f t="shared" si="0"/>
        <v>0</v>
      </c>
      <c r="W24" s="249">
        <f t="shared" si="6"/>
        <v>0</v>
      </c>
    </row>
    <row r="25" spans="1:23" ht="23.1" customHeight="1">
      <c r="A25" s="299">
        <v>45511</v>
      </c>
      <c r="B25" s="275">
        <f t="shared" si="1"/>
        <v>45511</v>
      </c>
      <c r="C25" s="215"/>
      <c r="D25" s="218"/>
      <c r="E25" s="217"/>
      <c r="F25" s="216"/>
      <c r="G25" s="217"/>
      <c r="H25" s="281"/>
      <c r="I25" s="246">
        <f t="shared" si="7"/>
        <v>0</v>
      </c>
      <c r="J25" s="247">
        <f t="shared" si="2"/>
        <v>0</v>
      </c>
      <c r="K25" s="470"/>
      <c r="L25" s="471"/>
      <c r="M25" s="471"/>
      <c r="N25" s="471"/>
      <c r="O25" s="471"/>
      <c r="P25" s="472"/>
      <c r="Q25" s="272">
        <f t="shared" si="3"/>
        <v>0</v>
      </c>
      <c r="R25" s="270"/>
      <c r="S25" s="242">
        <f t="shared" si="4"/>
        <v>1</v>
      </c>
      <c r="T25" s="237"/>
      <c r="U25" s="248">
        <f t="shared" si="5"/>
        <v>0</v>
      </c>
      <c r="V25" s="248">
        <f t="shared" si="0"/>
        <v>0</v>
      </c>
      <c r="W25" s="249">
        <f t="shared" si="6"/>
        <v>0</v>
      </c>
    </row>
    <row r="26" spans="1:23" ht="23.1" customHeight="1">
      <c r="A26" s="299">
        <v>45512</v>
      </c>
      <c r="B26" s="275">
        <f t="shared" si="1"/>
        <v>45512</v>
      </c>
      <c r="C26" s="215"/>
      <c r="D26" s="218"/>
      <c r="E26" s="217"/>
      <c r="F26" s="216"/>
      <c r="G26" s="217"/>
      <c r="H26" s="281"/>
      <c r="I26" s="246">
        <f t="shared" si="7"/>
        <v>0</v>
      </c>
      <c r="J26" s="247">
        <f t="shared" si="2"/>
        <v>0</v>
      </c>
      <c r="K26" s="470"/>
      <c r="L26" s="471"/>
      <c r="M26" s="471"/>
      <c r="N26" s="471"/>
      <c r="O26" s="471"/>
      <c r="P26" s="472"/>
      <c r="Q26" s="272">
        <f t="shared" si="3"/>
        <v>0</v>
      </c>
      <c r="R26" s="270"/>
      <c r="S26" s="242">
        <f t="shared" si="4"/>
        <v>1</v>
      </c>
      <c r="T26" s="237"/>
      <c r="U26" s="248">
        <f t="shared" si="5"/>
        <v>0</v>
      </c>
      <c r="V26" s="248">
        <f t="shared" si="0"/>
        <v>0</v>
      </c>
      <c r="W26" s="249">
        <f t="shared" si="6"/>
        <v>0</v>
      </c>
    </row>
    <row r="27" spans="1:23" ht="23.1" customHeight="1">
      <c r="A27" s="299">
        <v>45513</v>
      </c>
      <c r="B27" s="275">
        <f t="shared" si="1"/>
        <v>45513</v>
      </c>
      <c r="C27" s="215"/>
      <c r="D27" s="218"/>
      <c r="E27" s="217"/>
      <c r="F27" s="216"/>
      <c r="G27" s="217"/>
      <c r="H27" s="281"/>
      <c r="I27" s="246">
        <f t="shared" si="7"/>
        <v>0</v>
      </c>
      <c r="J27" s="247">
        <f t="shared" si="2"/>
        <v>0</v>
      </c>
      <c r="K27" s="470"/>
      <c r="L27" s="471"/>
      <c r="M27" s="471"/>
      <c r="N27" s="471"/>
      <c r="O27" s="471"/>
      <c r="P27" s="472"/>
      <c r="Q27" s="272">
        <f t="shared" si="3"/>
        <v>0</v>
      </c>
      <c r="R27" s="270"/>
      <c r="S27" s="242">
        <f t="shared" si="4"/>
        <v>1</v>
      </c>
      <c r="T27" s="237"/>
      <c r="U27" s="248">
        <f t="shared" si="5"/>
        <v>0</v>
      </c>
      <c r="V27" s="248">
        <f t="shared" si="0"/>
        <v>0</v>
      </c>
      <c r="W27" s="249">
        <f t="shared" si="6"/>
        <v>0</v>
      </c>
    </row>
    <row r="28" spans="1:23" ht="23.1" customHeight="1">
      <c r="A28" s="299">
        <v>45514</v>
      </c>
      <c r="B28" s="275">
        <f t="shared" si="1"/>
        <v>45514</v>
      </c>
      <c r="C28" s="215"/>
      <c r="D28" s="218"/>
      <c r="E28" s="217"/>
      <c r="F28" s="216"/>
      <c r="G28" s="217"/>
      <c r="H28" s="281"/>
      <c r="I28" s="246">
        <f t="shared" si="7"/>
        <v>0</v>
      </c>
      <c r="J28" s="247">
        <f t="shared" si="2"/>
        <v>0</v>
      </c>
      <c r="K28" s="470"/>
      <c r="L28" s="471"/>
      <c r="M28" s="471"/>
      <c r="N28" s="471"/>
      <c r="O28" s="471"/>
      <c r="P28" s="472"/>
      <c r="Q28" s="272">
        <f t="shared" si="3"/>
        <v>0</v>
      </c>
      <c r="R28" s="270"/>
      <c r="S28" s="242">
        <f t="shared" si="4"/>
        <v>1</v>
      </c>
      <c r="T28" s="237"/>
      <c r="U28" s="248">
        <f t="shared" si="5"/>
        <v>0</v>
      </c>
      <c r="V28" s="248">
        <f t="shared" si="0"/>
        <v>0</v>
      </c>
      <c r="W28" s="249">
        <f t="shared" si="6"/>
        <v>0</v>
      </c>
    </row>
    <row r="29" spans="1:23" ht="23.1" customHeight="1">
      <c r="A29" s="299">
        <v>45515</v>
      </c>
      <c r="B29" s="275">
        <f t="shared" si="1"/>
        <v>45515</v>
      </c>
      <c r="C29" s="215"/>
      <c r="D29" s="218"/>
      <c r="E29" s="217"/>
      <c r="F29" s="216"/>
      <c r="G29" s="217"/>
      <c r="H29" s="281"/>
      <c r="I29" s="246">
        <f t="shared" si="7"/>
        <v>0</v>
      </c>
      <c r="J29" s="247">
        <f t="shared" si="2"/>
        <v>0</v>
      </c>
      <c r="K29" s="470"/>
      <c r="L29" s="471"/>
      <c r="M29" s="471"/>
      <c r="N29" s="471"/>
      <c r="O29" s="471"/>
      <c r="P29" s="472"/>
      <c r="Q29" s="272">
        <f t="shared" si="3"/>
        <v>0</v>
      </c>
      <c r="R29" s="270"/>
      <c r="S29" s="242">
        <f t="shared" si="4"/>
        <v>1</v>
      </c>
      <c r="T29" s="237"/>
      <c r="U29" s="248">
        <f t="shared" si="5"/>
        <v>0</v>
      </c>
      <c r="V29" s="248">
        <f t="shared" si="0"/>
        <v>0</v>
      </c>
      <c r="W29" s="249">
        <f t="shared" si="6"/>
        <v>0</v>
      </c>
    </row>
    <row r="30" spans="1:23" ht="23.1" customHeight="1">
      <c r="A30" s="299">
        <v>45516</v>
      </c>
      <c r="B30" s="275">
        <f t="shared" si="1"/>
        <v>45516</v>
      </c>
      <c r="C30" s="215"/>
      <c r="D30" s="218"/>
      <c r="E30" s="217"/>
      <c r="F30" s="216"/>
      <c r="G30" s="217"/>
      <c r="H30" s="281"/>
      <c r="I30" s="246">
        <f t="shared" si="7"/>
        <v>0</v>
      </c>
      <c r="J30" s="247">
        <f t="shared" si="2"/>
        <v>0</v>
      </c>
      <c r="K30" s="470"/>
      <c r="L30" s="471"/>
      <c r="M30" s="471"/>
      <c r="N30" s="471"/>
      <c r="O30" s="471"/>
      <c r="P30" s="472"/>
      <c r="Q30" s="272">
        <f t="shared" si="3"/>
        <v>0</v>
      </c>
      <c r="R30" s="270"/>
      <c r="S30" s="242">
        <f t="shared" si="4"/>
        <v>1</v>
      </c>
      <c r="T30" s="237"/>
      <c r="U30" s="248">
        <f t="shared" si="5"/>
        <v>0</v>
      </c>
      <c r="V30" s="248">
        <f t="shared" si="0"/>
        <v>0</v>
      </c>
      <c r="W30" s="249">
        <f t="shared" si="6"/>
        <v>0</v>
      </c>
    </row>
    <row r="31" spans="1:23" ht="23.1" customHeight="1">
      <c r="A31" s="299">
        <v>45517</v>
      </c>
      <c r="B31" s="275">
        <f t="shared" si="1"/>
        <v>45517</v>
      </c>
      <c r="C31" s="215"/>
      <c r="D31" s="218"/>
      <c r="E31" s="217"/>
      <c r="F31" s="216"/>
      <c r="G31" s="217"/>
      <c r="H31" s="281"/>
      <c r="I31" s="246">
        <f t="shared" si="7"/>
        <v>0</v>
      </c>
      <c r="J31" s="247">
        <f t="shared" si="2"/>
        <v>0</v>
      </c>
      <c r="K31" s="470"/>
      <c r="L31" s="471"/>
      <c r="M31" s="471"/>
      <c r="N31" s="471"/>
      <c r="O31" s="471"/>
      <c r="P31" s="472"/>
      <c r="Q31" s="272">
        <f t="shared" si="3"/>
        <v>0</v>
      </c>
      <c r="R31" s="270"/>
      <c r="S31" s="242">
        <f t="shared" si="4"/>
        <v>1</v>
      </c>
      <c r="T31" s="237"/>
      <c r="U31" s="248">
        <f t="shared" si="5"/>
        <v>0</v>
      </c>
      <c r="V31" s="248">
        <f t="shared" si="0"/>
        <v>0</v>
      </c>
      <c r="W31" s="249">
        <f t="shared" si="6"/>
        <v>0</v>
      </c>
    </row>
    <row r="32" spans="1:23" ht="23.1" customHeight="1">
      <c r="A32" s="299">
        <v>45518</v>
      </c>
      <c r="B32" s="275">
        <f t="shared" si="1"/>
        <v>45518</v>
      </c>
      <c r="C32" s="215"/>
      <c r="D32" s="218"/>
      <c r="E32" s="217"/>
      <c r="F32" s="216"/>
      <c r="G32" s="217"/>
      <c r="H32" s="281"/>
      <c r="I32" s="246">
        <f t="shared" si="7"/>
        <v>0</v>
      </c>
      <c r="J32" s="247">
        <f t="shared" si="2"/>
        <v>0</v>
      </c>
      <c r="K32" s="470"/>
      <c r="L32" s="471"/>
      <c r="M32" s="471"/>
      <c r="N32" s="471"/>
      <c r="O32" s="471"/>
      <c r="P32" s="472"/>
      <c r="Q32" s="272">
        <f t="shared" si="3"/>
        <v>0</v>
      </c>
      <c r="R32" s="270"/>
      <c r="S32" s="242">
        <f t="shared" si="4"/>
        <v>1</v>
      </c>
      <c r="T32" s="237"/>
      <c r="U32" s="248">
        <f t="shared" si="5"/>
        <v>0</v>
      </c>
      <c r="V32" s="248">
        <f t="shared" si="0"/>
        <v>0</v>
      </c>
      <c r="W32" s="249">
        <f t="shared" si="6"/>
        <v>0</v>
      </c>
    </row>
    <row r="33" spans="1:23" ht="23.1" customHeight="1">
      <c r="A33" s="299">
        <v>45519</v>
      </c>
      <c r="B33" s="275">
        <f t="shared" si="1"/>
        <v>45519</v>
      </c>
      <c r="C33" s="215"/>
      <c r="D33" s="218"/>
      <c r="E33" s="217"/>
      <c r="F33" s="216"/>
      <c r="G33" s="217"/>
      <c r="H33" s="281"/>
      <c r="I33" s="246">
        <f t="shared" si="7"/>
        <v>0</v>
      </c>
      <c r="J33" s="247">
        <f t="shared" si="2"/>
        <v>0</v>
      </c>
      <c r="K33" s="470"/>
      <c r="L33" s="471"/>
      <c r="M33" s="471"/>
      <c r="N33" s="471"/>
      <c r="O33" s="471"/>
      <c r="P33" s="472"/>
      <c r="Q33" s="272">
        <f t="shared" si="3"/>
        <v>0</v>
      </c>
      <c r="R33" s="270"/>
      <c r="S33" s="242">
        <f t="shared" si="4"/>
        <v>1</v>
      </c>
      <c r="T33" s="237"/>
      <c r="U33" s="248">
        <f t="shared" si="5"/>
        <v>0</v>
      </c>
      <c r="V33" s="248">
        <f t="shared" si="0"/>
        <v>0</v>
      </c>
      <c r="W33" s="249">
        <f t="shared" si="6"/>
        <v>0</v>
      </c>
    </row>
    <row r="34" spans="1:23" ht="23.1" customHeight="1">
      <c r="A34" s="299">
        <v>45520</v>
      </c>
      <c r="B34" s="275">
        <f t="shared" si="1"/>
        <v>45520</v>
      </c>
      <c r="C34" s="215"/>
      <c r="D34" s="218"/>
      <c r="E34" s="217"/>
      <c r="F34" s="216"/>
      <c r="G34" s="217"/>
      <c r="H34" s="281"/>
      <c r="I34" s="246">
        <f t="shared" si="7"/>
        <v>0</v>
      </c>
      <c r="J34" s="247">
        <f t="shared" si="2"/>
        <v>0</v>
      </c>
      <c r="K34" s="470"/>
      <c r="L34" s="471"/>
      <c r="M34" s="471"/>
      <c r="N34" s="471"/>
      <c r="O34" s="471"/>
      <c r="P34" s="472"/>
      <c r="Q34" s="272">
        <f t="shared" si="3"/>
        <v>0</v>
      </c>
      <c r="R34" s="270"/>
      <c r="S34" s="242">
        <f t="shared" si="4"/>
        <v>1</v>
      </c>
      <c r="T34" s="237"/>
      <c r="U34" s="248">
        <f t="shared" si="5"/>
        <v>0</v>
      </c>
      <c r="V34" s="248">
        <f t="shared" si="0"/>
        <v>0</v>
      </c>
      <c r="W34" s="249">
        <f t="shared" si="6"/>
        <v>0</v>
      </c>
    </row>
    <row r="35" spans="1:23" ht="23.1" customHeight="1">
      <c r="A35" s="299">
        <v>45521</v>
      </c>
      <c r="B35" s="275">
        <f t="shared" si="1"/>
        <v>45521</v>
      </c>
      <c r="C35" s="215"/>
      <c r="D35" s="218"/>
      <c r="E35" s="217"/>
      <c r="F35" s="216"/>
      <c r="G35" s="217"/>
      <c r="H35" s="281"/>
      <c r="I35" s="246">
        <f t="shared" si="7"/>
        <v>0</v>
      </c>
      <c r="J35" s="247">
        <f t="shared" si="2"/>
        <v>0</v>
      </c>
      <c r="K35" s="470"/>
      <c r="L35" s="471"/>
      <c r="M35" s="471"/>
      <c r="N35" s="471"/>
      <c r="O35" s="471"/>
      <c r="P35" s="472"/>
      <c r="Q35" s="272">
        <f t="shared" si="3"/>
        <v>0</v>
      </c>
      <c r="R35" s="270"/>
      <c r="S35" s="242">
        <f t="shared" si="4"/>
        <v>1</v>
      </c>
      <c r="T35" s="237"/>
      <c r="U35" s="248">
        <f t="shared" si="5"/>
        <v>0</v>
      </c>
      <c r="V35" s="248">
        <f t="shared" si="0"/>
        <v>0</v>
      </c>
      <c r="W35" s="249">
        <f t="shared" si="6"/>
        <v>0</v>
      </c>
    </row>
    <row r="36" spans="1:23" ht="23.1" customHeight="1">
      <c r="A36" s="299">
        <v>45522</v>
      </c>
      <c r="B36" s="275">
        <f t="shared" si="1"/>
        <v>45522</v>
      </c>
      <c r="C36" s="215"/>
      <c r="D36" s="218"/>
      <c r="E36" s="217"/>
      <c r="F36" s="216"/>
      <c r="G36" s="217"/>
      <c r="H36" s="281"/>
      <c r="I36" s="246">
        <f t="shared" si="7"/>
        <v>0</v>
      </c>
      <c r="J36" s="247">
        <f t="shared" si="2"/>
        <v>0</v>
      </c>
      <c r="K36" s="470"/>
      <c r="L36" s="471"/>
      <c r="M36" s="471"/>
      <c r="N36" s="471"/>
      <c r="O36" s="471"/>
      <c r="P36" s="472"/>
      <c r="Q36" s="272">
        <f t="shared" si="3"/>
        <v>0</v>
      </c>
      <c r="R36" s="270"/>
      <c r="S36" s="242">
        <f t="shared" si="4"/>
        <v>1</v>
      </c>
      <c r="T36" s="237"/>
      <c r="U36" s="248">
        <f t="shared" si="5"/>
        <v>0</v>
      </c>
      <c r="V36" s="248">
        <f t="shared" si="0"/>
        <v>0</v>
      </c>
      <c r="W36" s="249">
        <f t="shared" si="6"/>
        <v>0</v>
      </c>
    </row>
    <row r="37" spans="1:23" ht="23.1" customHeight="1">
      <c r="A37" s="299">
        <v>45523</v>
      </c>
      <c r="B37" s="275">
        <f t="shared" si="1"/>
        <v>45523</v>
      </c>
      <c r="C37" s="215"/>
      <c r="D37" s="218"/>
      <c r="E37" s="217"/>
      <c r="F37" s="216"/>
      <c r="G37" s="217"/>
      <c r="H37" s="281"/>
      <c r="I37" s="246">
        <f t="shared" si="7"/>
        <v>0</v>
      </c>
      <c r="J37" s="247">
        <f t="shared" si="2"/>
        <v>0</v>
      </c>
      <c r="K37" s="470"/>
      <c r="L37" s="471"/>
      <c r="M37" s="471"/>
      <c r="N37" s="471"/>
      <c r="O37" s="471"/>
      <c r="P37" s="472"/>
      <c r="Q37" s="272">
        <f t="shared" si="3"/>
        <v>0</v>
      </c>
      <c r="R37" s="270"/>
      <c r="S37" s="242">
        <f t="shared" si="4"/>
        <v>1</v>
      </c>
      <c r="T37" s="237"/>
      <c r="U37" s="248">
        <f t="shared" si="5"/>
        <v>0</v>
      </c>
      <c r="V37" s="248">
        <f t="shared" si="0"/>
        <v>0</v>
      </c>
      <c r="W37" s="249">
        <f t="shared" si="6"/>
        <v>0</v>
      </c>
    </row>
    <row r="38" spans="1:23" ht="23.1" customHeight="1">
      <c r="A38" s="299">
        <v>45524</v>
      </c>
      <c r="B38" s="275">
        <f t="shared" si="1"/>
        <v>45524</v>
      </c>
      <c r="C38" s="215"/>
      <c r="D38" s="218"/>
      <c r="E38" s="217"/>
      <c r="F38" s="216"/>
      <c r="G38" s="217"/>
      <c r="H38" s="281"/>
      <c r="I38" s="246">
        <f t="shared" si="7"/>
        <v>0</v>
      </c>
      <c r="J38" s="247">
        <f t="shared" si="2"/>
        <v>0</v>
      </c>
      <c r="K38" s="470"/>
      <c r="L38" s="471"/>
      <c r="M38" s="471"/>
      <c r="N38" s="471"/>
      <c r="O38" s="471"/>
      <c r="P38" s="472"/>
      <c r="Q38" s="272">
        <f t="shared" si="3"/>
        <v>0</v>
      </c>
      <c r="R38" s="270"/>
      <c r="S38" s="242">
        <f t="shared" si="4"/>
        <v>1</v>
      </c>
      <c r="T38" s="237"/>
      <c r="U38" s="248">
        <f t="shared" si="5"/>
        <v>0</v>
      </c>
      <c r="V38" s="248">
        <f t="shared" si="0"/>
        <v>0</v>
      </c>
      <c r="W38" s="249">
        <f t="shared" si="6"/>
        <v>0</v>
      </c>
    </row>
    <row r="39" spans="1:23" ht="23.1" customHeight="1">
      <c r="A39" s="299">
        <v>45525</v>
      </c>
      <c r="B39" s="275">
        <f t="shared" si="1"/>
        <v>45525</v>
      </c>
      <c r="C39" s="215"/>
      <c r="D39" s="218"/>
      <c r="E39" s="217"/>
      <c r="F39" s="216"/>
      <c r="G39" s="217"/>
      <c r="H39" s="281"/>
      <c r="I39" s="246">
        <f t="shared" si="7"/>
        <v>0</v>
      </c>
      <c r="J39" s="247">
        <f t="shared" si="2"/>
        <v>0</v>
      </c>
      <c r="K39" s="470"/>
      <c r="L39" s="482"/>
      <c r="M39" s="482"/>
      <c r="N39" s="482"/>
      <c r="O39" s="482"/>
      <c r="P39" s="483"/>
      <c r="Q39" s="272">
        <f t="shared" si="3"/>
        <v>0</v>
      </c>
      <c r="R39" s="270"/>
      <c r="S39" s="242">
        <f t="shared" si="4"/>
        <v>1</v>
      </c>
      <c r="T39" s="237"/>
      <c r="U39" s="248">
        <f t="shared" si="5"/>
        <v>0</v>
      </c>
      <c r="V39" s="248">
        <f t="shared" si="0"/>
        <v>0</v>
      </c>
      <c r="W39" s="249">
        <f t="shared" si="6"/>
        <v>0</v>
      </c>
    </row>
    <row r="40" spans="1:23" ht="23.1" customHeight="1">
      <c r="A40" s="299">
        <v>45526</v>
      </c>
      <c r="B40" s="275">
        <f t="shared" si="1"/>
        <v>45526</v>
      </c>
      <c r="C40" s="215"/>
      <c r="D40" s="218"/>
      <c r="E40" s="217"/>
      <c r="F40" s="216"/>
      <c r="G40" s="217"/>
      <c r="H40" s="281"/>
      <c r="I40" s="246">
        <f t="shared" si="7"/>
        <v>0</v>
      </c>
      <c r="J40" s="247">
        <f t="shared" si="2"/>
        <v>0</v>
      </c>
      <c r="K40" s="470"/>
      <c r="L40" s="482"/>
      <c r="M40" s="482"/>
      <c r="N40" s="482"/>
      <c r="O40" s="482"/>
      <c r="P40" s="483"/>
      <c r="Q40" s="272">
        <f t="shared" si="3"/>
        <v>0</v>
      </c>
      <c r="R40" s="270"/>
      <c r="S40" s="242">
        <f t="shared" si="4"/>
        <v>1</v>
      </c>
      <c r="T40" s="237"/>
      <c r="U40" s="248">
        <f t="shared" si="5"/>
        <v>0</v>
      </c>
      <c r="V40" s="248">
        <f t="shared" si="0"/>
        <v>0</v>
      </c>
      <c r="W40" s="249">
        <f t="shared" si="6"/>
        <v>0</v>
      </c>
    </row>
    <row r="41" spans="1:23" ht="23.1" customHeight="1">
      <c r="A41" s="299">
        <v>45527</v>
      </c>
      <c r="B41" s="275">
        <f t="shared" si="1"/>
        <v>45527</v>
      </c>
      <c r="C41" s="215"/>
      <c r="D41" s="218"/>
      <c r="E41" s="217"/>
      <c r="F41" s="216"/>
      <c r="G41" s="217"/>
      <c r="H41" s="281"/>
      <c r="I41" s="246">
        <f t="shared" si="7"/>
        <v>0</v>
      </c>
      <c r="J41" s="247">
        <f t="shared" si="2"/>
        <v>0</v>
      </c>
      <c r="K41" s="470"/>
      <c r="L41" s="471"/>
      <c r="M41" s="471"/>
      <c r="N41" s="471"/>
      <c r="O41" s="471"/>
      <c r="P41" s="472"/>
      <c r="Q41" s="272">
        <f t="shared" si="3"/>
        <v>0</v>
      </c>
      <c r="R41" s="270"/>
      <c r="S41" s="242">
        <f t="shared" si="4"/>
        <v>1</v>
      </c>
      <c r="T41" s="237"/>
      <c r="U41" s="248">
        <f t="shared" si="5"/>
        <v>0</v>
      </c>
      <c r="V41" s="248">
        <f t="shared" si="0"/>
        <v>0</v>
      </c>
      <c r="W41" s="249">
        <f t="shared" si="6"/>
        <v>0</v>
      </c>
    </row>
    <row r="42" spans="1:23" ht="23.1" customHeight="1">
      <c r="A42" s="299">
        <v>45528</v>
      </c>
      <c r="B42" s="275">
        <f t="shared" si="1"/>
        <v>45528</v>
      </c>
      <c r="C42" s="215"/>
      <c r="D42" s="218"/>
      <c r="E42" s="217"/>
      <c r="F42" s="216"/>
      <c r="G42" s="217"/>
      <c r="H42" s="281"/>
      <c r="I42" s="246">
        <f t="shared" si="7"/>
        <v>0</v>
      </c>
      <c r="J42" s="247">
        <f t="shared" si="2"/>
        <v>0</v>
      </c>
      <c r="K42" s="470"/>
      <c r="L42" s="471"/>
      <c r="M42" s="471"/>
      <c r="N42" s="471"/>
      <c r="O42" s="471"/>
      <c r="P42" s="472"/>
      <c r="Q42" s="272">
        <f t="shared" si="3"/>
        <v>0</v>
      </c>
      <c r="R42" s="270"/>
      <c r="S42" s="242">
        <f t="shared" si="4"/>
        <v>1</v>
      </c>
      <c r="T42" s="237"/>
      <c r="U42" s="248">
        <f t="shared" si="5"/>
        <v>0</v>
      </c>
      <c r="V42" s="248">
        <f t="shared" si="0"/>
        <v>0</v>
      </c>
      <c r="W42" s="249">
        <f t="shared" si="6"/>
        <v>0</v>
      </c>
    </row>
    <row r="43" spans="1:23" ht="23.1" customHeight="1">
      <c r="A43" s="299">
        <v>45529</v>
      </c>
      <c r="B43" s="275">
        <f t="shared" si="1"/>
        <v>45529</v>
      </c>
      <c r="C43" s="215"/>
      <c r="D43" s="218"/>
      <c r="E43" s="217"/>
      <c r="F43" s="216"/>
      <c r="G43" s="217"/>
      <c r="H43" s="281"/>
      <c r="I43" s="246">
        <f t="shared" si="7"/>
        <v>0</v>
      </c>
      <c r="J43" s="247">
        <f t="shared" si="2"/>
        <v>0</v>
      </c>
      <c r="K43" s="470"/>
      <c r="L43" s="471"/>
      <c r="M43" s="471"/>
      <c r="N43" s="471"/>
      <c r="O43" s="471"/>
      <c r="P43" s="472"/>
      <c r="Q43" s="272">
        <f t="shared" si="3"/>
        <v>0</v>
      </c>
      <c r="R43" s="270"/>
      <c r="S43" s="242">
        <f t="shared" si="4"/>
        <v>1</v>
      </c>
      <c r="T43" s="237"/>
      <c r="U43" s="248">
        <f t="shared" si="5"/>
        <v>0</v>
      </c>
      <c r="V43" s="248">
        <f t="shared" si="0"/>
        <v>0</v>
      </c>
      <c r="W43" s="249">
        <f t="shared" si="6"/>
        <v>0</v>
      </c>
    </row>
    <row r="44" spans="1:23" ht="23.1" customHeight="1">
      <c r="A44" s="299">
        <v>45530</v>
      </c>
      <c r="B44" s="275">
        <f t="shared" si="1"/>
        <v>45530</v>
      </c>
      <c r="C44" s="215"/>
      <c r="D44" s="218"/>
      <c r="E44" s="217"/>
      <c r="F44" s="216"/>
      <c r="G44" s="217"/>
      <c r="H44" s="281"/>
      <c r="I44" s="246">
        <f t="shared" si="7"/>
        <v>0</v>
      </c>
      <c r="J44" s="247">
        <f t="shared" si="2"/>
        <v>0</v>
      </c>
      <c r="K44" s="470"/>
      <c r="L44" s="471"/>
      <c r="M44" s="471"/>
      <c r="N44" s="471"/>
      <c r="O44" s="471"/>
      <c r="P44" s="472"/>
      <c r="Q44" s="272">
        <f t="shared" si="3"/>
        <v>0</v>
      </c>
      <c r="R44" s="270"/>
      <c r="S44" s="242">
        <f t="shared" si="4"/>
        <v>1</v>
      </c>
      <c r="T44" s="237"/>
      <c r="U44" s="248">
        <f t="shared" si="5"/>
        <v>0</v>
      </c>
      <c r="V44" s="248">
        <f t="shared" si="0"/>
        <v>0</v>
      </c>
      <c r="W44" s="249">
        <f t="shared" si="6"/>
        <v>0</v>
      </c>
    </row>
    <row r="45" spans="1:23" ht="23.1" customHeight="1">
      <c r="A45" s="299">
        <v>45531</v>
      </c>
      <c r="B45" s="275">
        <f t="shared" si="1"/>
        <v>45531</v>
      </c>
      <c r="C45" s="215"/>
      <c r="D45" s="218"/>
      <c r="E45" s="217"/>
      <c r="F45" s="216"/>
      <c r="G45" s="217"/>
      <c r="H45" s="281"/>
      <c r="I45" s="246">
        <f t="shared" si="7"/>
        <v>0</v>
      </c>
      <c r="J45" s="247">
        <f t="shared" si="2"/>
        <v>0</v>
      </c>
      <c r="K45" s="470"/>
      <c r="L45" s="471"/>
      <c r="M45" s="471"/>
      <c r="N45" s="471"/>
      <c r="O45" s="471"/>
      <c r="P45" s="472"/>
      <c r="Q45" s="272">
        <f t="shared" si="3"/>
        <v>0</v>
      </c>
      <c r="R45" s="270"/>
      <c r="S45" s="242">
        <f t="shared" si="4"/>
        <v>1</v>
      </c>
      <c r="T45" s="237"/>
      <c r="U45" s="248">
        <f t="shared" si="5"/>
        <v>0</v>
      </c>
      <c r="V45" s="248">
        <f t="shared" si="0"/>
        <v>0</v>
      </c>
      <c r="W45" s="249">
        <f t="shared" si="6"/>
        <v>0</v>
      </c>
    </row>
    <row r="46" spans="1:23" ht="23.1" customHeight="1">
      <c r="A46" s="299">
        <v>45532</v>
      </c>
      <c r="B46" s="275">
        <f t="shared" si="1"/>
        <v>45532</v>
      </c>
      <c r="C46" s="215"/>
      <c r="D46" s="218"/>
      <c r="E46" s="217"/>
      <c r="F46" s="216"/>
      <c r="G46" s="217"/>
      <c r="H46" s="281"/>
      <c r="I46" s="246">
        <f t="shared" si="7"/>
        <v>0</v>
      </c>
      <c r="J46" s="247">
        <f t="shared" si="2"/>
        <v>0</v>
      </c>
      <c r="K46" s="470"/>
      <c r="L46" s="471"/>
      <c r="M46" s="471"/>
      <c r="N46" s="471"/>
      <c r="O46" s="471"/>
      <c r="P46" s="472"/>
      <c r="Q46" s="272">
        <f t="shared" si="3"/>
        <v>0</v>
      </c>
      <c r="R46" s="270"/>
      <c r="S46" s="242">
        <f t="shared" si="4"/>
        <v>1</v>
      </c>
      <c r="T46" s="237"/>
      <c r="U46" s="248">
        <f t="shared" si="5"/>
        <v>0</v>
      </c>
      <c r="V46" s="248">
        <f t="shared" si="0"/>
        <v>0</v>
      </c>
      <c r="W46" s="249">
        <f t="shared" si="6"/>
        <v>0</v>
      </c>
    </row>
    <row r="47" spans="1:23" ht="23.1" customHeight="1">
      <c r="A47" s="299">
        <v>45533</v>
      </c>
      <c r="B47" s="275">
        <f t="shared" si="1"/>
        <v>45533</v>
      </c>
      <c r="C47" s="215"/>
      <c r="D47" s="218"/>
      <c r="E47" s="217"/>
      <c r="F47" s="216"/>
      <c r="G47" s="217"/>
      <c r="H47" s="281"/>
      <c r="I47" s="246">
        <f t="shared" si="7"/>
        <v>0</v>
      </c>
      <c r="J47" s="247">
        <f t="shared" si="2"/>
        <v>0</v>
      </c>
      <c r="K47" s="470"/>
      <c r="L47" s="471"/>
      <c r="M47" s="471"/>
      <c r="N47" s="471"/>
      <c r="O47" s="471"/>
      <c r="P47" s="472"/>
      <c r="Q47" s="272">
        <f t="shared" si="3"/>
        <v>0</v>
      </c>
      <c r="R47" s="270"/>
      <c r="S47" s="242">
        <f t="shared" si="4"/>
        <v>1</v>
      </c>
      <c r="T47" s="237"/>
      <c r="U47" s="248">
        <f t="shared" si="5"/>
        <v>0</v>
      </c>
      <c r="V47" s="248">
        <f t="shared" si="0"/>
        <v>0</v>
      </c>
      <c r="W47" s="249">
        <f t="shared" si="6"/>
        <v>0</v>
      </c>
    </row>
    <row r="48" spans="1:23" ht="23.1" customHeight="1">
      <c r="A48" s="299">
        <v>45534</v>
      </c>
      <c r="B48" s="275">
        <f t="shared" si="1"/>
        <v>45534</v>
      </c>
      <c r="C48" s="215"/>
      <c r="D48" s="218"/>
      <c r="E48" s="217"/>
      <c r="F48" s="216"/>
      <c r="G48" s="217"/>
      <c r="H48" s="281"/>
      <c r="I48" s="246">
        <f t="shared" si="7"/>
        <v>0</v>
      </c>
      <c r="J48" s="247">
        <f t="shared" si="2"/>
        <v>0</v>
      </c>
      <c r="K48" s="470"/>
      <c r="L48" s="471"/>
      <c r="M48" s="471"/>
      <c r="N48" s="471"/>
      <c r="O48" s="471"/>
      <c r="P48" s="472"/>
      <c r="Q48" s="272">
        <f t="shared" si="3"/>
        <v>0</v>
      </c>
      <c r="R48" s="270"/>
      <c r="S48" s="242">
        <f t="shared" si="4"/>
        <v>1</v>
      </c>
      <c r="T48" s="237"/>
      <c r="U48" s="248">
        <f t="shared" si="5"/>
        <v>0</v>
      </c>
      <c r="V48" s="248">
        <f t="shared" si="0"/>
        <v>0</v>
      </c>
      <c r="W48" s="249">
        <f t="shared" si="6"/>
        <v>0</v>
      </c>
    </row>
    <row r="49" spans="1:23" ht="23.1" customHeight="1" thickBot="1">
      <c r="A49" s="300">
        <v>45535</v>
      </c>
      <c r="B49" s="297">
        <f t="shared" si="1"/>
        <v>45535</v>
      </c>
      <c r="C49" s="268"/>
      <c r="D49" s="266"/>
      <c r="E49" s="220"/>
      <c r="F49" s="219"/>
      <c r="G49" s="220"/>
      <c r="H49" s="318"/>
      <c r="I49" s="251">
        <f t="shared" si="7"/>
        <v>0</v>
      </c>
      <c r="J49" s="252">
        <f t="shared" si="2"/>
        <v>0</v>
      </c>
      <c r="K49" s="470"/>
      <c r="L49" s="471"/>
      <c r="M49" s="471"/>
      <c r="N49" s="471"/>
      <c r="O49" s="471"/>
      <c r="P49" s="472"/>
      <c r="Q49" s="272">
        <f t="shared" si="3"/>
        <v>0</v>
      </c>
      <c r="R49" s="271"/>
      <c r="S49" s="242">
        <f t="shared" si="4"/>
        <v>1</v>
      </c>
      <c r="T49" s="237"/>
      <c r="U49" s="253">
        <f t="shared" si="5"/>
        <v>0</v>
      </c>
      <c r="V49" s="253">
        <f t="shared" si="0"/>
        <v>0</v>
      </c>
      <c r="W49" s="249">
        <f t="shared" si="6"/>
        <v>0</v>
      </c>
    </row>
    <row r="50" spans="1:23" ht="23.1" customHeight="1" thickTop="1" thickBot="1">
      <c r="A50" s="477" t="s">
        <v>12</v>
      </c>
      <c r="B50" s="478"/>
      <c r="C50" s="478"/>
      <c r="D50" s="479"/>
      <c r="E50" s="480"/>
      <c r="F50" s="479"/>
      <c r="G50" s="479"/>
      <c r="H50" s="481"/>
      <c r="I50" s="254">
        <f>SUM(I19:I49)</f>
        <v>0</v>
      </c>
      <c r="J50" s="255">
        <f>SUM(J19:J49)</f>
        <v>0</v>
      </c>
      <c r="K50" s="256"/>
      <c r="L50" s="257"/>
      <c r="M50" s="291"/>
      <c r="N50" s="291"/>
      <c r="O50" s="291"/>
      <c r="P50" s="259"/>
      <c r="Q50" s="241">
        <f t="shared" ref="Q50" si="8">COUNTIF(C50,C83)</f>
        <v>0</v>
      </c>
      <c r="R50" s="260"/>
      <c r="S50" s="261"/>
      <c r="T50" s="237"/>
      <c r="U50" s="262">
        <f>SUM(U19:U49)</f>
        <v>0</v>
      </c>
      <c r="V50" s="262">
        <f t="shared" ref="V50" si="9">SUM(V19:V49)</f>
        <v>0</v>
      </c>
      <c r="W50" s="262">
        <f>SUM(W19:W49)</f>
        <v>0</v>
      </c>
    </row>
    <row r="51" spans="1:23">
      <c r="C51" s="237" t="s">
        <v>32</v>
      </c>
      <c r="D51" s="237"/>
      <c r="E51" s="476"/>
      <c r="F51" s="476"/>
      <c r="G51" s="237"/>
      <c r="H51" s="237"/>
      <c r="I51" s="263"/>
      <c r="J51" s="263"/>
      <c r="K51" s="237"/>
      <c r="L51" s="237"/>
      <c r="M51" s="237"/>
      <c r="N51" s="237"/>
      <c r="O51" s="237"/>
      <c r="P51" s="237"/>
      <c r="Q51" s="237"/>
      <c r="R51" s="237"/>
      <c r="S51" s="237"/>
      <c r="T51" s="237"/>
    </row>
    <row r="52" spans="1:23">
      <c r="C52" s="125" t="s">
        <v>33</v>
      </c>
      <c r="D52" s="125" t="s">
        <v>14</v>
      </c>
      <c r="E52" s="183"/>
    </row>
    <row r="53" spans="1:23">
      <c r="C53" s="125" t="s">
        <v>34</v>
      </c>
      <c r="D53" s="125" t="s">
        <v>15</v>
      </c>
      <c r="E53" s="183"/>
    </row>
    <row r="54" spans="1:23">
      <c r="C54" s="125" t="s">
        <v>71</v>
      </c>
      <c r="D54" s="125" t="s">
        <v>14</v>
      </c>
      <c r="E54" s="183"/>
    </row>
    <row r="55" spans="1:23">
      <c r="C55" s="125" t="s">
        <v>72</v>
      </c>
      <c r="D55" s="125" t="s">
        <v>37</v>
      </c>
      <c r="E55" s="183"/>
    </row>
    <row r="56" spans="1:23">
      <c r="C56" s="125" t="s">
        <v>73</v>
      </c>
      <c r="D56" s="125" t="s">
        <v>40</v>
      </c>
      <c r="E56" s="183"/>
    </row>
    <row r="57" spans="1:23">
      <c r="E57" s="183"/>
    </row>
    <row r="58" spans="1:23">
      <c r="E58" s="183"/>
    </row>
    <row r="59" spans="1:23">
      <c r="E59" s="183"/>
    </row>
    <row r="60" spans="1:23">
      <c r="E60" s="183"/>
    </row>
    <row r="61" spans="1:23">
      <c r="E61" s="183"/>
    </row>
    <row r="62" spans="1:23">
      <c r="E62" s="183"/>
    </row>
    <row r="63" spans="1:23">
      <c r="E63" s="183"/>
    </row>
    <row r="64" spans="1:23">
      <c r="E64" s="183"/>
    </row>
    <row r="65" spans="5:5">
      <c r="E65" s="183"/>
    </row>
    <row r="66" spans="5:5">
      <c r="E66" s="183"/>
    </row>
    <row r="67" spans="5:5">
      <c r="E67" s="183"/>
    </row>
    <row r="68" spans="5:5">
      <c r="E68" s="183"/>
    </row>
    <row r="69" spans="5:5">
      <c r="E69" s="183"/>
    </row>
    <row r="70" spans="5:5">
      <c r="E70" s="183"/>
    </row>
    <row r="71" spans="5:5">
      <c r="E71" s="183"/>
    </row>
    <row r="72" spans="5:5">
      <c r="E72" s="183"/>
    </row>
    <row r="73" spans="5:5">
      <c r="E73" s="183"/>
    </row>
    <row r="74" spans="5:5">
      <c r="E74" s="183"/>
    </row>
    <row r="75" spans="5:5">
      <c r="E75" s="183"/>
    </row>
    <row r="76" spans="5:5">
      <c r="E76" s="183"/>
    </row>
    <row r="77" spans="5:5">
      <c r="E77" s="183"/>
    </row>
    <row r="78" spans="5:5">
      <c r="E78" s="183"/>
    </row>
    <row r="79" spans="5:5">
      <c r="E79" s="183"/>
    </row>
    <row r="80" spans="5:5">
      <c r="E80" s="183"/>
    </row>
    <row r="81" spans="5:5">
      <c r="E81" s="183"/>
    </row>
    <row r="82" spans="5:5">
      <c r="E82" s="183"/>
    </row>
    <row r="83" spans="5:5">
      <c r="E83" s="183"/>
    </row>
    <row r="84" spans="5:5">
      <c r="E84" s="183"/>
    </row>
    <row r="85" spans="5:5">
      <c r="E85" s="183"/>
    </row>
    <row r="86" spans="5:5">
      <c r="E86" s="183"/>
    </row>
    <row r="87" spans="5:5">
      <c r="E87" s="183"/>
    </row>
    <row r="88" spans="5:5">
      <c r="E88" s="183"/>
    </row>
    <row r="89" spans="5:5">
      <c r="E89" s="183"/>
    </row>
    <row r="90" spans="5:5">
      <c r="E90" s="183"/>
    </row>
    <row r="91" spans="5:5">
      <c r="E91" s="183"/>
    </row>
    <row r="92" spans="5:5">
      <c r="E92" s="183"/>
    </row>
    <row r="93" spans="5:5">
      <c r="E93" s="183"/>
    </row>
    <row r="94" spans="5:5">
      <c r="E94" s="183"/>
    </row>
    <row r="95" spans="5:5">
      <c r="E95" s="183"/>
    </row>
    <row r="96" spans="5:5">
      <c r="E96" s="183"/>
    </row>
    <row r="97" spans="5:5">
      <c r="E97" s="183"/>
    </row>
    <row r="98" spans="5:5">
      <c r="E98" s="183"/>
    </row>
    <row r="99" spans="5:5">
      <c r="E99" s="183"/>
    </row>
    <row r="100" spans="5:5">
      <c r="E100" s="183"/>
    </row>
    <row r="101" spans="5:5">
      <c r="E101" s="183"/>
    </row>
    <row r="102" spans="5:5">
      <c r="E102" s="183"/>
    </row>
    <row r="103" spans="5:5">
      <c r="E103" s="183"/>
    </row>
    <row r="104" spans="5:5">
      <c r="E104" s="183"/>
    </row>
    <row r="105" spans="5:5">
      <c r="E105" s="183"/>
    </row>
    <row r="106" spans="5:5">
      <c r="E106" s="183"/>
    </row>
    <row r="107" spans="5:5">
      <c r="E107" s="183"/>
    </row>
    <row r="108" spans="5:5">
      <c r="E108" s="183"/>
    </row>
    <row r="109" spans="5:5">
      <c r="E109" s="183"/>
    </row>
    <row r="110" spans="5:5">
      <c r="E110" s="183"/>
    </row>
    <row r="111" spans="5:5">
      <c r="E111" s="183"/>
    </row>
    <row r="112" spans="5:5">
      <c r="E112" s="183"/>
    </row>
    <row r="113" spans="5:5">
      <c r="E113" s="183"/>
    </row>
    <row r="114" spans="5:5">
      <c r="E114" s="183"/>
    </row>
    <row r="115" spans="5:5">
      <c r="E115" s="183"/>
    </row>
    <row r="116" spans="5:5">
      <c r="E116" s="183"/>
    </row>
    <row r="117" spans="5:5">
      <c r="E117" s="183"/>
    </row>
    <row r="118" spans="5:5">
      <c r="E118" s="183"/>
    </row>
    <row r="119" spans="5:5">
      <c r="E119" s="183"/>
    </row>
    <row r="120" spans="5:5">
      <c r="E120" s="183"/>
    </row>
    <row r="121" spans="5:5">
      <c r="E121" s="183"/>
    </row>
    <row r="122" spans="5:5">
      <c r="E122" s="183"/>
    </row>
    <row r="123" spans="5:5">
      <c r="E123" s="183"/>
    </row>
    <row r="124" spans="5:5">
      <c r="E124" s="183"/>
    </row>
    <row r="125" spans="5:5">
      <c r="E125" s="183"/>
    </row>
    <row r="126" spans="5:5">
      <c r="E126" s="183"/>
    </row>
    <row r="127" spans="5:5">
      <c r="E127" s="183"/>
    </row>
  </sheetData>
  <sheetProtection algorithmName="SHA-512" hashValue="+cAdnY1suJ74cL6McoPMvRrIziKqh037Xx/VDJleLJXHUOjE7bev/N8gxffZCEe+Li9/w06DXu25eOIGjW1kWQ==" saltValue="S7o3C5BpcWYYe/4N9IDWdw==" spinCount="100000" sheet="1" objects="1" scenarios="1"/>
  <mergeCells count="53">
    <mergeCell ref="C15:E15"/>
    <mergeCell ref="M15:N15"/>
    <mergeCell ref="O15:P15"/>
    <mergeCell ref="E3:G3"/>
    <mergeCell ref="K3:L3"/>
    <mergeCell ref="C11:H11"/>
    <mergeCell ref="C14:H14"/>
    <mergeCell ref="O14:R14"/>
    <mergeCell ref="W17:W18"/>
    <mergeCell ref="A17:A18"/>
    <mergeCell ref="B17:B18"/>
    <mergeCell ref="C17:C18"/>
    <mergeCell ref="D17:G17"/>
    <mergeCell ref="H17:H18"/>
    <mergeCell ref="I17:I18"/>
    <mergeCell ref="J17:J18"/>
    <mergeCell ref="K17:P18"/>
    <mergeCell ref="R17:R18"/>
    <mergeCell ref="U17:U18"/>
    <mergeCell ref="V17:V18"/>
    <mergeCell ref="K30:P30"/>
    <mergeCell ref="K19:P19"/>
    <mergeCell ref="K20:P20"/>
    <mergeCell ref="K21:P21"/>
    <mergeCell ref="K22:P22"/>
    <mergeCell ref="K23:P23"/>
    <mergeCell ref="K24:P24"/>
    <mergeCell ref="K25:P25"/>
    <mergeCell ref="K26:P26"/>
    <mergeCell ref="K27:P27"/>
    <mergeCell ref="K28:P28"/>
    <mergeCell ref="K29:P29"/>
    <mergeCell ref="K42:P42"/>
    <mergeCell ref="K31:P31"/>
    <mergeCell ref="K32:P32"/>
    <mergeCell ref="K33:P33"/>
    <mergeCell ref="K34:P34"/>
    <mergeCell ref="K35:P35"/>
    <mergeCell ref="K36:P36"/>
    <mergeCell ref="K37:P37"/>
    <mergeCell ref="K38:P38"/>
    <mergeCell ref="K39:P39"/>
    <mergeCell ref="K40:P40"/>
    <mergeCell ref="K41:P41"/>
    <mergeCell ref="K49:P49"/>
    <mergeCell ref="A50:H50"/>
    <mergeCell ref="E51:F51"/>
    <mergeCell ref="K43:P43"/>
    <mergeCell ref="K44:P44"/>
    <mergeCell ref="K45:P45"/>
    <mergeCell ref="K46:P46"/>
    <mergeCell ref="K47:P47"/>
    <mergeCell ref="K48:P48"/>
  </mergeCells>
  <phoneticPr fontId="2"/>
  <conditionalFormatting sqref="D19:H49">
    <cfRule type="expression" dxfId="7" priority="1">
      <formula>$S19=0</formula>
    </cfRule>
  </conditionalFormatting>
  <dataValidations count="1">
    <dataValidation type="list" allowBlank="1" showInputMessage="1" showErrorMessage="1" sqref="C19:C49" xr:uid="{224D05FD-E769-4B63-9834-DC980000FE0E}">
      <formula1>$C$52:$C$56</formula1>
    </dataValidation>
  </dataValidations>
  <pageMargins left="0.70866141732283472" right="0.70866141732283472" top="0.74803149606299213" bottom="0.74803149606299213" header="0.31496062992125984" footer="0.31496062992125984"/>
  <pageSetup paperSize="9" scale="4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59B62-2E52-4160-8315-C3190660C447}">
  <sheetPr>
    <tabColor rgb="FFFFC000"/>
    <pageSetUpPr fitToPage="1"/>
  </sheetPr>
  <dimension ref="A1:W127"/>
  <sheetViews>
    <sheetView view="pageBreakPreview" zoomScale="80" zoomScaleNormal="100" zoomScaleSheetLayoutView="80" workbookViewId="0"/>
  </sheetViews>
  <sheetFormatPr defaultRowHeight="13.5"/>
  <cols>
    <col min="1" max="1" width="4.125" style="125" customWidth="1"/>
    <col min="2" max="2" width="4.875" style="125" customWidth="1"/>
    <col min="3" max="3" width="15.625" style="125" customWidth="1"/>
    <col min="4" max="9" width="7.625" style="125" customWidth="1"/>
    <col min="10" max="10" width="9" style="125" customWidth="1"/>
    <col min="11" max="11" width="4.75" style="125" customWidth="1"/>
    <col min="12" max="12" width="5" style="125" customWidth="1"/>
    <col min="13" max="13" width="5.625" style="125" customWidth="1"/>
    <col min="14" max="14" width="10.375" style="125" customWidth="1"/>
    <col min="15" max="15" width="9" style="125"/>
    <col min="16" max="16" width="16.125" style="125" customWidth="1"/>
    <col min="17" max="17" width="15.125" style="125" hidden="1" customWidth="1"/>
    <col min="18" max="18" width="15.125" style="125" customWidth="1"/>
    <col min="19" max="19" width="15.125" style="125" hidden="1" customWidth="1"/>
    <col min="20" max="20" width="9" style="125"/>
    <col min="21" max="23" width="12.875" style="125" customWidth="1"/>
    <col min="24" max="24" width="9" style="125"/>
    <col min="25" max="25" width="14.625" style="125" customWidth="1"/>
    <col min="26" max="258" width="9" style="125"/>
    <col min="259" max="259" width="4.125" style="125" customWidth="1"/>
    <col min="260" max="260" width="2.875" style="125" customWidth="1"/>
    <col min="261" max="266" width="7.625" style="125" customWidth="1"/>
    <col min="267" max="267" width="4.75" style="125" customWidth="1"/>
    <col min="268" max="268" width="5" style="125" customWidth="1"/>
    <col min="269" max="269" width="5.625" style="125" customWidth="1"/>
    <col min="270" max="270" width="10.375" style="125" customWidth="1"/>
    <col min="271" max="271" width="9" style="125"/>
    <col min="272" max="272" width="16.125" style="125" customWidth="1"/>
    <col min="273" max="514" width="9" style="125"/>
    <col min="515" max="515" width="4.125" style="125" customWidth="1"/>
    <col min="516" max="516" width="2.875" style="125" customWidth="1"/>
    <col min="517" max="522" width="7.625" style="125" customWidth="1"/>
    <col min="523" max="523" width="4.75" style="125" customWidth="1"/>
    <col min="524" max="524" width="5" style="125" customWidth="1"/>
    <col min="525" max="525" width="5.625" style="125" customWidth="1"/>
    <col min="526" max="526" width="10.375" style="125" customWidth="1"/>
    <col min="527" max="527" width="9" style="125"/>
    <col min="528" max="528" width="16.125" style="125" customWidth="1"/>
    <col min="529" max="770" width="9" style="125"/>
    <col min="771" max="771" width="4.125" style="125" customWidth="1"/>
    <col min="772" max="772" width="2.875" style="125" customWidth="1"/>
    <col min="773" max="778" width="7.625" style="125" customWidth="1"/>
    <col min="779" max="779" width="4.75" style="125" customWidth="1"/>
    <col min="780" max="780" width="5" style="125" customWidth="1"/>
    <col min="781" max="781" width="5.625" style="125" customWidth="1"/>
    <col min="782" max="782" width="10.375" style="125" customWidth="1"/>
    <col min="783" max="783" width="9" style="125"/>
    <col min="784" max="784" width="16.125" style="125" customWidth="1"/>
    <col min="785" max="1026" width="9" style="125"/>
    <col min="1027" max="1027" width="4.125" style="125" customWidth="1"/>
    <col min="1028" max="1028" width="2.875" style="125" customWidth="1"/>
    <col min="1029" max="1034" width="7.625" style="125" customWidth="1"/>
    <col min="1035" max="1035" width="4.75" style="125" customWidth="1"/>
    <col min="1036" max="1036" width="5" style="125" customWidth="1"/>
    <col min="1037" max="1037" width="5.625" style="125" customWidth="1"/>
    <col min="1038" max="1038" width="10.375" style="125" customWidth="1"/>
    <col min="1039" max="1039" width="9" style="125"/>
    <col min="1040" max="1040" width="16.125" style="125" customWidth="1"/>
    <col min="1041" max="1282" width="9" style="125"/>
    <col min="1283" max="1283" width="4.125" style="125" customWidth="1"/>
    <col min="1284" max="1284" width="2.875" style="125" customWidth="1"/>
    <col min="1285" max="1290" width="7.625" style="125" customWidth="1"/>
    <col min="1291" max="1291" width="4.75" style="125" customWidth="1"/>
    <col min="1292" max="1292" width="5" style="125" customWidth="1"/>
    <col min="1293" max="1293" width="5.625" style="125" customWidth="1"/>
    <col min="1294" max="1294" width="10.375" style="125" customWidth="1"/>
    <col min="1295" max="1295" width="9" style="125"/>
    <col min="1296" max="1296" width="16.125" style="125" customWidth="1"/>
    <col min="1297" max="1538" width="9" style="125"/>
    <col min="1539" max="1539" width="4.125" style="125" customWidth="1"/>
    <col min="1540" max="1540" width="2.875" style="125" customWidth="1"/>
    <col min="1541" max="1546" width="7.625" style="125" customWidth="1"/>
    <col min="1547" max="1547" width="4.75" style="125" customWidth="1"/>
    <col min="1548" max="1548" width="5" style="125" customWidth="1"/>
    <col min="1549" max="1549" width="5.625" style="125" customWidth="1"/>
    <col min="1550" max="1550" width="10.375" style="125" customWidth="1"/>
    <col min="1551" max="1551" width="9" style="125"/>
    <col min="1552" max="1552" width="16.125" style="125" customWidth="1"/>
    <col min="1553" max="1794" width="9" style="125"/>
    <col min="1795" max="1795" width="4.125" style="125" customWidth="1"/>
    <col min="1796" max="1796" width="2.875" style="125" customWidth="1"/>
    <col min="1797" max="1802" width="7.625" style="125" customWidth="1"/>
    <col min="1803" max="1803" width="4.75" style="125" customWidth="1"/>
    <col min="1804" max="1804" width="5" style="125" customWidth="1"/>
    <col min="1805" max="1805" width="5.625" style="125" customWidth="1"/>
    <col min="1806" max="1806" width="10.375" style="125" customWidth="1"/>
    <col min="1807" max="1807" width="9" style="125"/>
    <col min="1808" max="1808" width="16.125" style="125" customWidth="1"/>
    <col min="1809" max="2050" width="9" style="125"/>
    <col min="2051" max="2051" width="4.125" style="125" customWidth="1"/>
    <col min="2052" max="2052" width="2.875" style="125" customWidth="1"/>
    <col min="2053" max="2058" width="7.625" style="125" customWidth="1"/>
    <col min="2059" max="2059" width="4.75" style="125" customWidth="1"/>
    <col min="2060" max="2060" width="5" style="125" customWidth="1"/>
    <col min="2061" max="2061" width="5.625" style="125" customWidth="1"/>
    <col min="2062" max="2062" width="10.375" style="125" customWidth="1"/>
    <col min="2063" max="2063" width="9" style="125"/>
    <col min="2064" max="2064" width="16.125" style="125" customWidth="1"/>
    <col min="2065" max="2306" width="9" style="125"/>
    <col min="2307" max="2307" width="4.125" style="125" customWidth="1"/>
    <col min="2308" max="2308" width="2.875" style="125" customWidth="1"/>
    <col min="2309" max="2314" width="7.625" style="125" customWidth="1"/>
    <col min="2315" max="2315" width="4.75" style="125" customWidth="1"/>
    <col min="2316" max="2316" width="5" style="125" customWidth="1"/>
    <col min="2317" max="2317" width="5.625" style="125" customWidth="1"/>
    <col min="2318" max="2318" width="10.375" style="125" customWidth="1"/>
    <col min="2319" max="2319" width="9" style="125"/>
    <col min="2320" max="2320" width="16.125" style="125" customWidth="1"/>
    <col min="2321" max="2562" width="9" style="125"/>
    <col min="2563" max="2563" width="4.125" style="125" customWidth="1"/>
    <col min="2564" max="2564" width="2.875" style="125" customWidth="1"/>
    <col min="2565" max="2570" width="7.625" style="125" customWidth="1"/>
    <col min="2571" max="2571" width="4.75" style="125" customWidth="1"/>
    <col min="2572" max="2572" width="5" style="125" customWidth="1"/>
    <col min="2573" max="2573" width="5.625" style="125" customWidth="1"/>
    <col min="2574" max="2574" width="10.375" style="125" customWidth="1"/>
    <col min="2575" max="2575" width="9" style="125"/>
    <col min="2576" max="2576" width="16.125" style="125" customWidth="1"/>
    <col min="2577" max="2818" width="9" style="125"/>
    <col min="2819" max="2819" width="4.125" style="125" customWidth="1"/>
    <col min="2820" max="2820" width="2.875" style="125" customWidth="1"/>
    <col min="2821" max="2826" width="7.625" style="125" customWidth="1"/>
    <col min="2827" max="2827" width="4.75" style="125" customWidth="1"/>
    <col min="2828" max="2828" width="5" style="125" customWidth="1"/>
    <col min="2829" max="2829" width="5.625" style="125" customWidth="1"/>
    <col min="2830" max="2830" width="10.375" style="125" customWidth="1"/>
    <col min="2831" max="2831" width="9" style="125"/>
    <col min="2832" max="2832" width="16.125" style="125" customWidth="1"/>
    <col min="2833" max="3074" width="9" style="125"/>
    <col min="3075" max="3075" width="4.125" style="125" customWidth="1"/>
    <col min="3076" max="3076" width="2.875" style="125" customWidth="1"/>
    <col min="3077" max="3082" width="7.625" style="125" customWidth="1"/>
    <col min="3083" max="3083" width="4.75" style="125" customWidth="1"/>
    <col min="3084" max="3084" width="5" style="125" customWidth="1"/>
    <col min="3085" max="3085" width="5.625" style="125" customWidth="1"/>
    <col min="3086" max="3086" width="10.375" style="125" customWidth="1"/>
    <col min="3087" max="3087" width="9" style="125"/>
    <col min="3088" max="3088" width="16.125" style="125" customWidth="1"/>
    <col min="3089" max="3330" width="9" style="125"/>
    <col min="3331" max="3331" width="4.125" style="125" customWidth="1"/>
    <col min="3332" max="3332" width="2.875" style="125" customWidth="1"/>
    <col min="3333" max="3338" width="7.625" style="125" customWidth="1"/>
    <col min="3339" max="3339" width="4.75" style="125" customWidth="1"/>
    <col min="3340" max="3340" width="5" style="125" customWidth="1"/>
    <col min="3341" max="3341" width="5.625" style="125" customWidth="1"/>
    <col min="3342" max="3342" width="10.375" style="125" customWidth="1"/>
    <col min="3343" max="3343" width="9" style="125"/>
    <col min="3344" max="3344" width="16.125" style="125" customWidth="1"/>
    <col min="3345" max="3586" width="9" style="125"/>
    <col min="3587" max="3587" width="4.125" style="125" customWidth="1"/>
    <col min="3588" max="3588" width="2.875" style="125" customWidth="1"/>
    <col min="3589" max="3594" width="7.625" style="125" customWidth="1"/>
    <col min="3595" max="3595" width="4.75" style="125" customWidth="1"/>
    <col min="3596" max="3596" width="5" style="125" customWidth="1"/>
    <col min="3597" max="3597" width="5.625" style="125" customWidth="1"/>
    <col min="3598" max="3598" width="10.375" style="125" customWidth="1"/>
    <col min="3599" max="3599" width="9" style="125"/>
    <col min="3600" max="3600" width="16.125" style="125" customWidth="1"/>
    <col min="3601" max="3842" width="9" style="125"/>
    <col min="3843" max="3843" width="4.125" style="125" customWidth="1"/>
    <col min="3844" max="3844" width="2.875" style="125" customWidth="1"/>
    <col min="3845" max="3850" width="7.625" style="125" customWidth="1"/>
    <col min="3851" max="3851" width="4.75" style="125" customWidth="1"/>
    <col min="3852" max="3852" width="5" style="125" customWidth="1"/>
    <col min="3853" max="3853" width="5.625" style="125" customWidth="1"/>
    <col min="3854" max="3854" width="10.375" style="125" customWidth="1"/>
    <col min="3855" max="3855" width="9" style="125"/>
    <col min="3856" max="3856" width="16.125" style="125" customWidth="1"/>
    <col min="3857" max="4098" width="9" style="125"/>
    <col min="4099" max="4099" width="4.125" style="125" customWidth="1"/>
    <col min="4100" max="4100" width="2.875" style="125" customWidth="1"/>
    <col min="4101" max="4106" width="7.625" style="125" customWidth="1"/>
    <col min="4107" max="4107" width="4.75" style="125" customWidth="1"/>
    <col min="4108" max="4108" width="5" style="125" customWidth="1"/>
    <col min="4109" max="4109" width="5.625" style="125" customWidth="1"/>
    <col min="4110" max="4110" width="10.375" style="125" customWidth="1"/>
    <col min="4111" max="4111" width="9" style="125"/>
    <col min="4112" max="4112" width="16.125" style="125" customWidth="1"/>
    <col min="4113" max="4354" width="9" style="125"/>
    <col min="4355" max="4355" width="4.125" style="125" customWidth="1"/>
    <col min="4356" max="4356" width="2.875" style="125" customWidth="1"/>
    <col min="4357" max="4362" width="7.625" style="125" customWidth="1"/>
    <col min="4363" max="4363" width="4.75" style="125" customWidth="1"/>
    <col min="4364" max="4364" width="5" style="125" customWidth="1"/>
    <col min="4365" max="4365" width="5.625" style="125" customWidth="1"/>
    <col min="4366" max="4366" width="10.375" style="125" customWidth="1"/>
    <col min="4367" max="4367" width="9" style="125"/>
    <col min="4368" max="4368" width="16.125" style="125" customWidth="1"/>
    <col min="4369" max="4610" width="9" style="125"/>
    <col min="4611" max="4611" width="4.125" style="125" customWidth="1"/>
    <col min="4612" max="4612" width="2.875" style="125" customWidth="1"/>
    <col min="4613" max="4618" width="7.625" style="125" customWidth="1"/>
    <col min="4619" max="4619" width="4.75" style="125" customWidth="1"/>
    <col min="4620" max="4620" width="5" style="125" customWidth="1"/>
    <col min="4621" max="4621" width="5.625" style="125" customWidth="1"/>
    <col min="4622" max="4622" width="10.375" style="125" customWidth="1"/>
    <col min="4623" max="4623" width="9" style="125"/>
    <col min="4624" max="4624" width="16.125" style="125" customWidth="1"/>
    <col min="4625" max="4866" width="9" style="125"/>
    <col min="4867" max="4867" width="4.125" style="125" customWidth="1"/>
    <col min="4868" max="4868" width="2.875" style="125" customWidth="1"/>
    <col min="4869" max="4874" width="7.625" style="125" customWidth="1"/>
    <col min="4875" max="4875" width="4.75" style="125" customWidth="1"/>
    <col min="4876" max="4876" width="5" style="125" customWidth="1"/>
    <col min="4877" max="4877" width="5.625" style="125" customWidth="1"/>
    <col min="4878" max="4878" width="10.375" style="125" customWidth="1"/>
    <col min="4879" max="4879" width="9" style="125"/>
    <col min="4880" max="4880" width="16.125" style="125" customWidth="1"/>
    <col min="4881" max="5122" width="9" style="125"/>
    <col min="5123" max="5123" width="4.125" style="125" customWidth="1"/>
    <col min="5124" max="5124" width="2.875" style="125" customWidth="1"/>
    <col min="5125" max="5130" width="7.625" style="125" customWidth="1"/>
    <col min="5131" max="5131" width="4.75" style="125" customWidth="1"/>
    <col min="5132" max="5132" width="5" style="125" customWidth="1"/>
    <col min="5133" max="5133" width="5.625" style="125" customWidth="1"/>
    <col min="5134" max="5134" width="10.375" style="125" customWidth="1"/>
    <col min="5135" max="5135" width="9" style="125"/>
    <col min="5136" max="5136" width="16.125" style="125" customWidth="1"/>
    <col min="5137" max="5378" width="9" style="125"/>
    <col min="5379" max="5379" width="4.125" style="125" customWidth="1"/>
    <col min="5380" max="5380" width="2.875" style="125" customWidth="1"/>
    <col min="5381" max="5386" width="7.625" style="125" customWidth="1"/>
    <col min="5387" max="5387" width="4.75" style="125" customWidth="1"/>
    <col min="5388" max="5388" width="5" style="125" customWidth="1"/>
    <col min="5389" max="5389" width="5.625" style="125" customWidth="1"/>
    <col min="5390" max="5390" width="10.375" style="125" customWidth="1"/>
    <col min="5391" max="5391" width="9" style="125"/>
    <col min="5392" max="5392" width="16.125" style="125" customWidth="1"/>
    <col min="5393" max="5634" width="9" style="125"/>
    <col min="5635" max="5635" width="4.125" style="125" customWidth="1"/>
    <col min="5636" max="5636" width="2.875" style="125" customWidth="1"/>
    <col min="5637" max="5642" width="7.625" style="125" customWidth="1"/>
    <col min="5643" max="5643" width="4.75" style="125" customWidth="1"/>
    <col min="5644" max="5644" width="5" style="125" customWidth="1"/>
    <col min="5645" max="5645" width="5.625" style="125" customWidth="1"/>
    <col min="5646" max="5646" width="10.375" style="125" customWidth="1"/>
    <col min="5647" max="5647" width="9" style="125"/>
    <col min="5648" max="5648" width="16.125" style="125" customWidth="1"/>
    <col min="5649" max="5890" width="9" style="125"/>
    <col min="5891" max="5891" width="4.125" style="125" customWidth="1"/>
    <col min="5892" max="5892" width="2.875" style="125" customWidth="1"/>
    <col min="5893" max="5898" width="7.625" style="125" customWidth="1"/>
    <col min="5899" max="5899" width="4.75" style="125" customWidth="1"/>
    <col min="5900" max="5900" width="5" style="125" customWidth="1"/>
    <col min="5901" max="5901" width="5.625" style="125" customWidth="1"/>
    <col min="5902" max="5902" width="10.375" style="125" customWidth="1"/>
    <col min="5903" max="5903" width="9" style="125"/>
    <col min="5904" max="5904" width="16.125" style="125" customWidth="1"/>
    <col min="5905" max="6146" width="9" style="125"/>
    <col min="6147" max="6147" width="4.125" style="125" customWidth="1"/>
    <col min="6148" max="6148" width="2.875" style="125" customWidth="1"/>
    <col min="6149" max="6154" width="7.625" style="125" customWidth="1"/>
    <col min="6155" max="6155" width="4.75" style="125" customWidth="1"/>
    <col min="6156" max="6156" width="5" style="125" customWidth="1"/>
    <col min="6157" max="6157" width="5.625" style="125" customWidth="1"/>
    <col min="6158" max="6158" width="10.375" style="125" customWidth="1"/>
    <col min="6159" max="6159" width="9" style="125"/>
    <col min="6160" max="6160" width="16.125" style="125" customWidth="1"/>
    <col min="6161" max="6402" width="9" style="125"/>
    <col min="6403" max="6403" width="4.125" style="125" customWidth="1"/>
    <col min="6404" max="6404" width="2.875" style="125" customWidth="1"/>
    <col min="6405" max="6410" width="7.625" style="125" customWidth="1"/>
    <col min="6411" max="6411" width="4.75" style="125" customWidth="1"/>
    <col min="6412" max="6412" width="5" style="125" customWidth="1"/>
    <col min="6413" max="6413" width="5.625" style="125" customWidth="1"/>
    <col min="6414" max="6414" width="10.375" style="125" customWidth="1"/>
    <col min="6415" max="6415" width="9" style="125"/>
    <col min="6416" max="6416" width="16.125" style="125" customWidth="1"/>
    <col min="6417" max="6658" width="9" style="125"/>
    <col min="6659" max="6659" width="4.125" style="125" customWidth="1"/>
    <col min="6660" max="6660" width="2.875" style="125" customWidth="1"/>
    <col min="6661" max="6666" width="7.625" style="125" customWidth="1"/>
    <col min="6667" max="6667" width="4.75" style="125" customWidth="1"/>
    <col min="6668" max="6668" width="5" style="125" customWidth="1"/>
    <col min="6669" max="6669" width="5.625" style="125" customWidth="1"/>
    <col min="6670" max="6670" width="10.375" style="125" customWidth="1"/>
    <col min="6671" max="6671" width="9" style="125"/>
    <col min="6672" max="6672" width="16.125" style="125" customWidth="1"/>
    <col min="6673" max="6914" width="9" style="125"/>
    <col min="6915" max="6915" width="4.125" style="125" customWidth="1"/>
    <col min="6916" max="6916" width="2.875" style="125" customWidth="1"/>
    <col min="6917" max="6922" width="7.625" style="125" customWidth="1"/>
    <col min="6923" max="6923" width="4.75" style="125" customWidth="1"/>
    <col min="6924" max="6924" width="5" style="125" customWidth="1"/>
    <col min="6925" max="6925" width="5.625" style="125" customWidth="1"/>
    <col min="6926" max="6926" width="10.375" style="125" customWidth="1"/>
    <col min="6927" max="6927" width="9" style="125"/>
    <col min="6928" max="6928" width="16.125" style="125" customWidth="1"/>
    <col min="6929" max="7170" width="9" style="125"/>
    <col min="7171" max="7171" width="4.125" style="125" customWidth="1"/>
    <col min="7172" max="7172" width="2.875" style="125" customWidth="1"/>
    <col min="7173" max="7178" width="7.625" style="125" customWidth="1"/>
    <col min="7179" max="7179" width="4.75" style="125" customWidth="1"/>
    <col min="7180" max="7180" width="5" style="125" customWidth="1"/>
    <col min="7181" max="7181" width="5.625" style="125" customWidth="1"/>
    <col min="7182" max="7182" width="10.375" style="125" customWidth="1"/>
    <col min="7183" max="7183" width="9" style="125"/>
    <col min="7184" max="7184" width="16.125" style="125" customWidth="1"/>
    <col min="7185" max="7426" width="9" style="125"/>
    <col min="7427" max="7427" width="4.125" style="125" customWidth="1"/>
    <col min="7428" max="7428" width="2.875" style="125" customWidth="1"/>
    <col min="7429" max="7434" width="7.625" style="125" customWidth="1"/>
    <col min="7435" max="7435" width="4.75" style="125" customWidth="1"/>
    <col min="7436" max="7436" width="5" style="125" customWidth="1"/>
    <col min="7437" max="7437" width="5.625" style="125" customWidth="1"/>
    <col min="7438" max="7438" width="10.375" style="125" customWidth="1"/>
    <col min="7439" max="7439" width="9" style="125"/>
    <col min="7440" max="7440" width="16.125" style="125" customWidth="1"/>
    <col min="7441" max="7682" width="9" style="125"/>
    <col min="7683" max="7683" width="4.125" style="125" customWidth="1"/>
    <col min="7684" max="7684" width="2.875" style="125" customWidth="1"/>
    <col min="7685" max="7690" width="7.625" style="125" customWidth="1"/>
    <col min="7691" max="7691" width="4.75" style="125" customWidth="1"/>
    <col min="7692" max="7692" width="5" style="125" customWidth="1"/>
    <col min="7693" max="7693" width="5.625" style="125" customWidth="1"/>
    <col min="7694" max="7694" width="10.375" style="125" customWidth="1"/>
    <col min="7695" max="7695" width="9" style="125"/>
    <col min="7696" max="7696" width="16.125" style="125" customWidth="1"/>
    <col min="7697" max="7938" width="9" style="125"/>
    <col min="7939" max="7939" width="4.125" style="125" customWidth="1"/>
    <col min="7940" max="7940" width="2.875" style="125" customWidth="1"/>
    <col min="7941" max="7946" width="7.625" style="125" customWidth="1"/>
    <col min="7947" max="7947" width="4.75" style="125" customWidth="1"/>
    <col min="7948" max="7948" width="5" style="125" customWidth="1"/>
    <col min="7949" max="7949" width="5.625" style="125" customWidth="1"/>
    <col min="7950" max="7950" width="10.375" style="125" customWidth="1"/>
    <col min="7951" max="7951" width="9" style="125"/>
    <col min="7952" max="7952" width="16.125" style="125" customWidth="1"/>
    <col min="7953" max="8194" width="9" style="125"/>
    <col min="8195" max="8195" width="4.125" style="125" customWidth="1"/>
    <col min="8196" max="8196" width="2.875" style="125" customWidth="1"/>
    <col min="8197" max="8202" width="7.625" style="125" customWidth="1"/>
    <col min="8203" max="8203" width="4.75" style="125" customWidth="1"/>
    <col min="8204" max="8204" width="5" style="125" customWidth="1"/>
    <col min="8205" max="8205" width="5.625" style="125" customWidth="1"/>
    <col min="8206" max="8206" width="10.375" style="125" customWidth="1"/>
    <col min="8207" max="8207" width="9" style="125"/>
    <col min="8208" max="8208" width="16.125" style="125" customWidth="1"/>
    <col min="8209" max="8450" width="9" style="125"/>
    <col min="8451" max="8451" width="4.125" style="125" customWidth="1"/>
    <col min="8452" max="8452" width="2.875" style="125" customWidth="1"/>
    <col min="8453" max="8458" width="7.625" style="125" customWidth="1"/>
    <col min="8459" max="8459" width="4.75" style="125" customWidth="1"/>
    <col min="8460" max="8460" width="5" style="125" customWidth="1"/>
    <col min="8461" max="8461" width="5.625" style="125" customWidth="1"/>
    <col min="8462" max="8462" width="10.375" style="125" customWidth="1"/>
    <col min="8463" max="8463" width="9" style="125"/>
    <col min="8464" max="8464" width="16.125" style="125" customWidth="1"/>
    <col min="8465" max="8706" width="9" style="125"/>
    <col min="8707" max="8707" width="4.125" style="125" customWidth="1"/>
    <col min="8708" max="8708" width="2.875" style="125" customWidth="1"/>
    <col min="8709" max="8714" width="7.625" style="125" customWidth="1"/>
    <col min="8715" max="8715" width="4.75" style="125" customWidth="1"/>
    <col min="8716" max="8716" width="5" style="125" customWidth="1"/>
    <col min="8717" max="8717" width="5.625" style="125" customWidth="1"/>
    <col min="8718" max="8718" width="10.375" style="125" customWidth="1"/>
    <col min="8719" max="8719" width="9" style="125"/>
    <col min="8720" max="8720" width="16.125" style="125" customWidth="1"/>
    <col min="8721" max="8962" width="9" style="125"/>
    <col min="8963" max="8963" width="4.125" style="125" customWidth="1"/>
    <col min="8964" max="8964" width="2.875" style="125" customWidth="1"/>
    <col min="8965" max="8970" width="7.625" style="125" customWidth="1"/>
    <col min="8971" max="8971" width="4.75" style="125" customWidth="1"/>
    <col min="8972" max="8972" width="5" style="125" customWidth="1"/>
    <col min="8973" max="8973" width="5.625" style="125" customWidth="1"/>
    <col min="8974" max="8974" width="10.375" style="125" customWidth="1"/>
    <col min="8975" max="8975" width="9" style="125"/>
    <col min="8976" max="8976" width="16.125" style="125" customWidth="1"/>
    <col min="8977" max="9218" width="9" style="125"/>
    <col min="9219" max="9219" width="4.125" style="125" customWidth="1"/>
    <col min="9220" max="9220" width="2.875" style="125" customWidth="1"/>
    <col min="9221" max="9226" width="7.625" style="125" customWidth="1"/>
    <col min="9227" max="9227" width="4.75" style="125" customWidth="1"/>
    <col min="9228" max="9228" width="5" style="125" customWidth="1"/>
    <col min="9229" max="9229" width="5.625" style="125" customWidth="1"/>
    <col min="9230" max="9230" width="10.375" style="125" customWidth="1"/>
    <col min="9231" max="9231" width="9" style="125"/>
    <col min="9232" max="9232" width="16.125" style="125" customWidth="1"/>
    <col min="9233" max="9474" width="9" style="125"/>
    <col min="9475" max="9475" width="4.125" style="125" customWidth="1"/>
    <col min="9476" max="9476" width="2.875" style="125" customWidth="1"/>
    <col min="9477" max="9482" width="7.625" style="125" customWidth="1"/>
    <col min="9483" max="9483" width="4.75" style="125" customWidth="1"/>
    <col min="9484" max="9484" width="5" style="125" customWidth="1"/>
    <col min="9485" max="9485" width="5.625" style="125" customWidth="1"/>
    <col min="9486" max="9486" width="10.375" style="125" customWidth="1"/>
    <col min="9487" max="9487" width="9" style="125"/>
    <col min="9488" max="9488" width="16.125" style="125" customWidth="1"/>
    <col min="9489" max="9730" width="9" style="125"/>
    <col min="9731" max="9731" width="4.125" style="125" customWidth="1"/>
    <col min="9732" max="9732" width="2.875" style="125" customWidth="1"/>
    <col min="9733" max="9738" width="7.625" style="125" customWidth="1"/>
    <col min="9739" max="9739" width="4.75" style="125" customWidth="1"/>
    <col min="9740" max="9740" width="5" style="125" customWidth="1"/>
    <col min="9741" max="9741" width="5.625" style="125" customWidth="1"/>
    <col min="9742" max="9742" width="10.375" style="125" customWidth="1"/>
    <col min="9743" max="9743" width="9" style="125"/>
    <col min="9744" max="9744" width="16.125" style="125" customWidth="1"/>
    <col min="9745" max="9986" width="9" style="125"/>
    <col min="9987" max="9987" width="4.125" style="125" customWidth="1"/>
    <col min="9988" max="9988" width="2.875" style="125" customWidth="1"/>
    <col min="9989" max="9994" width="7.625" style="125" customWidth="1"/>
    <col min="9995" max="9995" width="4.75" style="125" customWidth="1"/>
    <col min="9996" max="9996" width="5" style="125" customWidth="1"/>
    <col min="9997" max="9997" width="5.625" style="125" customWidth="1"/>
    <col min="9998" max="9998" width="10.375" style="125" customWidth="1"/>
    <col min="9999" max="9999" width="9" style="125"/>
    <col min="10000" max="10000" width="16.125" style="125" customWidth="1"/>
    <col min="10001" max="10242" width="9" style="125"/>
    <col min="10243" max="10243" width="4.125" style="125" customWidth="1"/>
    <col min="10244" max="10244" width="2.875" style="125" customWidth="1"/>
    <col min="10245" max="10250" width="7.625" style="125" customWidth="1"/>
    <col min="10251" max="10251" width="4.75" style="125" customWidth="1"/>
    <col min="10252" max="10252" width="5" style="125" customWidth="1"/>
    <col min="10253" max="10253" width="5.625" style="125" customWidth="1"/>
    <col min="10254" max="10254" width="10.375" style="125" customWidth="1"/>
    <col min="10255" max="10255" width="9" style="125"/>
    <col min="10256" max="10256" width="16.125" style="125" customWidth="1"/>
    <col min="10257" max="10498" width="9" style="125"/>
    <col min="10499" max="10499" width="4.125" style="125" customWidth="1"/>
    <col min="10500" max="10500" width="2.875" style="125" customWidth="1"/>
    <col min="10501" max="10506" width="7.625" style="125" customWidth="1"/>
    <col min="10507" max="10507" width="4.75" style="125" customWidth="1"/>
    <col min="10508" max="10508" width="5" style="125" customWidth="1"/>
    <col min="10509" max="10509" width="5.625" style="125" customWidth="1"/>
    <col min="10510" max="10510" width="10.375" style="125" customWidth="1"/>
    <col min="10511" max="10511" width="9" style="125"/>
    <col min="10512" max="10512" width="16.125" style="125" customWidth="1"/>
    <col min="10513" max="10754" width="9" style="125"/>
    <col min="10755" max="10755" width="4.125" style="125" customWidth="1"/>
    <col min="10756" max="10756" width="2.875" style="125" customWidth="1"/>
    <col min="10757" max="10762" width="7.625" style="125" customWidth="1"/>
    <col min="10763" max="10763" width="4.75" style="125" customWidth="1"/>
    <col min="10764" max="10764" width="5" style="125" customWidth="1"/>
    <col min="10765" max="10765" width="5.625" style="125" customWidth="1"/>
    <col min="10766" max="10766" width="10.375" style="125" customWidth="1"/>
    <col min="10767" max="10767" width="9" style="125"/>
    <col min="10768" max="10768" width="16.125" style="125" customWidth="1"/>
    <col min="10769" max="11010" width="9" style="125"/>
    <col min="11011" max="11011" width="4.125" style="125" customWidth="1"/>
    <col min="11012" max="11012" width="2.875" style="125" customWidth="1"/>
    <col min="11013" max="11018" width="7.625" style="125" customWidth="1"/>
    <col min="11019" max="11019" width="4.75" style="125" customWidth="1"/>
    <col min="11020" max="11020" width="5" style="125" customWidth="1"/>
    <col min="11021" max="11021" width="5.625" style="125" customWidth="1"/>
    <col min="11022" max="11022" width="10.375" style="125" customWidth="1"/>
    <col min="11023" max="11023" width="9" style="125"/>
    <col min="11024" max="11024" width="16.125" style="125" customWidth="1"/>
    <col min="11025" max="11266" width="9" style="125"/>
    <col min="11267" max="11267" width="4.125" style="125" customWidth="1"/>
    <col min="11268" max="11268" width="2.875" style="125" customWidth="1"/>
    <col min="11269" max="11274" width="7.625" style="125" customWidth="1"/>
    <col min="11275" max="11275" width="4.75" style="125" customWidth="1"/>
    <col min="11276" max="11276" width="5" style="125" customWidth="1"/>
    <col min="11277" max="11277" width="5.625" style="125" customWidth="1"/>
    <col min="11278" max="11278" width="10.375" style="125" customWidth="1"/>
    <col min="11279" max="11279" width="9" style="125"/>
    <col min="11280" max="11280" width="16.125" style="125" customWidth="1"/>
    <col min="11281" max="11522" width="9" style="125"/>
    <col min="11523" max="11523" width="4.125" style="125" customWidth="1"/>
    <col min="11524" max="11524" width="2.875" style="125" customWidth="1"/>
    <col min="11525" max="11530" width="7.625" style="125" customWidth="1"/>
    <col min="11531" max="11531" width="4.75" style="125" customWidth="1"/>
    <col min="11532" max="11532" width="5" style="125" customWidth="1"/>
    <col min="11533" max="11533" width="5.625" style="125" customWidth="1"/>
    <col min="11534" max="11534" width="10.375" style="125" customWidth="1"/>
    <col min="11535" max="11535" width="9" style="125"/>
    <col min="11536" max="11536" width="16.125" style="125" customWidth="1"/>
    <col min="11537" max="11778" width="9" style="125"/>
    <col min="11779" max="11779" width="4.125" style="125" customWidth="1"/>
    <col min="11780" max="11780" width="2.875" style="125" customWidth="1"/>
    <col min="11781" max="11786" width="7.625" style="125" customWidth="1"/>
    <col min="11787" max="11787" width="4.75" style="125" customWidth="1"/>
    <col min="11788" max="11788" width="5" style="125" customWidth="1"/>
    <col min="11789" max="11789" width="5.625" style="125" customWidth="1"/>
    <col min="11790" max="11790" width="10.375" style="125" customWidth="1"/>
    <col min="11791" max="11791" width="9" style="125"/>
    <col min="11792" max="11792" width="16.125" style="125" customWidth="1"/>
    <col min="11793" max="12034" width="9" style="125"/>
    <col min="12035" max="12035" width="4.125" style="125" customWidth="1"/>
    <col min="12036" max="12036" width="2.875" style="125" customWidth="1"/>
    <col min="12037" max="12042" width="7.625" style="125" customWidth="1"/>
    <col min="12043" max="12043" width="4.75" style="125" customWidth="1"/>
    <col min="12044" max="12044" width="5" style="125" customWidth="1"/>
    <col min="12045" max="12045" width="5.625" style="125" customWidth="1"/>
    <col min="12046" max="12046" width="10.375" style="125" customWidth="1"/>
    <col min="12047" max="12047" width="9" style="125"/>
    <col min="12048" max="12048" width="16.125" style="125" customWidth="1"/>
    <col min="12049" max="12290" width="9" style="125"/>
    <col min="12291" max="12291" width="4.125" style="125" customWidth="1"/>
    <col min="12292" max="12292" width="2.875" style="125" customWidth="1"/>
    <col min="12293" max="12298" width="7.625" style="125" customWidth="1"/>
    <col min="12299" max="12299" width="4.75" style="125" customWidth="1"/>
    <col min="12300" max="12300" width="5" style="125" customWidth="1"/>
    <col min="12301" max="12301" width="5.625" style="125" customWidth="1"/>
    <col min="12302" max="12302" width="10.375" style="125" customWidth="1"/>
    <col min="12303" max="12303" width="9" style="125"/>
    <col min="12304" max="12304" width="16.125" style="125" customWidth="1"/>
    <col min="12305" max="12546" width="9" style="125"/>
    <col min="12547" max="12547" width="4.125" style="125" customWidth="1"/>
    <col min="12548" max="12548" width="2.875" style="125" customWidth="1"/>
    <col min="12549" max="12554" width="7.625" style="125" customWidth="1"/>
    <col min="12555" max="12555" width="4.75" style="125" customWidth="1"/>
    <col min="12556" max="12556" width="5" style="125" customWidth="1"/>
    <col min="12557" max="12557" width="5.625" style="125" customWidth="1"/>
    <col min="12558" max="12558" width="10.375" style="125" customWidth="1"/>
    <col min="12559" max="12559" width="9" style="125"/>
    <col min="12560" max="12560" width="16.125" style="125" customWidth="1"/>
    <col min="12561" max="12802" width="9" style="125"/>
    <col min="12803" max="12803" width="4.125" style="125" customWidth="1"/>
    <col min="12804" max="12804" width="2.875" style="125" customWidth="1"/>
    <col min="12805" max="12810" width="7.625" style="125" customWidth="1"/>
    <col min="12811" max="12811" width="4.75" style="125" customWidth="1"/>
    <col min="12812" max="12812" width="5" style="125" customWidth="1"/>
    <col min="12813" max="12813" width="5.625" style="125" customWidth="1"/>
    <col min="12814" max="12814" width="10.375" style="125" customWidth="1"/>
    <col min="12815" max="12815" width="9" style="125"/>
    <col min="12816" max="12816" width="16.125" style="125" customWidth="1"/>
    <col min="12817" max="13058" width="9" style="125"/>
    <col min="13059" max="13059" width="4.125" style="125" customWidth="1"/>
    <col min="13060" max="13060" width="2.875" style="125" customWidth="1"/>
    <col min="13061" max="13066" width="7.625" style="125" customWidth="1"/>
    <col min="13067" max="13067" width="4.75" style="125" customWidth="1"/>
    <col min="13068" max="13068" width="5" style="125" customWidth="1"/>
    <col min="13069" max="13069" width="5.625" style="125" customWidth="1"/>
    <col min="13070" max="13070" width="10.375" style="125" customWidth="1"/>
    <col min="13071" max="13071" width="9" style="125"/>
    <col min="13072" max="13072" width="16.125" style="125" customWidth="1"/>
    <col min="13073" max="13314" width="9" style="125"/>
    <col min="13315" max="13315" width="4.125" style="125" customWidth="1"/>
    <col min="13316" max="13316" width="2.875" style="125" customWidth="1"/>
    <col min="13317" max="13322" width="7.625" style="125" customWidth="1"/>
    <col min="13323" max="13323" width="4.75" style="125" customWidth="1"/>
    <col min="13324" max="13324" width="5" style="125" customWidth="1"/>
    <col min="13325" max="13325" width="5.625" style="125" customWidth="1"/>
    <col min="13326" max="13326" width="10.375" style="125" customWidth="1"/>
    <col min="13327" max="13327" width="9" style="125"/>
    <col min="13328" max="13328" width="16.125" style="125" customWidth="1"/>
    <col min="13329" max="13570" width="9" style="125"/>
    <col min="13571" max="13571" width="4.125" style="125" customWidth="1"/>
    <col min="13572" max="13572" width="2.875" style="125" customWidth="1"/>
    <col min="13573" max="13578" width="7.625" style="125" customWidth="1"/>
    <col min="13579" max="13579" width="4.75" style="125" customWidth="1"/>
    <col min="13580" max="13580" width="5" style="125" customWidth="1"/>
    <col min="13581" max="13581" width="5.625" style="125" customWidth="1"/>
    <col min="13582" max="13582" width="10.375" style="125" customWidth="1"/>
    <col min="13583" max="13583" width="9" style="125"/>
    <col min="13584" max="13584" width="16.125" style="125" customWidth="1"/>
    <col min="13585" max="13826" width="9" style="125"/>
    <col min="13827" max="13827" width="4.125" style="125" customWidth="1"/>
    <col min="13828" max="13828" width="2.875" style="125" customWidth="1"/>
    <col min="13829" max="13834" width="7.625" style="125" customWidth="1"/>
    <col min="13835" max="13835" width="4.75" style="125" customWidth="1"/>
    <col min="13836" max="13836" width="5" style="125" customWidth="1"/>
    <col min="13837" max="13837" width="5.625" style="125" customWidth="1"/>
    <col min="13838" max="13838" width="10.375" style="125" customWidth="1"/>
    <col min="13839" max="13839" width="9" style="125"/>
    <col min="13840" max="13840" width="16.125" style="125" customWidth="1"/>
    <col min="13841" max="14082" width="9" style="125"/>
    <col min="14083" max="14083" width="4.125" style="125" customWidth="1"/>
    <col min="14084" max="14084" width="2.875" style="125" customWidth="1"/>
    <col min="14085" max="14090" width="7.625" style="125" customWidth="1"/>
    <col min="14091" max="14091" width="4.75" style="125" customWidth="1"/>
    <col min="14092" max="14092" width="5" style="125" customWidth="1"/>
    <col min="14093" max="14093" width="5.625" style="125" customWidth="1"/>
    <col min="14094" max="14094" width="10.375" style="125" customWidth="1"/>
    <col min="14095" max="14095" width="9" style="125"/>
    <col min="14096" max="14096" width="16.125" style="125" customWidth="1"/>
    <col min="14097" max="14338" width="9" style="125"/>
    <col min="14339" max="14339" width="4.125" style="125" customWidth="1"/>
    <col min="14340" max="14340" width="2.875" style="125" customWidth="1"/>
    <col min="14341" max="14346" width="7.625" style="125" customWidth="1"/>
    <col min="14347" max="14347" width="4.75" style="125" customWidth="1"/>
    <col min="14348" max="14348" width="5" style="125" customWidth="1"/>
    <col min="14349" max="14349" width="5.625" style="125" customWidth="1"/>
    <col min="14350" max="14350" width="10.375" style="125" customWidth="1"/>
    <col min="14351" max="14351" width="9" style="125"/>
    <col min="14352" max="14352" width="16.125" style="125" customWidth="1"/>
    <col min="14353" max="14594" width="9" style="125"/>
    <col min="14595" max="14595" width="4.125" style="125" customWidth="1"/>
    <col min="14596" max="14596" width="2.875" style="125" customWidth="1"/>
    <col min="14597" max="14602" width="7.625" style="125" customWidth="1"/>
    <col min="14603" max="14603" width="4.75" style="125" customWidth="1"/>
    <col min="14604" max="14604" width="5" style="125" customWidth="1"/>
    <col min="14605" max="14605" width="5.625" style="125" customWidth="1"/>
    <col min="14606" max="14606" width="10.375" style="125" customWidth="1"/>
    <col min="14607" max="14607" width="9" style="125"/>
    <col min="14608" max="14608" width="16.125" style="125" customWidth="1"/>
    <col min="14609" max="14850" width="9" style="125"/>
    <col min="14851" max="14851" width="4.125" style="125" customWidth="1"/>
    <col min="14852" max="14852" width="2.875" style="125" customWidth="1"/>
    <col min="14853" max="14858" width="7.625" style="125" customWidth="1"/>
    <col min="14859" max="14859" width="4.75" style="125" customWidth="1"/>
    <col min="14860" max="14860" width="5" style="125" customWidth="1"/>
    <col min="14861" max="14861" width="5.625" style="125" customWidth="1"/>
    <col min="14862" max="14862" width="10.375" style="125" customWidth="1"/>
    <col min="14863" max="14863" width="9" style="125"/>
    <col min="14864" max="14864" width="16.125" style="125" customWidth="1"/>
    <col min="14865" max="15106" width="9" style="125"/>
    <col min="15107" max="15107" width="4.125" style="125" customWidth="1"/>
    <col min="15108" max="15108" width="2.875" style="125" customWidth="1"/>
    <col min="15109" max="15114" width="7.625" style="125" customWidth="1"/>
    <col min="15115" max="15115" width="4.75" style="125" customWidth="1"/>
    <col min="15116" max="15116" width="5" style="125" customWidth="1"/>
    <col min="15117" max="15117" width="5.625" style="125" customWidth="1"/>
    <col min="15118" max="15118" width="10.375" style="125" customWidth="1"/>
    <col min="15119" max="15119" width="9" style="125"/>
    <col min="15120" max="15120" width="16.125" style="125" customWidth="1"/>
    <col min="15121" max="15362" width="9" style="125"/>
    <col min="15363" max="15363" width="4.125" style="125" customWidth="1"/>
    <col min="15364" max="15364" width="2.875" style="125" customWidth="1"/>
    <col min="15365" max="15370" width="7.625" style="125" customWidth="1"/>
    <col min="15371" max="15371" width="4.75" style="125" customWidth="1"/>
    <col min="15372" max="15372" width="5" style="125" customWidth="1"/>
    <col min="15373" max="15373" width="5.625" style="125" customWidth="1"/>
    <col min="15374" max="15374" width="10.375" style="125" customWidth="1"/>
    <col min="15375" max="15375" width="9" style="125"/>
    <col min="15376" max="15376" width="16.125" style="125" customWidth="1"/>
    <col min="15377" max="15618" width="9" style="125"/>
    <col min="15619" max="15619" width="4.125" style="125" customWidth="1"/>
    <col min="15620" max="15620" width="2.875" style="125" customWidth="1"/>
    <col min="15621" max="15626" width="7.625" style="125" customWidth="1"/>
    <col min="15627" max="15627" width="4.75" style="125" customWidth="1"/>
    <col min="15628" max="15628" width="5" style="125" customWidth="1"/>
    <col min="15629" max="15629" width="5.625" style="125" customWidth="1"/>
    <col min="15630" max="15630" width="10.375" style="125" customWidth="1"/>
    <col min="15631" max="15631" width="9" style="125"/>
    <col min="15632" max="15632" width="16.125" style="125" customWidth="1"/>
    <col min="15633" max="15874" width="9" style="125"/>
    <col min="15875" max="15875" width="4.125" style="125" customWidth="1"/>
    <col min="15876" max="15876" width="2.875" style="125" customWidth="1"/>
    <col min="15877" max="15882" width="7.625" style="125" customWidth="1"/>
    <col min="15883" max="15883" width="4.75" style="125" customWidth="1"/>
    <col min="15884" max="15884" width="5" style="125" customWidth="1"/>
    <col min="15885" max="15885" width="5.625" style="125" customWidth="1"/>
    <col min="15886" max="15886" width="10.375" style="125" customWidth="1"/>
    <col min="15887" max="15887" width="9" style="125"/>
    <col min="15888" max="15888" width="16.125" style="125" customWidth="1"/>
    <col min="15889" max="16130" width="9" style="125"/>
    <col min="16131" max="16131" width="4.125" style="125" customWidth="1"/>
    <col min="16132" max="16132" width="2.875" style="125" customWidth="1"/>
    <col min="16133" max="16138" width="7.625" style="125" customWidth="1"/>
    <col min="16139" max="16139" width="4.75" style="125" customWidth="1"/>
    <col min="16140" max="16140" width="5" style="125" customWidth="1"/>
    <col min="16141" max="16141" width="5.625" style="125" customWidth="1"/>
    <col min="16142" max="16142" width="10.375" style="125" customWidth="1"/>
    <col min="16143" max="16143" width="9" style="125"/>
    <col min="16144" max="16144" width="16.125" style="125" customWidth="1"/>
    <col min="16145" max="16384" width="9" style="125"/>
  </cols>
  <sheetData>
    <row r="1" spans="1:23" ht="24.75" thickBot="1">
      <c r="A1" s="282" t="s">
        <v>185</v>
      </c>
      <c r="B1" s="283"/>
      <c r="C1" s="283"/>
      <c r="D1" s="283"/>
      <c r="E1" s="283"/>
      <c r="F1" s="283"/>
      <c r="G1" s="282" t="s">
        <v>64</v>
      </c>
      <c r="H1" s="283"/>
      <c r="I1" s="283"/>
      <c r="J1" s="284"/>
      <c r="K1" s="284"/>
      <c r="L1" s="285"/>
      <c r="P1" s="221"/>
      <c r="U1" s="126" t="s">
        <v>24</v>
      </c>
    </row>
    <row r="2" spans="1:23" ht="15" thickBot="1">
      <c r="A2" s="286"/>
      <c r="B2" s="187"/>
      <c r="C2" s="187"/>
      <c r="D2" s="187"/>
      <c r="E2" s="187"/>
      <c r="F2" s="187"/>
      <c r="G2" s="286"/>
      <c r="H2" s="187"/>
      <c r="I2" s="187"/>
      <c r="J2" s="187"/>
      <c r="K2" s="285"/>
      <c r="L2" s="285"/>
      <c r="U2" s="127" t="e">
        <f>U4*U8</f>
        <v>#DIV/0!</v>
      </c>
    </row>
    <row r="3" spans="1:23">
      <c r="A3" s="285"/>
      <c r="B3" s="285" t="s">
        <v>0</v>
      </c>
      <c r="C3" s="287" t="s">
        <v>151</v>
      </c>
      <c r="D3" s="287"/>
      <c r="E3" s="487">
        <f>基本情報等入力シート!C19</f>
        <v>0</v>
      </c>
      <c r="F3" s="487"/>
      <c r="G3" s="487"/>
      <c r="H3" s="289"/>
      <c r="I3" s="289"/>
      <c r="J3" s="289"/>
      <c r="K3" s="489"/>
      <c r="L3" s="489"/>
      <c r="U3" s="126" t="s">
        <v>23</v>
      </c>
    </row>
    <row r="4" spans="1:23" ht="14.25" thickBot="1">
      <c r="U4" s="127" t="e">
        <f>基本情報等入力シート!B48</f>
        <v>#DIV/0!</v>
      </c>
      <c r="V4" s="125" t="s">
        <v>29</v>
      </c>
    </row>
    <row r="5" spans="1:23">
      <c r="U5" s="126" t="s">
        <v>92</v>
      </c>
    </row>
    <row r="6" spans="1:23" ht="14.25" thickBot="1">
      <c r="U6" s="127">
        <f>基本情報等入力シート!B50</f>
        <v>0</v>
      </c>
      <c r="V6" s="125" t="s">
        <v>30</v>
      </c>
    </row>
    <row r="7" spans="1:23">
      <c r="U7" s="224" t="s">
        <v>106</v>
      </c>
    </row>
    <row r="8" spans="1:23" ht="14.25" thickBot="1">
      <c r="U8" s="313">
        <f>基本情報等入力シート!B52</f>
        <v>0</v>
      </c>
      <c r="V8" s="125" t="s">
        <v>107</v>
      </c>
    </row>
    <row r="9" spans="1:23">
      <c r="U9" s="224" t="s">
        <v>26</v>
      </c>
    </row>
    <row r="10" spans="1:23" ht="14.25" thickBot="1">
      <c r="U10" s="314">
        <f>基本情報等入力シート!B54</f>
        <v>0</v>
      </c>
      <c r="V10" s="125" t="s">
        <v>31</v>
      </c>
    </row>
    <row r="11" spans="1:23">
      <c r="A11" s="225" t="s">
        <v>140</v>
      </c>
      <c r="B11" s="225"/>
      <c r="C11" s="484">
        <f>基本情報等入力シート!C11</f>
        <v>0</v>
      </c>
      <c r="D11" s="484"/>
      <c r="E11" s="484"/>
      <c r="F11" s="484"/>
      <c r="G11" s="484"/>
      <c r="H11" s="484"/>
      <c r="I11" s="183"/>
      <c r="J11" s="183"/>
      <c r="K11" s="183"/>
      <c r="L11" s="183"/>
      <c r="M11" s="183"/>
      <c r="U11" s="126" t="s">
        <v>25</v>
      </c>
    </row>
    <row r="12" spans="1:23" ht="14.25" thickBot="1">
      <c r="A12" s="226" t="s">
        <v>167</v>
      </c>
      <c r="B12" s="226"/>
      <c r="C12" s="226" t="s">
        <v>168</v>
      </c>
      <c r="D12" s="226"/>
      <c r="E12" s="227"/>
      <c r="F12" s="227"/>
      <c r="G12" s="227"/>
      <c r="H12" s="227"/>
      <c r="I12" s="183"/>
      <c r="J12" s="183"/>
      <c r="K12" s="183"/>
      <c r="L12" s="183"/>
      <c r="M12" s="183"/>
      <c r="U12" s="315">
        <f>基本情報等入力シート!B56</f>
        <v>0</v>
      </c>
      <c r="V12" s="125" t="s">
        <v>27</v>
      </c>
    </row>
    <row r="13" spans="1:23" ht="14.25" thickBot="1"/>
    <row r="14" spans="1:23">
      <c r="A14" s="225" t="s">
        <v>141</v>
      </c>
      <c r="B14" s="225"/>
      <c r="C14" s="485">
        <f>基本情報等入力シート!C16</f>
        <v>0</v>
      </c>
      <c r="D14" s="485"/>
      <c r="E14" s="485"/>
      <c r="F14" s="485"/>
      <c r="G14" s="485"/>
      <c r="H14" s="485"/>
      <c r="I14" s="205"/>
      <c r="J14" s="183"/>
      <c r="M14" s="222" t="s">
        <v>156</v>
      </c>
      <c r="N14" s="222"/>
      <c r="O14" s="448"/>
      <c r="P14" s="448"/>
      <c r="Q14" s="448"/>
      <c r="R14" s="448"/>
      <c r="U14" s="126" t="s">
        <v>16</v>
      </c>
      <c r="V14" s="293"/>
    </row>
    <row r="15" spans="1:23" ht="17.25" customHeight="1" thickBot="1">
      <c r="A15" s="228" t="s">
        <v>143</v>
      </c>
      <c r="B15" s="228"/>
      <c r="C15" s="488">
        <f>基本情報等入力シート!C15</f>
        <v>0</v>
      </c>
      <c r="D15" s="488"/>
      <c r="E15" s="488"/>
      <c r="F15" s="273" t="s">
        <v>170</v>
      </c>
      <c r="G15" s="229"/>
      <c r="H15" s="229"/>
      <c r="I15" s="229"/>
      <c r="J15" s="230"/>
      <c r="K15" s="230"/>
      <c r="L15" s="230"/>
      <c r="M15" s="486" t="s">
        <v>157</v>
      </c>
      <c r="N15" s="486"/>
      <c r="O15" s="451"/>
      <c r="P15" s="451"/>
      <c r="R15" s="292" t="s">
        <v>169</v>
      </c>
      <c r="U15" s="316">
        <f>基本情報等入力シート!C25</f>
        <v>0</v>
      </c>
      <c r="V15" s="294" t="s">
        <v>111</v>
      </c>
    </row>
    <row r="16" spans="1:23" ht="14.25" thickBot="1">
      <c r="A16" s="290"/>
      <c r="B16" s="290"/>
      <c r="C16" s="290"/>
      <c r="D16" s="290"/>
      <c r="W16" s="290" t="s">
        <v>28</v>
      </c>
    </row>
    <row r="17" spans="1:23" ht="39.75" customHeight="1">
      <c r="A17" s="452" t="s">
        <v>4</v>
      </c>
      <c r="B17" s="454" t="s">
        <v>5</v>
      </c>
      <c r="C17" s="449" t="s">
        <v>20</v>
      </c>
      <c r="D17" s="457" t="s">
        <v>6</v>
      </c>
      <c r="E17" s="458"/>
      <c r="F17" s="458"/>
      <c r="G17" s="458"/>
      <c r="H17" s="459" t="s">
        <v>74</v>
      </c>
      <c r="I17" s="461" t="s">
        <v>18</v>
      </c>
      <c r="J17" s="463" t="s">
        <v>17</v>
      </c>
      <c r="K17" s="465" t="s">
        <v>75</v>
      </c>
      <c r="L17" s="466"/>
      <c r="M17" s="466"/>
      <c r="N17" s="466"/>
      <c r="O17" s="466"/>
      <c r="P17" s="467"/>
      <c r="Q17" s="175" t="s">
        <v>21</v>
      </c>
      <c r="R17" s="449" t="s">
        <v>160</v>
      </c>
      <c r="S17" s="231"/>
      <c r="U17" s="449" t="s">
        <v>192</v>
      </c>
      <c r="V17" s="449" t="s">
        <v>193</v>
      </c>
      <c r="W17" s="449" t="s">
        <v>214</v>
      </c>
    </row>
    <row r="18" spans="1:23" ht="22.5" customHeight="1" thickBot="1">
      <c r="A18" s="453"/>
      <c r="B18" s="455"/>
      <c r="C18" s="456"/>
      <c r="D18" s="232" t="s">
        <v>8</v>
      </c>
      <c r="E18" s="233" t="s">
        <v>9</v>
      </c>
      <c r="F18" s="234" t="s">
        <v>10</v>
      </c>
      <c r="G18" s="235" t="s">
        <v>11</v>
      </c>
      <c r="H18" s="460"/>
      <c r="I18" s="462"/>
      <c r="J18" s="464"/>
      <c r="K18" s="468"/>
      <c r="L18" s="462"/>
      <c r="M18" s="462"/>
      <c r="N18" s="462"/>
      <c r="O18" s="462"/>
      <c r="P18" s="469"/>
      <c r="Q18" s="185"/>
      <c r="R18" s="456"/>
      <c r="S18" s="236"/>
      <c r="T18" s="237"/>
      <c r="U18" s="450"/>
      <c r="V18" s="450"/>
      <c r="W18" s="450"/>
    </row>
    <row r="19" spans="1:23" ht="23.1" customHeight="1" thickTop="1">
      <c r="A19" s="301">
        <v>45536</v>
      </c>
      <c r="B19" s="274">
        <f>A19</f>
        <v>45536</v>
      </c>
      <c r="C19" s="211"/>
      <c r="D19" s="212"/>
      <c r="E19" s="213"/>
      <c r="F19" s="214"/>
      <c r="G19" s="213"/>
      <c r="H19" s="317"/>
      <c r="I19" s="239">
        <f>(E19-D19)+(G19-F19)-H19</f>
        <v>0</v>
      </c>
      <c r="J19" s="240">
        <f>ROUNDDOWN(ROUND(I19*24*60,1)/60,2)</f>
        <v>0</v>
      </c>
      <c r="K19" s="473"/>
      <c r="L19" s="474"/>
      <c r="M19" s="474"/>
      <c r="N19" s="474"/>
      <c r="O19" s="474"/>
      <c r="P19" s="475"/>
      <c r="Q19" s="272">
        <f>COUNTIF(C19,C$52)</f>
        <v>0</v>
      </c>
      <c r="R19" s="269"/>
      <c r="S19" s="242">
        <f>IF(OR(C19="2,通勤（除外）",C19="5,休日"),0,1)</f>
        <v>1</v>
      </c>
      <c r="T19" s="243"/>
      <c r="U19" s="244">
        <f>ROUNDDOWN($U$15*J19,0)</f>
        <v>0</v>
      </c>
      <c r="V19" s="244">
        <f t="shared" ref="V19:V49" si="0">ROUNDDOWN($U$6*Q19,0)</f>
        <v>0</v>
      </c>
      <c r="W19" s="245">
        <f>SUM(U19:V19)</f>
        <v>0</v>
      </c>
    </row>
    <row r="20" spans="1:23" ht="23.1" customHeight="1">
      <c r="A20" s="238">
        <v>45537</v>
      </c>
      <c r="B20" s="275">
        <f t="shared" ref="B20:B48" si="1">A20</f>
        <v>45537</v>
      </c>
      <c r="C20" s="215"/>
      <c r="D20" s="218"/>
      <c r="E20" s="217"/>
      <c r="F20" s="216"/>
      <c r="G20" s="217"/>
      <c r="H20" s="281"/>
      <c r="I20" s="246">
        <f>(E20-D20)+(G20-F20)-H20</f>
        <v>0</v>
      </c>
      <c r="J20" s="247">
        <f t="shared" ref="J20:J48" si="2">ROUNDDOWN(ROUND(I20*24*60,1)/60,2)</f>
        <v>0</v>
      </c>
      <c r="K20" s="470"/>
      <c r="L20" s="471"/>
      <c r="M20" s="471"/>
      <c r="N20" s="471"/>
      <c r="O20" s="471"/>
      <c r="P20" s="472"/>
      <c r="Q20" s="272">
        <f t="shared" ref="Q20:Q49" si="3">COUNTIF(C20,C$52)</f>
        <v>0</v>
      </c>
      <c r="R20" s="270"/>
      <c r="S20" s="242">
        <f t="shared" ref="S20:S49" si="4">IF(OR(C20="2,通勤（除外）",C20="5,休日"),0,1)</f>
        <v>1</v>
      </c>
      <c r="T20" s="237"/>
      <c r="U20" s="248">
        <f>ROUNDDOWN($U$15*J20,0)</f>
        <v>0</v>
      </c>
      <c r="V20" s="248">
        <f t="shared" si="0"/>
        <v>0</v>
      </c>
      <c r="W20" s="249">
        <f>SUM(U20:V20)</f>
        <v>0</v>
      </c>
    </row>
    <row r="21" spans="1:23" ht="23.1" customHeight="1">
      <c r="A21" s="238">
        <v>45538</v>
      </c>
      <c r="B21" s="275">
        <f t="shared" si="1"/>
        <v>45538</v>
      </c>
      <c r="C21" s="215"/>
      <c r="D21" s="218"/>
      <c r="E21" s="217"/>
      <c r="F21" s="216"/>
      <c r="G21" s="217"/>
      <c r="H21" s="281"/>
      <c r="I21" s="246">
        <f>(E21-D21)+(G21-F21)-H21</f>
        <v>0</v>
      </c>
      <c r="J21" s="247">
        <f>ROUNDDOWN(ROUND(I21*24*60,1)/60,2)</f>
        <v>0</v>
      </c>
      <c r="K21" s="470"/>
      <c r="L21" s="471"/>
      <c r="M21" s="471"/>
      <c r="N21" s="471"/>
      <c r="O21" s="471"/>
      <c r="P21" s="472"/>
      <c r="Q21" s="272">
        <f t="shared" si="3"/>
        <v>0</v>
      </c>
      <c r="R21" s="270"/>
      <c r="S21" s="242">
        <f t="shared" si="4"/>
        <v>1</v>
      </c>
      <c r="T21" s="237"/>
      <c r="U21" s="248">
        <f t="shared" ref="U21:U49" si="5">ROUNDDOWN($U$15*J21,0)</f>
        <v>0</v>
      </c>
      <c r="V21" s="248">
        <f t="shared" si="0"/>
        <v>0</v>
      </c>
      <c r="W21" s="249">
        <f t="shared" ref="W21:W49" si="6">SUM(U21:V21)</f>
        <v>0</v>
      </c>
    </row>
    <row r="22" spans="1:23" ht="23.1" customHeight="1">
      <c r="A22" s="238">
        <v>45539</v>
      </c>
      <c r="B22" s="275">
        <f t="shared" si="1"/>
        <v>45539</v>
      </c>
      <c r="C22" s="215"/>
      <c r="D22" s="218"/>
      <c r="E22" s="217"/>
      <c r="F22" s="216"/>
      <c r="G22" s="217"/>
      <c r="H22" s="281"/>
      <c r="I22" s="246">
        <f t="shared" ref="I22:I48" si="7">(E22-D22)+(G22-F22)-H22</f>
        <v>0</v>
      </c>
      <c r="J22" s="247">
        <f t="shared" si="2"/>
        <v>0</v>
      </c>
      <c r="K22" s="470"/>
      <c r="L22" s="471"/>
      <c r="M22" s="471"/>
      <c r="N22" s="471"/>
      <c r="O22" s="471"/>
      <c r="P22" s="472"/>
      <c r="Q22" s="272">
        <f t="shared" si="3"/>
        <v>0</v>
      </c>
      <c r="R22" s="270"/>
      <c r="S22" s="242">
        <f t="shared" si="4"/>
        <v>1</v>
      </c>
      <c r="T22" s="237"/>
      <c r="U22" s="248">
        <f t="shared" si="5"/>
        <v>0</v>
      </c>
      <c r="V22" s="248">
        <f t="shared" si="0"/>
        <v>0</v>
      </c>
      <c r="W22" s="249">
        <f t="shared" si="6"/>
        <v>0</v>
      </c>
    </row>
    <row r="23" spans="1:23" ht="23.1" customHeight="1">
      <c r="A23" s="238">
        <v>45540</v>
      </c>
      <c r="B23" s="275">
        <f t="shared" si="1"/>
        <v>45540</v>
      </c>
      <c r="C23" s="215"/>
      <c r="D23" s="218"/>
      <c r="E23" s="217"/>
      <c r="F23" s="216"/>
      <c r="G23" s="217"/>
      <c r="H23" s="281"/>
      <c r="I23" s="246">
        <f t="shared" si="7"/>
        <v>0</v>
      </c>
      <c r="J23" s="247">
        <f t="shared" si="2"/>
        <v>0</v>
      </c>
      <c r="K23" s="470"/>
      <c r="L23" s="471"/>
      <c r="M23" s="471"/>
      <c r="N23" s="471"/>
      <c r="O23" s="471"/>
      <c r="P23" s="472"/>
      <c r="Q23" s="272">
        <f t="shared" si="3"/>
        <v>0</v>
      </c>
      <c r="R23" s="270"/>
      <c r="S23" s="242">
        <f t="shared" si="4"/>
        <v>1</v>
      </c>
      <c r="T23" s="237"/>
      <c r="U23" s="248">
        <f t="shared" si="5"/>
        <v>0</v>
      </c>
      <c r="V23" s="248">
        <f t="shared" si="0"/>
        <v>0</v>
      </c>
      <c r="W23" s="249">
        <f t="shared" si="6"/>
        <v>0</v>
      </c>
    </row>
    <row r="24" spans="1:23" ht="23.1" customHeight="1">
      <c r="A24" s="238">
        <v>45541</v>
      </c>
      <c r="B24" s="275">
        <f t="shared" si="1"/>
        <v>45541</v>
      </c>
      <c r="C24" s="215"/>
      <c r="D24" s="218"/>
      <c r="E24" s="217"/>
      <c r="F24" s="216"/>
      <c r="G24" s="217"/>
      <c r="H24" s="281"/>
      <c r="I24" s="246">
        <f t="shared" si="7"/>
        <v>0</v>
      </c>
      <c r="J24" s="247">
        <f t="shared" si="2"/>
        <v>0</v>
      </c>
      <c r="K24" s="470"/>
      <c r="L24" s="471"/>
      <c r="M24" s="471"/>
      <c r="N24" s="471"/>
      <c r="O24" s="471"/>
      <c r="P24" s="472"/>
      <c r="Q24" s="272">
        <f t="shared" si="3"/>
        <v>0</v>
      </c>
      <c r="R24" s="270"/>
      <c r="S24" s="242">
        <f t="shared" si="4"/>
        <v>1</v>
      </c>
      <c r="T24" s="237"/>
      <c r="U24" s="248">
        <f t="shared" si="5"/>
        <v>0</v>
      </c>
      <c r="V24" s="248">
        <f t="shared" si="0"/>
        <v>0</v>
      </c>
      <c r="W24" s="249">
        <f t="shared" si="6"/>
        <v>0</v>
      </c>
    </row>
    <row r="25" spans="1:23" ht="23.1" customHeight="1">
      <c r="A25" s="238">
        <v>45542</v>
      </c>
      <c r="B25" s="275">
        <f t="shared" si="1"/>
        <v>45542</v>
      </c>
      <c r="C25" s="215"/>
      <c r="D25" s="218"/>
      <c r="E25" s="217"/>
      <c r="F25" s="216"/>
      <c r="G25" s="217"/>
      <c r="H25" s="281"/>
      <c r="I25" s="246">
        <f t="shared" si="7"/>
        <v>0</v>
      </c>
      <c r="J25" s="247">
        <f t="shared" si="2"/>
        <v>0</v>
      </c>
      <c r="K25" s="470"/>
      <c r="L25" s="471"/>
      <c r="M25" s="471"/>
      <c r="N25" s="471"/>
      <c r="O25" s="471"/>
      <c r="P25" s="472"/>
      <c r="Q25" s="272">
        <f t="shared" si="3"/>
        <v>0</v>
      </c>
      <c r="R25" s="270"/>
      <c r="S25" s="242">
        <f t="shared" si="4"/>
        <v>1</v>
      </c>
      <c r="T25" s="237"/>
      <c r="U25" s="248">
        <f t="shared" si="5"/>
        <v>0</v>
      </c>
      <c r="V25" s="248">
        <f t="shared" si="0"/>
        <v>0</v>
      </c>
      <c r="W25" s="249">
        <f t="shared" si="6"/>
        <v>0</v>
      </c>
    </row>
    <row r="26" spans="1:23" ht="23.1" customHeight="1">
      <c r="A26" s="238">
        <v>45543</v>
      </c>
      <c r="B26" s="275">
        <f t="shared" si="1"/>
        <v>45543</v>
      </c>
      <c r="C26" s="215"/>
      <c r="D26" s="218"/>
      <c r="E26" s="217"/>
      <c r="F26" s="216"/>
      <c r="G26" s="217"/>
      <c r="H26" s="281"/>
      <c r="I26" s="246">
        <f t="shared" si="7"/>
        <v>0</v>
      </c>
      <c r="J26" s="247">
        <f t="shared" si="2"/>
        <v>0</v>
      </c>
      <c r="K26" s="470"/>
      <c r="L26" s="471"/>
      <c r="M26" s="471"/>
      <c r="N26" s="471"/>
      <c r="O26" s="471"/>
      <c r="P26" s="472"/>
      <c r="Q26" s="272">
        <f t="shared" si="3"/>
        <v>0</v>
      </c>
      <c r="R26" s="270"/>
      <c r="S26" s="242">
        <f t="shared" si="4"/>
        <v>1</v>
      </c>
      <c r="T26" s="237"/>
      <c r="U26" s="248">
        <f t="shared" si="5"/>
        <v>0</v>
      </c>
      <c r="V26" s="248">
        <f t="shared" si="0"/>
        <v>0</v>
      </c>
      <c r="W26" s="249">
        <f t="shared" si="6"/>
        <v>0</v>
      </c>
    </row>
    <row r="27" spans="1:23" ht="23.1" customHeight="1">
      <c r="A27" s="238">
        <v>45544</v>
      </c>
      <c r="B27" s="275">
        <f t="shared" si="1"/>
        <v>45544</v>
      </c>
      <c r="C27" s="215"/>
      <c r="D27" s="218"/>
      <c r="E27" s="217"/>
      <c r="F27" s="216"/>
      <c r="G27" s="217"/>
      <c r="H27" s="281"/>
      <c r="I27" s="246">
        <f t="shared" si="7"/>
        <v>0</v>
      </c>
      <c r="J27" s="247">
        <f t="shared" si="2"/>
        <v>0</v>
      </c>
      <c r="K27" s="470"/>
      <c r="L27" s="471"/>
      <c r="M27" s="471"/>
      <c r="N27" s="471"/>
      <c r="O27" s="471"/>
      <c r="P27" s="472"/>
      <c r="Q27" s="272">
        <f t="shared" si="3"/>
        <v>0</v>
      </c>
      <c r="R27" s="270"/>
      <c r="S27" s="242">
        <f t="shared" si="4"/>
        <v>1</v>
      </c>
      <c r="T27" s="237"/>
      <c r="U27" s="248">
        <f t="shared" si="5"/>
        <v>0</v>
      </c>
      <c r="V27" s="248">
        <f t="shared" si="0"/>
        <v>0</v>
      </c>
      <c r="W27" s="249">
        <f t="shared" si="6"/>
        <v>0</v>
      </c>
    </row>
    <row r="28" spans="1:23" ht="23.1" customHeight="1">
      <c r="A28" s="238">
        <v>45545</v>
      </c>
      <c r="B28" s="275">
        <f t="shared" si="1"/>
        <v>45545</v>
      </c>
      <c r="C28" s="215"/>
      <c r="D28" s="218"/>
      <c r="E28" s="217"/>
      <c r="F28" s="216"/>
      <c r="G28" s="217"/>
      <c r="H28" s="281"/>
      <c r="I28" s="246">
        <f t="shared" si="7"/>
        <v>0</v>
      </c>
      <c r="J28" s="247">
        <f t="shared" si="2"/>
        <v>0</v>
      </c>
      <c r="K28" s="470"/>
      <c r="L28" s="471"/>
      <c r="M28" s="471"/>
      <c r="N28" s="471"/>
      <c r="O28" s="471"/>
      <c r="P28" s="472"/>
      <c r="Q28" s="272">
        <f t="shared" si="3"/>
        <v>0</v>
      </c>
      <c r="R28" s="270"/>
      <c r="S28" s="242">
        <f t="shared" si="4"/>
        <v>1</v>
      </c>
      <c r="T28" s="237"/>
      <c r="U28" s="248">
        <f t="shared" si="5"/>
        <v>0</v>
      </c>
      <c r="V28" s="248">
        <f t="shared" si="0"/>
        <v>0</v>
      </c>
      <c r="W28" s="249">
        <f t="shared" si="6"/>
        <v>0</v>
      </c>
    </row>
    <row r="29" spans="1:23" ht="23.1" customHeight="1">
      <c r="A29" s="238">
        <v>45546</v>
      </c>
      <c r="B29" s="275">
        <f t="shared" si="1"/>
        <v>45546</v>
      </c>
      <c r="C29" s="215"/>
      <c r="D29" s="218"/>
      <c r="E29" s="217"/>
      <c r="F29" s="216"/>
      <c r="G29" s="217"/>
      <c r="H29" s="281"/>
      <c r="I29" s="246">
        <f t="shared" si="7"/>
        <v>0</v>
      </c>
      <c r="J29" s="247">
        <f t="shared" si="2"/>
        <v>0</v>
      </c>
      <c r="K29" s="470"/>
      <c r="L29" s="471"/>
      <c r="M29" s="471"/>
      <c r="N29" s="471"/>
      <c r="O29" s="471"/>
      <c r="P29" s="472"/>
      <c r="Q29" s="272">
        <f t="shared" si="3"/>
        <v>0</v>
      </c>
      <c r="R29" s="270"/>
      <c r="S29" s="242">
        <f t="shared" si="4"/>
        <v>1</v>
      </c>
      <c r="T29" s="237"/>
      <c r="U29" s="248">
        <f t="shared" si="5"/>
        <v>0</v>
      </c>
      <c r="V29" s="248">
        <f t="shared" si="0"/>
        <v>0</v>
      </c>
      <c r="W29" s="249">
        <f t="shared" si="6"/>
        <v>0</v>
      </c>
    </row>
    <row r="30" spans="1:23" ht="23.1" customHeight="1">
      <c r="A30" s="238">
        <v>45547</v>
      </c>
      <c r="B30" s="275">
        <f t="shared" si="1"/>
        <v>45547</v>
      </c>
      <c r="C30" s="215"/>
      <c r="D30" s="218"/>
      <c r="E30" s="217"/>
      <c r="F30" s="216"/>
      <c r="G30" s="217"/>
      <c r="H30" s="281"/>
      <c r="I30" s="246">
        <f t="shared" si="7"/>
        <v>0</v>
      </c>
      <c r="J30" s="247">
        <f t="shared" si="2"/>
        <v>0</v>
      </c>
      <c r="K30" s="470"/>
      <c r="L30" s="471"/>
      <c r="M30" s="471"/>
      <c r="N30" s="471"/>
      <c r="O30" s="471"/>
      <c r="P30" s="472"/>
      <c r="Q30" s="272">
        <f t="shared" si="3"/>
        <v>0</v>
      </c>
      <c r="R30" s="270"/>
      <c r="S30" s="242">
        <f t="shared" si="4"/>
        <v>1</v>
      </c>
      <c r="T30" s="237"/>
      <c r="U30" s="248">
        <f t="shared" si="5"/>
        <v>0</v>
      </c>
      <c r="V30" s="248">
        <f t="shared" si="0"/>
        <v>0</v>
      </c>
      <c r="W30" s="249">
        <f t="shared" si="6"/>
        <v>0</v>
      </c>
    </row>
    <row r="31" spans="1:23" ht="23.1" customHeight="1">
      <c r="A31" s="238">
        <v>45548</v>
      </c>
      <c r="B31" s="275">
        <f t="shared" si="1"/>
        <v>45548</v>
      </c>
      <c r="C31" s="215"/>
      <c r="D31" s="218"/>
      <c r="E31" s="217"/>
      <c r="F31" s="216"/>
      <c r="G31" s="217"/>
      <c r="H31" s="281"/>
      <c r="I31" s="246">
        <f t="shared" si="7"/>
        <v>0</v>
      </c>
      <c r="J31" s="247">
        <f t="shared" si="2"/>
        <v>0</v>
      </c>
      <c r="K31" s="470"/>
      <c r="L31" s="471"/>
      <c r="M31" s="471"/>
      <c r="N31" s="471"/>
      <c r="O31" s="471"/>
      <c r="P31" s="472"/>
      <c r="Q31" s="272">
        <f t="shared" si="3"/>
        <v>0</v>
      </c>
      <c r="R31" s="270"/>
      <c r="S31" s="242">
        <f t="shared" si="4"/>
        <v>1</v>
      </c>
      <c r="T31" s="237"/>
      <c r="U31" s="248">
        <f t="shared" si="5"/>
        <v>0</v>
      </c>
      <c r="V31" s="248">
        <f t="shared" si="0"/>
        <v>0</v>
      </c>
      <c r="W31" s="249">
        <f t="shared" si="6"/>
        <v>0</v>
      </c>
    </row>
    <row r="32" spans="1:23" ht="23.1" customHeight="1">
      <c r="A32" s="238">
        <v>45549</v>
      </c>
      <c r="B32" s="275">
        <f t="shared" si="1"/>
        <v>45549</v>
      </c>
      <c r="C32" s="215"/>
      <c r="D32" s="218"/>
      <c r="E32" s="217"/>
      <c r="F32" s="216"/>
      <c r="G32" s="217"/>
      <c r="H32" s="281"/>
      <c r="I32" s="246">
        <f t="shared" si="7"/>
        <v>0</v>
      </c>
      <c r="J32" s="247">
        <f t="shared" si="2"/>
        <v>0</v>
      </c>
      <c r="K32" s="470"/>
      <c r="L32" s="471"/>
      <c r="M32" s="471"/>
      <c r="N32" s="471"/>
      <c r="O32" s="471"/>
      <c r="P32" s="472"/>
      <c r="Q32" s="272">
        <f t="shared" si="3"/>
        <v>0</v>
      </c>
      <c r="R32" s="270"/>
      <c r="S32" s="242">
        <f t="shared" si="4"/>
        <v>1</v>
      </c>
      <c r="T32" s="237"/>
      <c r="U32" s="248">
        <f t="shared" si="5"/>
        <v>0</v>
      </c>
      <c r="V32" s="248">
        <f t="shared" si="0"/>
        <v>0</v>
      </c>
      <c r="W32" s="249">
        <f t="shared" si="6"/>
        <v>0</v>
      </c>
    </row>
    <row r="33" spans="1:23" ht="23.1" customHeight="1">
      <c r="A33" s="238">
        <v>45550</v>
      </c>
      <c r="B33" s="275">
        <f t="shared" si="1"/>
        <v>45550</v>
      </c>
      <c r="C33" s="215"/>
      <c r="D33" s="218"/>
      <c r="E33" s="217"/>
      <c r="F33" s="216"/>
      <c r="G33" s="217"/>
      <c r="H33" s="281"/>
      <c r="I33" s="246">
        <f t="shared" si="7"/>
        <v>0</v>
      </c>
      <c r="J33" s="247">
        <f t="shared" si="2"/>
        <v>0</v>
      </c>
      <c r="K33" s="470"/>
      <c r="L33" s="471"/>
      <c r="M33" s="471"/>
      <c r="N33" s="471"/>
      <c r="O33" s="471"/>
      <c r="P33" s="472"/>
      <c r="Q33" s="272">
        <f t="shared" si="3"/>
        <v>0</v>
      </c>
      <c r="R33" s="270"/>
      <c r="S33" s="242">
        <f t="shared" si="4"/>
        <v>1</v>
      </c>
      <c r="T33" s="237"/>
      <c r="U33" s="248">
        <f t="shared" si="5"/>
        <v>0</v>
      </c>
      <c r="V33" s="248">
        <f t="shared" si="0"/>
        <v>0</v>
      </c>
      <c r="W33" s="249">
        <f t="shared" si="6"/>
        <v>0</v>
      </c>
    </row>
    <row r="34" spans="1:23" ht="23.1" customHeight="1">
      <c r="A34" s="238">
        <v>45551</v>
      </c>
      <c r="B34" s="275">
        <f t="shared" si="1"/>
        <v>45551</v>
      </c>
      <c r="C34" s="215"/>
      <c r="D34" s="218"/>
      <c r="E34" s="217"/>
      <c r="F34" s="216"/>
      <c r="G34" s="217"/>
      <c r="H34" s="281"/>
      <c r="I34" s="246">
        <f t="shared" si="7"/>
        <v>0</v>
      </c>
      <c r="J34" s="247">
        <f t="shared" si="2"/>
        <v>0</v>
      </c>
      <c r="K34" s="470"/>
      <c r="L34" s="471"/>
      <c r="M34" s="471"/>
      <c r="N34" s="471"/>
      <c r="O34" s="471"/>
      <c r="P34" s="472"/>
      <c r="Q34" s="272">
        <f t="shared" si="3"/>
        <v>0</v>
      </c>
      <c r="R34" s="270"/>
      <c r="S34" s="242">
        <f t="shared" si="4"/>
        <v>1</v>
      </c>
      <c r="T34" s="237"/>
      <c r="U34" s="248">
        <f t="shared" si="5"/>
        <v>0</v>
      </c>
      <c r="V34" s="248">
        <f t="shared" si="0"/>
        <v>0</v>
      </c>
      <c r="W34" s="249">
        <f t="shared" si="6"/>
        <v>0</v>
      </c>
    </row>
    <row r="35" spans="1:23" ht="23.1" customHeight="1">
      <c r="A35" s="238">
        <v>45552</v>
      </c>
      <c r="B35" s="275">
        <f t="shared" si="1"/>
        <v>45552</v>
      </c>
      <c r="C35" s="215"/>
      <c r="D35" s="218"/>
      <c r="E35" s="217"/>
      <c r="F35" s="216"/>
      <c r="G35" s="217"/>
      <c r="H35" s="281"/>
      <c r="I35" s="246">
        <f t="shared" si="7"/>
        <v>0</v>
      </c>
      <c r="J35" s="247">
        <f t="shared" si="2"/>
        <v>0</v>
      </c>
      <c r="K35" s="470"/>
      <c r="L35" s="471"/>
      <c r="M35" s="471"/>
      <c r="N35" s="471"/>
      <c r="O35" s="471"/>
      <c r="P35" s="472"/>
      <c r="Q35" s="272">
        <f t="shared" si="3"/>
        <v>0</v>
      </c>
      <c r="R35" s="270"/>
      <c r="S35" s="242">
        <f t="shared" si="4"/>
        <v>1</v>
      </c>
      <c r="T35" s="237"/>
      <c r="U35" s="248">
        <f t="shared" si="5"/>
        <v>0</v>
      </c>
      <c r="V35" s="248">
        <f t="shared" si="0"/>
        <v>0</v>
      </c>
      <c r="W35" s="249">
        <f t="shared" si="6"/>
        <v>0</v>
      </c>
    </row>
    <row r="36" spans="1:23" ht="23.1" customHeight="1">
      <c r="A36" s="238">
        <v>45553</v>
      </c>
      <c r="B36" s="275">
        <f t="shared" si="1"/>
        <v>45553</v>
      </c>
      <c r="C36" s="215"/>
      <c r="D36" s="218"/>
      <c r="E36" s="217"/>
      <c r="F36" s="216"/>
      <c r="G36" s="217"/>
      <c r="H36" s="281"/>
      <c r="I36" s="246">
        <f t="shared" si="7"/>
        <v>0</v>
      </c>
      <c r="J36" s="247">
        <f t="shared" si="2"/>
        <v>0</v>
      </c>
      <c r="K36" s="470"/>
      <c r="L36" s="471"/>
      <c r="M36" s="471"/>
      <c r="N36" s="471"/>
      <c r="O36" s="471"/>
      <c r="P36" s="472"/>
      <c r="Q36" s="272">
        <f t="shared" si="3"/>
        <v>0</v>
      </c>
      <c r="R36" s="270"/>
      <c r="S36" s="242">
        <f t="shared" si="4"/>
        <v>1</v>
      </c>
      <c r="T36" s="237"/>
      <c r="U36" s="248">
        <f t="shared" si="5"/>
        <v>0</v>
      </c>
      <c r="V36" s="248">
        <f t="shared" si="0"/>
        <v>0</v>
      </c>
      <c r="W36" s="249">
        <f t="shared" si="6"/>
        <v>0</v>
      </c>
    </row>
    <row r="37" spans="1:23" ht="23.1" customHeight="1">
      <c r="A37" s="238">
        <v>45554</v>
      </c>
      <c r="B37" s="275">
        <f t="shared" si="1"/>
        <v>45554</v>
      </c>
      <c r="C37" s="215"/>
      <c r="D37" s="218"/>
      <c r="E37" s="217"/>
      <c r="F37" s="216"/>
      <c r="G37" s="217"/>
      <c r="H37" s="281"/>
      <c r="I37" s="246">
        <f t="shared" si="7"/>
        <v>0</v>
      </c>
      <c r="J37" s="247">
        <f t="shared" si="2"/>
        <v>0</v>
      </c>
      <c r="K37" s="470"/>
      <c r="L37" s="471"/>
      <c r="M37" s="471"/>
      <c r="N37" s="471"/>
      <c r="O37" s="471"/>
      <c r="P37" s="472"/>
      <c r="Q37" s="272">
        <f t="shared" si="3"/>
        <v>0</v>
      </c>
      <c r="R37" s="270"/>
      <c r="S37" s="242">
        <f t="shared" si="4"/>
        <v>1</v>
      </c>
      <c r="T37" s="237"/>
      <c r="U37" s="248">
        <f t="shared" si="5"/>
        <v>0</v>
      </c>
      <c r="V37" s="248">
        <f t="shared" si="0"/>
        <v>0</v>
      </c>
      <c r="W37" s="249">
        <f t="shared" si="6"/>
        <v>0</v>
      </c>
    </row>
    <row r="38" spans="1:23" ht="23.1" customHeight="1">
      <c r="A38" s="238">
        <v>45555</v>
      </c>
      <c r="B38" s="275">
        <f t="shared" si="1"/>
        <v>45555</v>
      </c>
      <c r="C38" s="215"/>
      <c r="D38" s="218"/>
      <c r="E38" s="217"/>
      <c r="F38" s="216"/>
      <c r="G38" s="217"/>
      <c r="H38" s="281"/>
      <c r="I38" s="246">
        <f t="shared" si="7"/>
        <v>0</v>
      </c>
      <c r="J38" s="247">
        <f t="shared" si="2"/>
        <v>0</v>
      </c>
      <c r="K38" s="470"/>
      <c r="L38" s="471"/>
      <c r="M38" s="471"/>
      <c r="N38" s="471"/>
      <c r="O38" s="471"/>
      <c r="P38" s="472"/>
      <c r="Q38" s="272">
        <f t="shared" si="3"/>
        <v>0</v>
      </c>
      <c r="R38" s="270"/>
      <c r="S38" s="242">
        <f t="shared" si="4"/>
        <v>1</v>
      </c>
      <c r="T38" s="237"/>
      <c r="U38" s="248">
        <f t="shared" si="5"/>
        <v>0</v>
      </c>
      <c r="V38" s="248">
        <f t="shared" si="0"/>
        <v>0</v>
      </c>
      <c r="W38" s="249">
        <f t="shared" si="6"/>
        <v>0</v>
      </c>
    </row>
    <row r="39" spans="1:23" ht="23.1" customHeight="1">
      <c r="A39" s="238">
        <v>45556</v>
      </c>
      <c r="B39" s="275">
        <f t="shared" si="1"/>
        <v>45556</v>
      </c>
      <c r="C39" s="215"/>
      <c r="D39" s="218"/>
      <c r="E39" s="217"/>
      <c r="F39" s="216"/>
      <c r="G39" s="217"/>
      <c r="H39" s="281"/>
      <c r="I39" s="246">
        <f t="shared" si="7"/>
        <v>0</v>
      </c>
      <c r="J39" s="247">
        <f t="shared" si="2"/>
        <v>0</v>
      </c>
      <c r="K39" s="470"/>
      <c r="L39" s="482"/>
      <c r="M39" s="482"/>
      <c r="N39" s="482"/>
      <c r="O39" s="482"/>
      <c r="P39" s="483"/>
      <c r="Q39" s="272">
        <f t="shared" si="3"/>
        <v>0</v>
      </c>
      <c r="R39" s="270"/>
      <c r="S39" s="242">
        <f t="shared" si="4"/>
        <v>1</v>
      </c>
      <c r="T39" s="237"/>
      <c r="U39" s="248">
        <f t="shared" si="5"/>
        <v>0</v>
      </c>
      <c r="V39" s="248">
        <f t="shared" si="0"/>
        <v>0</v>
      </c>
      <c r="W39" s="249">
        <f t="shared" si="6"/>
        <v>0</v>
      </c>
    </row>
    <row r="40" spans="1:23" ht="23.1" customHeight="1">
      <c r="A40" s="238">
        <v>45557</v>
      </c>
      <c r="B40" s="275">
        <f t="shared" si="1"/>
        <v>45557</v>
      </c>
      <c r="C40" s="215"/>
      <c r="D40" s="218"/>
      <c r="E40" s="217"/>
      <c r="F40" s="216"/>
      <c r="G40" s="217"/>
      <c r="H40" s="281"/>
      <c r="I40" s="246">
        <f t="shared" si="7"/>
        <v>0</v>
      </c>
      <c r="J40" s="247">
        <f t="shared" si="2"/>
        <v>0</v>
      </c>
      <c r="K40" s="470"/>
      <c r="L40" s="482"/>
      <c r="M40" s="482"/>
      <c r="N40" s="482"/>
      <c r="O40" s="482"/>
      <c r="P40" s="483"/>
      <c r="Q40" s="272">
        <f t="shared" si="3"/>
        <v>0</v>
      </c>
      <c r="R40" s="270"/>
      <c r="S40" s="242">
        <f t="shared" si="4"/>
        <v>1</v>
      </c>
      <c r="T40" s="237"/>
      <c r="U40" s="248">
        <f t="shared" si="5"/>
        <v>0</v>
      </c>
      <c r="V40" s="248">
        <f t="shared" si="0"/>
        <v>0</v>
      </c>
      <c r="W40" s="249">
        <f t="shared" si="6"/>
        <v>0</v>
      </c>
    </row>
    <row r="41" spans="1:23" ht="23.1" customHeight="1">
      <c r="A41" s="238">
        <v>45558</v>
      </c>
      <c r="B41" s="275">
        <f t="shared" si="1"/>
        <v>45558</v>
      </c>
      <c r="C41" s="215"/>
      <c r="D41" s="218"/>
      <c r="E41" s="217"/>
      <c r="F41" s="216"/>
      <c r="G41" s="217"/>
      <c r="H41" s="281"/>
      <c r="I41" s="246">
        <f t="shared" si="7"/>
        <v>0</v>
      </c>
      <c r="J41" s="247">
        <f t="shared" si="2"/>
        <v>0</v>
      </c>
      <c r="K41" s="470"/>
      <c r="L41" s="471"/>
      <c r="M41" s="471"/>
      <c r="N41" s="471"/>
      <c r="O41" s="471"/>
      <c r="P41" s="472"/>
      <c r="Q41" s="272">
        <f t="shared" si="3"/>
        <v>0</v>
      </c>
      <c r="R41" s="270"/>
      <c r="S41" s="242">
        <f t="shared" si="4"/>
        <v>1</v>
      </c>
      <c r="T41" s="237"/>
      <c r="U41" s="248">
        <f t="shared" si="5"/>
        <v>0</v>
      </c>
      <c r="V41" s="248">
        <f t="shared" si="0"/>
        <v>0</v>
      </c>
      <c r="W41" s="249">
        <f t="shared" si="6"/>
        <v>0</v>
      </c>
    </row>
    <row r="42" spans="1:23" ht="23.1" customHeight="1">
      <c r="A42" s="238">
        <v>45559</v>
      </c>
      <c r="B42" s="275">
        <f t="shared" si="1"/>
        <v>45559</v>
      </c>
      <c r="C42" s="215"/>
      <c r="D42" s="218"/>
      <c r="E42" s="217"/>
      <c r="F42" s="216"/>
      <c r="G42" s="217"/>
      <c r="H42" s="281"/>
      <c r="I42" s="246">
        <f t="shared" si="7"/>
        <v>0</v>
      </c>
      <c r="J42" s="247">
        <f t="shared" si="2"/>
        <v>0</v>
      </c>
      <c r="K42" s="470"/>
      <c r="L42" s="471"/>
      <c r="M42" s="471"/>
      <c r="N42" s="471"/>
      <c r="O42" s="471"/>
      <c r="P42" s="472"/>
      <c r="Q42" s="272">
        <f t="shared" si="3"/>
        <v>0</v>
      </c>
      <c r="R42" s="270"/>
      <c r="S42" s="242">
        <f t="shared" si="4"/>
        <v>1</v>
      </c>
      <c r="T42" s="237"/>
      <c r="U42" s="248">
        <f t="shared" si="5"/>
        <v>0</v>
      </c>
      <c r="V42" s="248">
        <f t="shared" si="0"/>
        <v>0</v>
      </c>
      <c r="W42" s="249">
        <f t="shared" si="6"/>
        <v>0</v>
      </c>
    </row>
    <row r="43" spans="1:23" ht="23.1" customHeight="1">
      <c r="A43" s="238">
        <v>45560</v>
      </c>
      <c r="B43" s="275">
        <f t="shared" si="1"/>
        <v>45560</v>
      </c>
      <c r="C43" s="215"/>
      <c r="D43" s="218"/>
      <c r="E43" s="217"/>
      <c r="F43" s="216"/>
      <c r="G43" s="217"/>
      <c r="H43" s="281"/>
      <c r="I43" s="246">
        <f t="shared" si="7"/>
        <v>0</v>
      </c>
      <c r="J43" s="247">
        <f t="shared" si="2"/>
        <v>0</v>
      </c>
      <c r="K43" s="470"/>
      <c r="L43" s="471"/>
      <c r="M43" s="471"/>
      <c r="N43" s="471"/>
      <c r="O43" s="471"/>
      <c r="P43" s="472"/>
      <c r="Q43" s="272">
        <f t="shared" si="3"/>
        <v>0</v>
      </c>
      <c r="R43" s="270"/>
      <c r="S43" s="242">
        <f t="shared" si="4"/>
        <v>1</v>
      </c>
      <c r="T43" s="237"/>
      <c r="U43" s="248">
        <f t="shared" si="5"/>
        <v>0</v>
      </c>
      <c r="V43" s="248">
        <f t="shared" si="0"/>
        <v>0</v>
      </c>
      <c r="W43" s="249">
        <f t="shared" si="6"/>
        <v>0</v>
      </c>
    </row>
    <row r="44" spans="1:23" ht="23.1" customHeight="1">
      <c r="A44" s="238">
        <v>45561</v>
      </c>
      <c r="B44" s="275">
        <f t="shared" si="1"/>
        <v>45561</v>
      </c>
      <c r="C44" s="215"/>
      <c r="D44" s="218"/>
      <c r="E44" s="217"/>
      <c r="F44" s="216"/>
      <c r="G44" s="217"/>
      <c r="H44" s="281"/>
      <c r="I44" s="246">
        <f t="shared" si="7"/>
        <v>0</v>
      </c>
      <c r="J44" s="247">
        <f t="shared" si="2"/>
        <v>0</v>
      </c>
      <c r="K44" s="470"/>
      <c r="L44" s="471"/>
      <c r="M44" s="471"/>
      <c r="N44" s="471"/>
      <c r="O44" s="471"/>
      <c r="P44" s="472"/>
      <c r="Q44" s="272">
        <f t="shared" si="3"/>
        <v>0</v>
      </c>
      <c r="R44" s="270"/>
      <c r="S44" s="242">
        <f t="shared" si="4"/>
        <v>1</v>
      </c>
      <c r="T44" s="237"/>
      <c r="U44" s="248">
        <f t="shared" si="5"/>
        <v>0</v>
      </c>
      <c r="V44" s="248">
        <f t="shared" si="0"/>
        <v>0</v>
      </c>
      <c r="W44" s="249">
        <f t="shared" si="6"/>
        <v>0</v>
      </c>
    </row>
    <row r="45" spans="1:23" ht="23.1" customHeight="1">
      <c r="A45" s="238">
        <v>45562</v>
      </c>
      <c r="B45" s="275">
        <f t="shared" si="1"/>
        <v>45562</v>
      </c>
      <c r="C45" s="215"/>
      <c r="D45" s="218"/>
      <c r="E45" s="217"/>
      <c r="F45" s="216"/>
      <c r="G45" s="217"/>
      <c r="H45" s="281"/>
      <c r="I45" s="246">
        <f t="shared" si="7"/>
        <v>0</v>
      </c>
      <c r="J45" s="247">
        <f t="shared" si="2"/>
        <v>0</v>
      </c>
      <c r="K45" s="470"/>
      <c r="L45" s="471"/>
      <c r="M45" s="471"/>
      <c r="N45" s="471"/>
      <c r="O45" s="471"/>
      <c r="P45" s="472"/>
      <c r="Q45" s="272">
        <f t="shared" si="3"/>
        <v>0</v>
      </c>
      <c r="R45" s="270"/>
      <c r="S45" s="242">
        <f t="shared" si="4"/>
        <v>1</v>
      </c>
      <c r="T45" s="237"/>
      <c r="U45" s="248">
        <f t="shared" si="5"/>
        <v>0</v>
      </c>
      <c r="V45" s="248">
        <f t="shared" si="0"/>
        <v>0</v>
      </c>
      <c r="W45" s="249">
        <f t="shared" si="6"/>
        <v>0</v>
      </c>
    </row>
    <row r="46" spans="1:23" ht="23.1" customHeight="1">
      <c r="A46" s="238">
        <v>45563</v>
      </c>
      <c r="B46" s="275">
        <f t="shared" si="1"/>
        <v>45563</v>
      </c>
      <c r="C46" s="215"/>
      <c r="D46" s="218"/>
      <c r="E46" s="217"/>
      <c r="F46" s="216"/>
      <c r="G46" s="217"/>
      <c r="H46" s="281"/>
      <c r="I46" s="246">
        <f t="shared" si="7"/>
        <v>0</v>
      </c>
      <c r="J46" s="247">
        <f t="shared" si="2"/>
        <v>0</v>
      </c>
      <c r="K46" s="470"/>
      <c r="L46" s="471"/>
      <c r="M46" s="471"/>
      <c r="N46" s="471"/>
      <c r="O46" s="471"/>
      <c r="P46" s="472"/>
      <c r="Q46" s="272">
        <f t="shared" si="3"/>
        <v>0</v>
      </c>
      <c r="R46" s="270"/>
      <c r="S46" s="242">
        <f t="shared" si="4"/>
        <v>1</v>
      </c>
      <c r="T46" s="237"/>
      <c r="U46" s="248">
        <f t="shared" si="5"/>
        <v>0</v>
      </c>
      <c r="V46" s="248">
        <f t="shared" si="0"/>
        <v>0</v>
      </c>
      <c r="W46" s="249">
        <f t="shared" si="6"/>
        <v>0</v>
      </c>
    </row>
    <row r="47" spans="1:23" ht="23.1" customHeight="1">
      <c r="A47" s="238">
        <v>45564</v>
      </c>
      <c r="B47" s="275">
        <f t="shared" si="1"/>
        <v>45564</v>
      </c>
      <c r="C47" s="215"/>
      <c r="D47" s="218"/>
      <c r="E47" s="217"/>
      <c r="F47" s="216"/>
      <c r="G47" s="217"/>
      <c r="H47" s="281"/>
      <c r="I47" s="246">
        <f t="shared" si="7"/>
        <v>0</v>
      </c>
      <c r="J47" s="247">
        <f t="shared" si="2"/>
        <v>0</v>
      </c>
      <c r="K47" s="470"/>
      <c r="L47" s="471"/>
      <c r="M47" s="471"/>
      <c r="N47" s="471"/>
      <c r="O47" s="471"/>
      <c r="P47" s="472"/>
      <c r="Q47" s="272">
        <f t="shared" si="3"/>
        <v>0</v>
      </c>
      <c r="R47" s="270"/>
      <c r="S47" s="242">
        <f t="shared" si="4"/>
        <v>1</v>
      </c>
      <c r="T47" s="237"/>
      <c r="U47" s="248">
        <f t="shared" si="5"/>
        <v>0</v>
      </c>
      <c r="V47" s="248">
        <f t="shared" si="0"/>
        <v>0</v>
      </c>
      <c r="W47" s="249">
        <f t="shared" si="6"/>
        <v>0</v>
      </c>
    </row>
    <row r="48" spans="1:23" ht="23.1" customHeight="1">
      <c r="A48" s="238">
        <v>45565</v>
      </c>
      <c r="B48" s="275">
        <f t="shared" si="1"/>
        <v>45565</v>
      </c>
      <c r="C48" s="215"/>
      <c r="D48" s="218"/>
      <c r="E48" s="217"/>
      <c r="F48" s="216"/>
      <c r="G48" s="217"/>
      <c r="H48" s="281"/>
      <c r="I48" s="246">
        <f t="shared" si="7"/>
        <v>0</v>
      </c>
      <c r="J48" s="247">
        <f t="shared" si="2"/>
        <v>0</v>
      </c>
      <c r="K48" s="470"/>
      <c r="L48" s="471"/>
      <c r="M48" s="471"/>
      <c r="N48" s="471"/>
      <c r="O48" s="471"/>
      <c r="P48" s="472"/>
      <c r="Q48" s="272">
        <f t="shared" si="3"/>
        <v>0</v>
      </c>
      <c r="R48" s="270"/>
      <c r="S48" s="242">
        <f t="shared" si="4"/>
        <v>1</v>
      </c>
      <c r="T48" s="237"/>
      <c r="U48" s="248">
        <f t="shared" si="5"/>
        <v>0</v>
      </c>
      <c r="V48" s="248">
        <f t="shared" si="0"/>
        <v>0</v>
      </c>
      <c r="W48" s="249">
        <f t="shared" si="6"/>
        <v>0</v>
      </c>
    </row>
    <row r="49" spans="1:23" ht="23.1" customHeight="1" thickBot="1">
      <c r="A49" s="250"/>
      <c r="B49" s="297"/>
      <c r="C49" s="268"/>
      <c r="D49" s="266"/>
      <c r="E49" s="220"/>
      <c r="F49" s="219"/>
      <c r="G49" s="220"/>
      <c r="H49" s="318"/>
      <c r="I49" s="251"/>
      <c r="J49" s="252"/>
      <c r="K49" s="470"/>
      <c r="L49" s="471"/>
      <c r="M49" s="471"/>
      <c r="N49" s="471"/>
      <c r="O49" s="471"/>
      <c r="P49" s="472"/>
      <c r="Q49" s="272">
        <f t="shared" si="3"/>
        <v>0</v>
      </c>
      <c r="R49" s="271"/>
      <c r="S49" s="242">
        <f t="shared" si="4"/>
        <v>1</v>
      </c>
      <c r="T49" s="237"/>
      <c r="U49" s="253">
        <f t="shared" si="5"/>
        <v>0</v>
      </c>
      <c r="V49" s="253">
        <f t="shared" si="0"/>
        <v>0</v>
      </c>
      <c r="W49" s="249">
        <f t="shared" si="6"/>
        <v>0</v>
      </c>
    </row>
    <row r="50" spans="1:23" ht="23.1" customHeight="1" thickTop="1" thickBot="1">
      <c r="A50" s="477" t="s">
        <v>12</v>
      </c>
      <c r="B50" s="478"/>
      <c r="C50" s="478"/>
      <c r="D50" s="479"/>
      <c r="E50" s="480"/>
      <c r="F50" s="479"/>
      <c r="G50" s="479"/>
      <c r="H50" s="481"/>
      <c r="I50" s="254">
        <f>SUM(I19:I49)</f>
        <v>0</v>
      </c>
      <c r="J50" s="255">
        <f>SUM(J19:J49)</f>
        <v>0</v>
      </c>
      <c r="K50" s="256"/>
      <c r="L50" s="257"/>
      <c r="M50" s="291"/>
      <c r="N50" s="291"/>
      <c r="O50" s="291"/>
      <c r="P50" s="259"/>
      <c r="Q50" s="241">
        <f t="shared" ref="Q50" si="8">COUNTIF(C50,C83)</f>
        <v>0</v>
      </c>
      <c r="R50" s="260"/>
      <c r="S50" s="261"/>
      <c r="T50" s="237"/>
      <c r="U50" s="262">
        <f>SUM(U19:U49)</f>
        <v>0</v>
      </c>
      <c r="V50" s="262">
        <f t="shared" ref="V50" si="9">SUM(V19:V49)</f>
        <v>0</v>
      </c>
      <c r="W50" s="262">
        <f>SUM(W19:W49)</f>
        <v>0</v>
      </c>
    </row>
    <row r="51" spans="1:23">
      <c r="C51" s="237" t="s">
        <v>32</v>
      </c>
      <c r="D51" s="237"/>
      <c r="E51" s="476"/>
      <c r="F51" s="476"/>
      <c r="G51" s="237"/>
      <c r="H51" s="237"/>
      <c r="I51" s="263"/>
      <c r="J51" s="263"/>
      <c r="K51" s="237"/>
      <c r="L51" s="237"/>
      <c r="M51" s="237"/>
      <c r="N51" s="237"/>
      <c r="O51" s="237"/>
      <c r="P51" s="237"/>
      <c r="Q51" s="237"/>
      <c r="R51" s="237"/>
      <c r="S51" s="237"/>
      <c r="T51" s="237"/>
    </row>
    <row r="52" spans="1:23">
      <c r="C52" s="125" t="s">
        <v>33</v>
      </c>
      <c r="D52" s="125" t="s">
        <v>14</v>
      </c>
      <c r="E52" s="183"/>
    </row>
    <row r="53" spans="1:23">
      <c r="C53" s="125" t="s">
        <v>34</v>
      </c>
      <c r="D53" s="125" t="s">
        <v>15</v>
      </c>
      <c r="E53" s="183"/>
    </row>
    <row r="54" spans="1:23">
      <c r="C54" s="125" t="s">
        <v>71</v>
      </c>
      <c r="D54" s="125" t="s">
        <v>14</v>
      </c>
      <c r="E54" s="183"/>
    </row>
    <row r="55" spans="1:23">
      <c r="C55" s="125" t="s">
        <v>72</v>
      </c>
      <c r="D55" s="125" t="s">
        <v>37</v>
      </c>
      <c r="E55" s="183"/>
    </row>
    <row r="56" spans="1:23">
      <c r="C56" s="125" t="s">
        <v>73</v>
      </c>
      <c r="D56" s="125" t="s">
        <v>40</v>
      </c>
      <c r="E56" s="183"/>
    </row>
    <row r="57" spans="1:23">
      <c r="E57" s="183"/>
    </row>
    <row r="58" spans="1:23">
      <c r="E58" s="183"/>
    </row>
    <row r="59" spans="1:23">
      <c r="E59" s="183"/>
    </row>
    <row r="60" spans="1:23">
      <c r="E60" s="183"/>
    </row>
    <row r="61" spans="1:23">
      <c r="E61" s="183"/>
    </row>
    <row r="62" spans="1:23">
      <c r="E62" s="183"/>
    </row>
    <row r="63" spans="1:23">
      <c r="E63" s="183"/>
    </row>
    <row r="64" spans="1:23">
      <c r="E64" s="183"/>
    </row>
    <row r="65" spans="5:5">
      <c r="E65" s="183"/>
    </row>
    <row r="66" spans="5:5">
      <c r="E66" s="183"/>
    </row>
    <row r="67" spans="5:5">
      <c r="E67" s="183"/>
    </row>
    <row r="68" spans="5:5">
      <c r="E68" s="183"/>
    </row>
    <row r="69" spans="5:5">
      <c r="E69" s="183"/>
    </row>
    <row r="70" spans="5:5">
      <c r="E70" s="183"/>
    </row>
    <row r="71" spans="5:5">
      <c r="E71" s="183"/>
    </row>
    <row r="72" spans="5:5">
      <c r="E72" s="183"/>
    </row>
    <row r="73" spans="5:5">
      <c r="E73" s="183"/>
    </row>
    <row r="74" spans="5:5">
      <c r="E74" s="183"/>
    </row>
    <row r="75" spans="5:5">
      <c r="E75" s="183"/>
    </row>
    <row r="76" spans="5:5">
      <c r="E76" s="183"/>
    </row>
    <row r="77" spans="5:5">
      <c r="E77" s="183"/>
    </row>
    <row r="78" spans="5:5">
      <c r="E78" s="183"/>
    </row>
    <row r="79" spans="5:5">
      <c r="E79" s="183"/>
    </row>
    <row r="80" spans="5:5">
      <c r="E80" s="183"/>
    </row>
    <row r="81" spans="5:5">
      <c r="E81" s="183"/>
    </row>
    <row r="82" spans="5:5">
      <c r="E82" s="183"/>
    </row>
    <row r="83" spans="5:5">
      <c r="E83" s="183"/>
    </row>
    <row r="84" spans="5:5">
      <c r="E84" s="183"/>
    </row>
    <row r="85" spans="5:5">
      <c r="E85" s="183"/>
    </row>
    <row r="86" spans="5:5">
      <c r="E86" s="183"/>
    </row>
    <row r="87" spans="5:5">
      <c r="E87" s="183"/>
    </row>
    <row r="88" spans="5:5">
      <c r="E88" s="183"/>
    </row>
    <row r="89" spans="5:5">
      <c r="E89" s="183"/>
    </row>
    <row r="90" spans="5:5">
      <c r="E90" s="183"/>
    </row>
    <row r="91" spans="5:5">
      <c r="E91" s="183"/>
    </row>
    <row r="92" spans="5:5">
      <c r="E92" s="183"/>
    </row>
    <row r="93" spans="5:5">
      <c r="E93" s="183"/>
    </row>
    <row r="94" spans="5:5">
      <c r="E94" s="183"/>
    </row>
    <row r="95" spans="5:5">
      <c r="E95" s="183"/>
    </row>
    <row r="96" spans="5:5">
      <c r="E96" s="183"/>
    </row>
    <row r="97" spans="5:5">
      <c r="E97" s="183"/>
    </row>
    <row r="98" spans="5:5">
      <c r="E98" s="183"/>
    </row>
    <row r="99" spans="5:5">
      <c r="E99" s="183"/>
    </row>
    <row r="100" spans="5:5">
      <c r="E100" s="183"/>
    </row>
    <row r="101" spans="5:5">
      <c r="E101" s="183"/>
    </row>
    <row r="102" spans="5:5">
      <c r="E102" s="183"/>
    </row>
    <row r="103" spans="5:5">
      <c r="E103" s="183"/>
    </row>
    <row r="104" spans="5:5">
      <c r="E104" s="183"/>
    </row>
    <row r="105" spans="5:5">
      <c r="E105" s="183"/>
    </row>
    <row r="106" spans="5:5">
      <c r="E106" s="183"/>
    </row>
    <row r="107" spans="5:5">
      <c r="E107" s="183"/>
    </row>
    <row r="108" spans="5:5">
      <c r="E108" s="183"/>
    </row>
    <row r="109" spans="5:5">
      <c r="E109" s="183"/>
    </row>
    <row r="110" spans="5:5">
      <c r="E110" s="183"/>
    </row>
    <row r="111" spans="5:5">
      <c r="E111" s="183"/>
    </row>
    <row r="112" spans="5:5">
      <c r="E112" s="183"/>
    </row>
    <row r="113" spans="5:5">
      <c r="E113" s="183"/>
    </row>
    <row r="114" spans="5:5">
      <c r="E114" s="183"/>
    </row>
    <row r="115" spans="5:5">
      <c r="E115" s="183"/>
    </row>
    <row r="116" spans="5:5">
      <c r="E116" s="183"/>
    </row>
    <row r="117" spans="5:5">
      <c r="E117" s="183"/>
    </row>
    <row r="118" spans="5:5">
      <c r="E118" s="183"/>
    </row>
    <row r="119" spans="5:5">
      <c r="E119" s="183"/>
    </row>
    <row r="120" spans="5:5">
      <c r="E120" s="183"/>
    </row>
    <row r="121" spans="5:5">
      <c r="E121" s="183"/>
    </row>
    <row r="122" spans="5:5">
      <c r="E122" s="183"/>
    </row>
    <row r="123" spans="5:5">
      <c r="E123" s="183"/>
    </row>
    <row r="124" spans="5:5">
      <c r="E124" s="183"/>
    </row>
    <row r="125" spans="5:5">
      <c r="E125" s="183"/>
    </row>
    <row r="126" spans="5:5">
      <c r="E126" s="183"/>
    </row>
    <row r="127" spans="5:5">
      <c r="E127" s="183"/>
    </row>
  </sheetData>
  <sheetProtection algorithmName="SHA-512" hashValue="rneTz0V7GjA2UXjTM8geJsyXQlSWk0ijXUNpn0skzOUTJP2ejKP6vfjpLB9mqW7caOitYQ9a9BrI7MkN7iwuTQ==" saltValue="vbomETu8Axk3LbdMA9iDyA==" spinCount="100000" sheet="1" objects="1" scenarios="1"/>
  <mergeCells count="53">
    <mergeCell ref="C15:E15"/>
    <mergeCell ref="M15:N15"/>
    <mergeCell ref="O15:P15"/>
    <mergeCell ref="E3:G3"/>
    <mergeCell ref="K3:L3"/>
    <mergeCell ref="C11:H11"/>
    <mergeCell ref="C14:H14"/>
    <mergeCell ref="O14:R14"/>
    <mergeCell ref="W17:W18"/>
    <mergeCell ref="A17:A18"/>
    <mergeCell ref="B17:B18"/>
    <mergeCell ref="C17:C18"/>
    <mergeCell ref="D17:G17"/>
    <mergeCell ref="H17:H18"/>
    <mergeCell ref="I17:I18"/>
    <mergeCell ref="J17:J18"/>
    <mergeCell ref="K17:P18"/>
    <mergeCell ref="R17:R18"/>
    <mergeCell ref="U17:U18"/>
    <mergeCell ref="V17:V18"/>
    <mergeCell ref="K30:P30"/>
    <mergeCell ref="K19:P19"/>
    <mergeCell ref="K20:P20"/>
    <mergeCell ref="K21:P21"/>
    <mergeCell ref="K22:P22"/>
    <mergeCell ref="K23:P23"/>
    <mergeCell ref="K24:P24"/>
    <mergeCell ref="K25:P25"/>
    <mergeCell ref="K26:P26"/>
    <mergeCell ref="K27:P27"/>
    <mergeCell ref="K28:P28"/>
    <mergeCell ref="K29:P29"/>
    <mergeCell ref="K42:P42"/>
    <mergeCell ref="K31:P31"/>
    <mergeCell ref="K32:P32"/>
    <mergeCell ref="K33:P33"/>
    <mergeCell ref="K34:P34"/>
    <mergeCell ref="K35:P35"/>
    <mergeCell ref="K36:P36"/>
    <mergeCell ref="K37:P37"/>
    <mergeCell ref="K38:P38"/>
    <mergeCell ref="K39:P39"/>
    <mergeCell ref="K40:P40"/>
    <mergeCell ref="K41:P41"/>
    <mergeCell ref="K49:P49"/>
    <mergeCell ref="A50:H50"/>
    <mergeCell ref="E51:F51"/>
    <mergeCell ref="K43:P43"/>
    <mergeCell ref="K44:P44"/>
    <mergeCell ref="K45:P45"/>
    <mergeCell ref="K46:P46"/>
    <mergeCell ref="K47:P47"/>
    <mergeCell ref="K48:P48"/>
  </mergeCells>
  <phoneticPr fontId="2"/>
  <conditionalFormatting sqref="D19:H49">
    <cfRule type="expression" dxfId="6" priority="1">
      <formula>$S19=0</formula>
    </cfRule>
  </conditionalFormatting>
  <dataValidations count="1">
    <dataValidation type="list" allowBlank="1" showInputMessage="1" showErrorMessage="1" sqref="C19:C49" xr:uid="{12A6E349-F9FE-4D54-B1CB-B21EE3BC49DF}">
      <formula1>$C$52:$C$56</formula1>
    </dataValidation>
  </dataValidations>
  <pageMargins left="0.70866141732283472" right="0.70866141732283472" top="0.74803149606299213" bottom="0.74803149606299213" header="0.31496062992125984" footer="0.31496062992125984"/>
  <pageSetup paperSize="9" scale="4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1A55F-B281-4E2A-9B8C-12A1356192A9}">
  <sheetPr>
    <tabColor rgb="FFFFC000"/>
    <pageSetUpPr fitToPage="1"/>
  </sheetPr>
  <dimension ref="A1:W127"/>
  <sheetViews>
    <sheetView view="pageBreakPreview" zoomScale="80" zoomScaleNormal="100" zoomScaleSheetLayoutView="80" workbookViewId="0"/>
  </sheetViews>
  <sheetFormatPr defaultRowHeight="13.5"/>
  <cols>
    <col min="1" max="1" width="5.125" style="125" customWidth="1"/>
    <col min="2" max="2" width="4.875" style="125" customWidth="1"/>
    <col min="3" max="3" width="15.625" style="125" customWidth="1"/>
    <col min="4" max="9" width="7.625" style="125" customWidth="1"/>
    <col min="10" max="10" width="9" style="125" customWidth="1"/>
    <col min="11" max="11" width="4.75" style="125" customWidth="1"/>
    <col min="12" max="12" width="5" style="125" customWidth="1"/>
    <col min="13" max="13" width="5.625" style="125" customWidth="1"/>
    <col min="14" max="14" width="10.375" style="125" customWidth="1"/>
    <col min="15" max="15" width="9" style="125"/>
    <col min="16" max="16" width="16.125" style="125" customWidth="1"/>
    <col min="17" max="17" width="15.125" style="125" hidden="1" customWidth="1"/>
    <col min="18" max="18" width="15.125" style="125" customWidth="1"/>
    <col min="19" max="19" width="15.125" style="125" hidden="1" customWidth="1"/>
    <col min="20" max="20" width="9" style="125"/>
    <col min="21" max="23" width="12.875" style="125" customWidth="1"/>
    <col min="24" max="24" width="9" style="125"/>
    <col min="25" max="25" width="14.625" style="125" customWidth="1"/>
    <col min="26" max="258" width="9" style="125"/>
    <col min="259" max="259" width="4.125" style="125" customWidth="1"/>
    <col min="260" max="260" width="2.875" style="125" customWidth="1"/>
    <col min="261" max="266" width="7.625" style="125" customWidth="1"/>
    <col min="267" max="267" width="4.75" style="125" customWidth="1"/>
    <col min="268" max="268" width="5" style="125" customWidth="1"/>
    <col min="269" max="269" width="5.625" style="125" customWidth="1"/>
    <col min="270" max="270" width="10.375" style="125" customWidth="1"/>
    <col min="271" max="271" width="9" style="125"/>
    <col min="272" max="272" width="16.125" style="125" customWidth="1"/>
    <col min="273" max="514" width="9" style="125"/>
    <col min="515" max="515" width="4.125" style="125" customWidth="1"/>
    <col min="516" max="516" width="2.875" style="125" customWidth="1"/>
    <col min="517" max="522" width="7.625" style="125" customWidth="1"/>
    <col min="523" max="523" width="4.75" style="125" customWidth="1"/>
    <col min="524" max="524" width="5" style="125" customWidth="1"/>
    <col min="525" max="525" width="5.625" style="125" customWidth="1"/>
    <col min="526" max="526" width="10.375" style="125" customWidth="1"/>
    <col min="527" max="527" width="9" style="125"/>
    <col min="528" max="528" width="16.125" style="125" customWidth="1"/>
    <col min="529" max="770" width="9" style="125"/>
    <col min="771" max="771" width="4.125" style="125" customWidth="1"/>
    <col min="772" max="772" width="2.875" style="125" customWidth="1"/>
    <col min="773" max="778" width="7.625" style="125" customWidth="1"/>
    <col min="779" max="779" width="4.75" style="125" customWidth="1"/>
    <col min="780" max="780" width="5" style="125" customWidth="1"/>
    <col min="781" max="781" width="5.625" style="125" customWidth="1"/>
    <col min="782" max="782" width="10.375" style="125" customWidth="1"/>
    <col min="783" max="783" width="9" style="125"/>
    <col min="784" max="784" width="16.125" style="125" customWidth="1"/>
    <col min="785" max="1026" width="9" style="125"/>
    <col min="1027" max="1027" width="4.125" style="125" customWidth="1"/>
    <col min="1028" max="1028" width="2.875" style="125" customWidth="1"/>
    <col min="1029" max="1034" width="7.625" style="125" customWidth="1"/>
    <col min="1035" max="1035" width="4.75" style="125" customWidth="1"/>
    <col min="1036" max="1036" width="5" style="125" customWidth="1"/>
    <col min="1037" max="1037" width="5.625" style="125" customWidth="1"/>
    <col min="1038" max="1038" width="10.375" style="125" customWidth="1"/>
    <col min="1039" max="1039" width="9" style="125"/>
    <col min="1040" max="1040" width="16.125" style="125" customWidth="1"/>
    <col min="1041" max="1282" width="9" style="125"/>
    <col min="1283" max="1283" width="4.125" style="125" customWidth="1"/>
    <col min="1284" max="1284" width="2.875" style="125" customWidth="1"/>
    <col min="1285" max="1290" width="7.625" style="125" customWidth="1"/>
    <col min="1291" max="1291" width="4.75" style="125" customWidth="1"/>
    <col min="1292" max="1292" width="5" style="125" customWidth="1"/>
    <col min="1293" max="1293" width="5.625" style="125" customWidth="1"/>
    <col min="1294" max="1294" width="10.375" style="125" customWidth="1"/>
    <col min="1295" max="1295" width="9" style="125"/>
    <col min="1296" max="1296" width="16.125" style="125" customWidth="1"/>
    <col min="1297" max="1538" width="9" style="125"/>
    <col min="1539" max="1539" width="4.125" style="125" customWidth="1"/>
    <col min="1540" max="1540" width="2.875" style="125" customWidth="1"/>
    <col min="1541" max="1546" width="7.625" style="125" customWidth="1"/>
    <col min="1547" max="1547" width="4.75" style="125" customWidth="1"/>
    <col min="1548" max="1548" width="5" style="125" customWidth="1"/>
    <col min="1549" max="1549" width="5.625" style="125" customWidth="1"/>
    <col min="1550" max="1550" width="10.375" style="125" customWidth="1"/>
    <col min="1551" max="1551" width="9" style="125"/>
    <col min="1552" max="1552" width="16.125" style="125" customWidth="1"/>
    <col min="1553" max="1794" width="9" style="125"/>
    <col min="1795" max="1795" width="4.125" style="125" customWidth="1"/>
    <col min="1796" max="1796" width="2.875" style="125" customWidth="1"/>
    <col min="1797" max="1802" width="7.625" style="125" customWidth="1"/>
    <col min="1803" max="1803" width="4.75" style="125" customWidth="1"/>
    <col min="1804" max="1804" width="5" style="125" customWidth="1"/>
    <col min="1805" max="1805" width="5.625" style="125" customWidth="1"/>
    <col min="1806" max="1806" width="10.375" style="125" customWidth="1"/>
    <col min="1807" max="1807" width="9" style="125"/>
    <col min="1808" max="1808" width="16.125" style="125" customWidth="1"/>
    <col min="1809" max="2050" width="9" style="125"/>
    <col min="2051" max="2051" width="4.125" style="125" customWidth="1"/>
    <col min="2052" max="2052" width="2.875" style="125" customWidth="1"/>
    <col min="2053" max="2058" width="7.625" style="125" customWidth="1"/>
    <col min="2059" max="2059" width="4.75" style="125" customWidth="1"/>
    <col min="2060" max="2060" width="5" style="125" customWidth="1"/>
    <col min="2061" max="2061" width="5.625" style="125" customWidth="1"/>
    <col min="2062" max="2062" width="10.375" style="125" customWidth="1"/>
    <col min="2063" max="2063" width="9" style="125"/>
    <col min="2064" max="2064" width="16.125" style="125" customWidth="1"/>
    <col min="2065" max="2306" width="9" style="125"/>
    <col min="2307" max="2307" width="4.125" style="125" customWidth="1"/>
    <col min="2308" max="2308" width="2.875" style="125" customWidth="1"/>
    <col min="2309" max="2314" width="7.625" style="125" customWidth="1"/>
    <col min="2315" max="2315" width="4.75" style="125" customWidth="1"/>
    <col min="2316" max="2316" width="5" style="125" customWidth="1"/>
    <col min="2317" max="2317" width="5.625" style="125" customWidth="1"/>
    <col min="2318" max="2318" width="10.375" style="125" customWidth="1"/>
    <col min="2319" max="2319" width="9" style="125"/>
    <col min="2320" max="2320" width="16.125" style="125" customWidth="1"/>
    <col min="2321" max="2562" width="9" style="125"/>
    <col min="2563" max="2563" width="4.125" style="125" customWidth="1"/>
    <col min="2564" max="2564" width="2.875" style="125" customWidth="1"/>
    <col min="2565" max="2570" width="7.625" style="125" customWidth="1"/>
    <col min="2571" max="2571" width="4.75" style="125" customWidth="1"/>
    <col min="2572" max="2572" width="5" style="125" customWidth="1"/>
    <col min="2573" max="2573" width="5.625" style="125" customWidth="1"/>
    <col min="2574" max="2574" width="10.375" style="125" customWidth="1"/>
    <col min="2575" max="2575" width="9" style="125"/>
    <col min="2576" max="2576" width="16.125" style="125" customWidth="1"/>
    <col min="2577" max="2818" width="9" style="125"/>
    <col min="2819" max="2819" width="4.125" style="125" customWidth="1"/>
    <col min="2820" max="2820" width="2.875" style="125" customWidth="1"/>
    <col min="2821" max="2826" width="7.625" style="125" customWidth="1"/>
    <col min="2827" max="2827" width="4.75" style="125" customWidth="1"/>
    <col min="2828" max="2828" width="5" style="125" customWidth="1"/>
    <col min="2829" max="2829" width="5.625" style="125" customWidth="1"/>
    <col min="2830" max="2830" width="10.375" style="125" customWidth="1"/>
    <col min="2831" max="2831" width="9" style="125"/>
    <col min="2832" max="2832" width="16.125" style="125" customWidth="1"/>
    <col min="2833" max="3074" width="9" style="125"/>
    <col min="3075" max="3075" width="4.125" style="125" customWidth="1"/>
    <col min="3076" max="3076" width="2.875" style="125" customWidth="1"/>
    <col min="3077" max="3082" width="7.625" style="125" customWidth="1"/>
    <col min="3083" max="3083" width="4.75" style="125" customWidth="1"/>
    <col min="3084" max="3084" width="5" style="125" customWidth="1"/>
    <col min="3085" max="3085" width="5.625" style="125" customWidth="1"/>
    <col min="3086" max="3086" width="10.375" style="125" customWidth="1"/>
    <col min="3087" max="3087" width="9" style="125"/>
    <col min="3088" max="3088" width="16.125" style="125" customWidth="1"/>
    <col min="3089" max="3330" width="9" style="125"/>
    <col min="3331" max="3331" width="4.125" style="125" customWidth="1"/>
    <col min="3332" max="3332" width="2.875" style="125" customWidth="1"/>
    <col min="3333" max="3338" width="7.625" style="125" customWidth="1"/>
    <col min="3339" max="3339" width="4.75" style="125" customWidth="1"/>
    <col min="3340" max="3340" width="5" style="125" customWidth="1"/>
    <col min="3341" max="3341" width="5.625" style="125" customWidth="1"/>
    <col min="3342" max="3342" width="10.375" style="125" customWidth="1"/>
    <col min="3343" max="3343" width="9" style="125"/>
    <col min="3344" max="3344" width="16.125" style="125" customWidth="1"/>
    <col min="3345" max="3586" width="9" style="125"/>
    <col min="3587" max="3587" width="4.125" style="125" customWidth="1"/>
    <col min="3588" max="3588" width="2.875" style="125" customWidth="1"/>
    <col min="3589" max="3594" width="7.625" style="125" customWidth="1"/>
    <col min="3595" max="3595" width="4.75" style="125" customWidth="1"/>
    <col min="3596" max="3596" width="5" style="125" customWidth="1"/>
    <col min="3597" max="3597" width="5.625" style="125" customWidth="1"/>
    <col min="3598" max="3598" width="10.375" style="125" customWidth="1"/>
    <col min="3599" max="3599" width="9" style="125"/>
    <col min="3600" max="3600" width="16.125" style="125" customWidth="1"/>
    <col min="3601" max="3842" width="9" style="125"/>
    <col min="3843" max="3843" width="4.125" style="125" customWidth="1"/>
    <col min="3844" max="3844" width="2.875" style="125" customWidth="1"/>
    <col min="3845" max="3850" width="7.625" style="125" customWidth="1"/>
    <col min="3851" max="3851" width="4.75" style="125" customWidth="1"/>
    <col min="3852" max="3852" width="5" style="125" customWidth="1"/>
    <col min="3853" max="3853" width="5.625" style="125" customWidth="1"/>
    <col min="3854" max="3854" width="10.375" style="125" customWidth="1"/>
    <col min="3855" max="3855" width="9" style="125"/>
    <col min="3856" max="3856" width="16.125" style="125" customWidth="1"/>
    <col min="3857" max="4098" width="9" style="125"/>
    <col min="4099" max="4099" width="4.125" style="125" customWidth="1"/>
    <col min="4100" max="4100" width="2.875" style="125" customWidth="1"/>
    <col min="4101" max="4106" width="7.625" style="125" customWidth="1"/>
    <col min="4107" max="4107" width="4.75" style="125" customWidth="1"/>
    <col min="4108" max="4108" width="5" style="125" customWidth="1"/>
    <col min="4109" max="4109" width="5.625" style="125" customWidth="1"/>
    <col min="4110" max="4110" width="10.375" style="125" customWidth="1"/>
    <col min="4111" max="4111" width="9" style="125"/>
    <col min="4112" max="4112" width="16.125" style="125" customWidth="1"/>
    <col min="4113" max="4354" width="9" style="125"/>
    <col min="4355" max="4355" width="4.125" style="125" customWidth="1"/>
    <col min="4356" max="4356" width="2.875" style="125" customWidth="1"/>
    <col min="4357" max="4362" width="7.625" style="125" customWidth="1"/>
    <col min="4363" max="4363" width="4.75" style="125" customWidth="1"/>
    <col min="4364" max="4364" width="5" style="125" customWidth="1"/>
    <col min="4365" max="4365" width="5.625" style="125" customWidth="1"/>
    <col min="4366" max="4366" width="10.375" style="125" customWidth="1"/>
    <col min="4367" max="4367" width="9" style="125"/>
    <col min="4368" max="4368" width="16.125" style="125" customWidth="1"/>
    <col min="4369" max="4610" width="9" style="125"/>
    <col min="4611" max="4611" width="4.125" style="125" customWidth="1"/>
    <col min="4612" max="4612" width="2.875" style="125" customWidth="1"/>
    <col min="4613" max="4618" width="7.625" style="125" customWidth="1"/>
    <col min="4619" max="4619" width="4.75" style="125" customWidth="1"/>
    <col min="4620" max="4620" width="5" style="125" customWidth="1"/>
    <col min="4621" max="4621" width="5.625" style="125" customWidth="1"/>
    <col min="4622" max="4622" width="10.375" style="125" customWidth="1"/>
    <col min="4623" max="4623" width="9" style="125"/>
    <col min="4624" max="4624" width="16.125" style="125" customWidth="1"/>
    <col min="4625" max="4866" width="9" style="125"/>
    <col min="4867" max="4867" width="4.125" style="125" customWidth="1"/>
    <col min="4868" max="4868" width="2.875" style="125" customWidth="1"/>
    <col min="4869" max="4874" width="7.625" style="125" customWidth="1"/>
    <col min="4875" max="4875" width="4.75" style="125" customWidth="1"/>
    <col min="4876" max="4876" width="5" style="125" customWidth="1"/>
    <col min="4877" max="4877" width="5.625" style="125" customWidth="1"/>
    <col min="4878" max="4878" width="10.375" style="125" customWidth="1"/>
    <col min="4879" max="4879" width="9" style="125"/>
    <col min="4880" max="4880" width="16.125" style="125" customWidth="1"/>
    <col min="4881" max="5122" width="9" style="125"/>
    <col min="5123" max="5123" width="4.125" style="125" customWidth="1"/>
    <col min="5124" max="5124" width="2.875" style="125" customWidth="1"/>
    <col min="5125" max="5130" width="7.625" style="125" customWidth="1"/>
    <col min="5131" max="5131" width="4.75" style="125" customWidth="1"/>
    <col min="5132" max="5132" width="5" style="125" customWidth="1"/>
    <col min="5133" max="5133" width="5.625" style="125" customWidth="1"/>
    <col min="5134" max="5134" width="10.375" style="125" customWidth="1"/>
    <col min="5135" max="5135" width="9" style="125"/>
    <col min="5136" max="5136" width="16.125" style="125" customWidth="1"/>
    <col min="5137" max="5378" width="9" style="125"/>
    <col min="5379" max="5379" width="4.125" style="125" customWidth="1"/>
    <col min="5380" max="5380" width="2.875" style="125" customWidth="1"/>
    <col min="5381" max="5386" width="7.625" style="125" customWidth="1"/>
    <col min="5387" max="5387" width="4.75" style="125" customWidth="1"/>
    <col min="5388" max="5388" width="5" style="125" customWidth="1"/>
    <col min="5389" max="5389" width="5.625" style="125" customWidth="1"/>
    <col min="5390" max="5390" width="10.375" style="125" customWidth="1"/>
    <col min="5391" max="5391" width="9" style="125"/>
    <col min="5392" max="5392" width="16.125" style="125" customWidth="1"/>
    <col min="5393" max="5634" width="9" style="125"/>
    <col min="5635" max="5635" width="4.125" style="125" customWidth="1"/>
    <col min="5636" max="5636" width="2.875" style="125" customWidth="1"/>
    <col min="5637" max="5642" width="7.625" style="125" customWidth="1"/>
    <col min="5643" max="5643" width="4.75" style="125" customWidth="1"/>
    <col min="5644" max="5644" width="5" style="125" customWidth="1"/>
    <col min="5645" max="5645" width="5.625" style="125" customWidth="1"/>
    <col min="5646" max="5646" width="10.375" style="125" customWidth="1"/>
    <col min="5647" max="5647" width="9" style="125"/>
    <col min="5648" max="5648" width="16.125" style="125" customWidth="1"/>
    <col min="5649" max="5890" width="9" style="125"/>
    <col min="5891" max="5891" width="4.125" style="125" customWidth="1"/>
    <col min="5892" max="5892" width="2.875" style="125" customWidth="1"/>
    <col min="5893" max="5898" width="7.625" style="125" customWidth="1"/>
    <col min="5899" max="5899" width="4.75" style="125" customWidth="1"/>
    <col min="5900" max="5900" width="5" style="125" customWidth="1"/>
    <col min="5901" max="5901" width="5.625" style="125" customWidth="1"/>
    <col min="5902" max="5902" width="10.375" style="125" customWidth="1"/>
    <col min="5903" max="5903" width="9" style="125"/>
    <col min="5904" max="5904" width="16.125" style="125" customWidth="1"/>
    <col min="5905" max="6146" width="9" style="125"/>
    <col min="6147" max="6147" width="4.125" style="125" customWidth="1"/>
    <col min="6148" max="6148" width="2.875" style="125" customWidth="1"/>
    <col min="6149" max="6154" width="7.625" style="125" customWidth="1"/>
    <col min="6155" max="6155" width="4.75" style="125" customWidth="1"/>
    <col min="6156" max="6156" width="5" style="125" customWidth="1"/>
    <col min="6157" max="6157" width="5.625" style="125" customWidth="1"/>
    <col min="6158" max="6158" width="10.375" style="125" customWidth="1"/>
    <col min="6159" max="6159" width="9" style="125"/>
    <col min="6160" max="6160" width="16.125" style="125" customWidth="1"/>
    <col min="6161" max="6402" width="9" style="125"/>
    <col min="6403" max="6403" width="4.125" style="125" customWidth="1"/>
    <col min="6404" max="6404" width="2.875" style="125" customWidth="1"/>
    <col min="6405" max="6410" width="7.625" style="125" customWidth="1"/>
    <col min="6411" max="6411" width="4.75" style="125" customWidth="1"/>
    <col min="6412" max="6412" width="5" style="125" customWidth="1"/>
    <col min="6413" max="6413" width="5.625" style="125" customWidth="1"/>
    <col min="6414" max="6414" width="10.375" style="125" customWidth="1"/>
    <col min="6415" max="6415" width="9" style="125"/>
    <col min="6416" max="6416" width="16.125" style="125" customWidth="1"/>
    <col min="6417" max="6658" width="9" style="125"/>
    <col min="6659" max="6659" width="4.125" style="125" customWidth="1"/>
    <col min="6660" max="6660" width="2.875" style="125" customWidth="1"/>
    <col min="6661" max="6666" width="7.625" style="125" customWidth="1"/>
    <col min="6667" max="6667" width="4.75" style="125" customWidth="1"/>
    <col min="6668" max="6668" width="5" style="125" customWidth="1"/>
    <col min="6669" max="6669" width="5.625" style="125" customWidth="1"/>
    <col min="6670" max="6670" width="10.375" style="125" customWidth="1"/>
    <col min="6671" max="6671" width="9" style="125"/>
    <col min="6672" max="6672" width="16.125" style="125" customWidth="1"/>
    <col min="6673" max="6914" width="9" style="125"/>
    <col min="6915" max="6915" width="4.125" style="125" customWidth="1"/>
    <col min="6916" max="6916" width="2.875" style="125" customWidth="1"/>
    <col min="6917" max="6922" width="7.625" style="125" customWidth="1"/>
    <col min="6923" max="6923" width="4.75" style="125" customWidth="1"/>
    <col min="6924" max="6924" width="5" style="125" customWidth="1"/>
    <col min="6925" max="6925" width="5.625" style="125" customWidth="1"/>
    <col min="6926" max="6926" width="10.375" style="125" customWidth="1"/>
    <col min="6927" max="6927" width="9" style="125"/>
    <col min="6928" max="6928" width="16.125" style="125" customWidth="1"/>
    <col min="6929" max="7170" width="9" style="125"/>
    <col min="7171" max="7171" width="4.125" style="125" customWidth="1"/>
    <col min="7172" max="7172" width="2.875" style="125" customWidth="1"/>
    <col min="7173" max="7178" width="7.625" style="125" customWidth="1"/>
    <col min="7179" max="7179" width="4.75" style="125" customWidth="1"/>
    <col min="7180" max="7180" width="5" style="125" customWidth="1"/>
    <col min="7181" max="7181" width="5.625" style="125" customWidth="1"/>
    <col min="7182" max="7182" width="10.375" style="125" customWidth="1"/>
    <col min="7183" max="7183" width="9" style="125"/>
    <col min="7184" max="7184" width="16.125" style="125" customWidth="1"/>
    <col min="7185" max="7426" width="9" style="125"/>
    <col min="7427" max="7427" width="4.125" style="125" customWidth="1"/>
    <col min="7428" max="7428" width="2.875" style="125" customWidth="1"/>
    <col min="7429" max="7434" width="7.625" style="125" customWidth="1"/>
    <col min="7435" max="7435" width="4.75" style="125" customWidth="1"/>
    <col min="7436" max="7436" width="5" style="125" customWidth="1"/>
    <col min="7437" max="7437" width="5.625" style="125" customWidth="1"/>
    <col min="7438" max="7438" width="10.375" style="125" customWidth="1"/>
    <col min="7439" max="7439" width="9" style="125"/>
    <col min="7440" max="7440" width="16.125" style="125" customWidth="1"/>
    <col min="7441" max="7682" width="9" style="125"/>
    <col min="7683" max="7683" width="4.125" style="125" customWidth="1"/>
    <col min="7684" max="7684" width="2.875" style="125" customWidth="1"/>
    <col min="7685" max="7690" width="7.625" style="125" customWidth="1"/>
    <col min="7691" max="7691" width="4.75" style="125" customWidth="1"/>
    <col min="7692" max="7692" width="5" style="125" customWidth="1"/>
    <col min="7693" max="7693" width="5.625" style="125" customWidth="1"/>
    <col min="7694" max="7694" width="10.375" style="125" customWidth="1"/>
    <col min="7695" max="7695" width="9" style="125"/>
    <col min="7696" max="7696" width="16.125" style="125" customWidth="1"/>
    <col min="7697" max="7938" width="9" style="125"/>
    <col min="7939" max="7939" width="4.125" style="125" customWidth="1"/>
    <col min="7940" max="7940" width="2.875" style="125" customWidth="1"/>
    <col min="7941" max="7946" width="7.625" style="125" customWidth="1"/>
    <col min="7947" max="7947" width="4.75" style="125" customWidth="1"/>
    <col min="7948" max="7948" width="5" style="125" customWidth="1"/>
    <col min="7949" max="7949" width="5.625" style="125" customWidth="1"/>
    <col min="7950" max="7950" width="10.375" style="125" customWidth="1"/>
    <col min="7951" max="7951" width="9" style="125"/>
    <col min="7952" max="7952" width="16.125" style="125" customWidth="1"/>
    <col min="7953" max="8194" width="9" style="125"/>
    <col min="8195" max="8195" width="4.125" style="125" customWidth="1"/>
    <col min="8196" max="8196" width="2.875" style="125" customWidth="1"/>
    <col min="8197" max="8202" width="7.625" style="125" customWidth="1"/>
    <col min="8203" max="8203" width="4.75" style="125" customWidth="1"/>
    <col min="8204" max="8204" width="5" style="125" customWidth="1"/>
    <col min="8205" max="8205" width="5.625" style="125" customWidth="1"/>
    <col min="8206" max="8206" width="10.375" style="125" customWidth="1"/>
    <col min="8207" max="8207" width="9" style="125"/>
    <col min="8208" max="8208" width="16.125" style="125" customWidth="1"/>
    <col min="8209" max="8450" width="9" style="125"/>
    <col min="8451" max="8451" width="4.125" style="125" customWidth="1"/>
    <col min="8452" max="8452" width="2.875" style="125" customWidth="1"/>
    <col min="8453" max="8458" width="7.625" style="125" customWidth="1"/>
    <col min="8459" max="8459" width="4.75" style="125" customWidth="1"/>
    <col min="8460" max="8460" width="5" style="125" customWidth="1"/>
    <col min="8461" max="8461" width="5.625" style="125" customWidth="1"/>
    <col min="8462" max="8462" width="10.375" style="125" customWidth="1"/>
    <col min="8463" max="8463" width="9" style="125"/>
    <col min="8464" max="8464" width="16.125" style="125" customWidth="1"/>
    <col min="8465" max="8706" width="9" style="125"/>
    <col min="8707" max="8707" width="4.125" style="125" customWidth="1"/>
    <col min="8708" max="8708" width="2.875" style="125" customWidth="1"/>
    <col min="8709" max="8714" width="7.625" style="125" customWidth="1"/>
    <col min="8715" max="8715" width="4.75" style="125" customWidth="1"/>
    <col min="8716" max="8716" width="5" style="125" customWidth="1"/>
    <col min="8717" max="8717" width="5.625" style="125" customWidth="1"/>
    <col min="8718" max="8718" width="10.375" style="125" customWidth="1"/>
    <col min="8719" max="8719" width="9" style="125"/>
    <col min="8720" max="8720" width="16.125" style="125" customWidth="1"/>
    <col min="8721" max="8962" width="9" style="125"/>
    <col min="8963" max="8963" width="4.125" style="125" customWidth="1"/>
    <col min="8964" max="8964" width="2.875" style="125" customWidth="1"/>
    <col min="8965" max="8970" width="7.625" style="125" customWidth="1"/>
    <col min="8971" max="8971" width="4.75" style="125" customWidth="1"/>
    <col min="8972" max="8972" width="5" style="125" customWidth="1"/>
    <col min="8973" max="8973" width="5.625" style="125" customWidth="1"/>
    <col min="8974" max="8974" width="10.375" style="125" customWidth="1"/>
    <col min="8975" max="8975" width="9" style="125"/>
    <col min="8976" max="8976" width="16.125" style="125" customWidth="1"/>
    <col min="8977" max="9218" width="9" style="125"/>
    <col min="9219" max="9219" width="4.125" style="125" customWidth="1"/>
    <col min="9220" max="9220" width="2.875" style="125" customWidth="1"/>
    <col min="9221" max="9226" width="7.625" style="125" customWidth="1"/>
    <col min="9227" max="9227" width="4.75" style="125" customWidth="1"/>
    <col min="9228" max="9228" width="5" style="125" customWidth="1"/>
    <col min="9229" max="9229" width="5.625" style="125" customWidth="1"/>
    <col min="9230" max="9230" width="10.375" style="125" customWidth="1"/>
    <col min="9231" max="9231" width="9" style="125"/>
    <col min="9232" max="9232" width="16.125" style="125" customWidth="1"/>
    <col min="9233" max="9474" width="9" style="125"/>
    <col min="9475" max="9475" width="4.125" style="125" customWidth="1"/>
    <col min="9476" max="9476" width="2.875" style="125" customWidth="1"/>
    <col min="9477" max="9482" width="7.625" style="125" customWidth="1"/>
    <col min="9483" max="9483" width="4.75" style="125" customWidth="1"/>
    <col min="9484" max="9484" width="5" style="125" customWidth="1"/>
    <col min="9485" max="9485" width="5.625" style="125" customWidth="1"/>
    <col min="9486" max="9486" width="10.375" style="125" customWidth="1"/>
    <col min="9487" max="9487" width="9" style="125"/>
    <col min="9488" max="9488" width="16.125" style="125" customWidth="1"/>
    <col min="9489" max="9730" width="9" style="125"/>
    <col min="9731" max="9731" width="4.125" style="125" customWidth="1"/>
    <col min="9732" max="9732" width="2.875" style="125" customWidth="1"/>
    <col min="9733" max="9738" width="7.625" style="125" customWidth="1"/>
    <col min="9739" max="9739" width="4.75" style="125" customWidth="1"/>
    <col min="9740" max="9740" width="5" style="125" customWidth="1"/>
    <col min="9741" max="9741" width="5.625" style="125" customWidth="1"/>
    <col min="9742" max="9742" width="10.375" style="125" customWidth="1"/>
    <col min="9743" max="9743" width="9" style="125"/>
    <col min="9744" max="9744" width="16.125" style="125" customWidth="1"/>
    <col min="9745" max="9986" width="9" style="125"/>
    <col min="9987" max="9987" width="4.125" style="125" customWidth="1"/>
    <col min="9988" max="9988" width="2.875" style="125" customWidth="1"/>
    <col min="9989" max="9994" width="7.625" style="125" customWidth="1"/>
    <col min="9995" max="9995" width="4.75" style="125" customWidth="1"/>
    <col min="9996" max="9996" width="5" style="125" customWidth="1"/>
    <col min="9997" max="9997" width="5.625" style="125" customWidth="1"/>
    <col min="9998" max="9998" width="10.375" style="125" customWidth="1"/>
    <col min="9999" max="9999" width="9" style="125"/>
    <col min="10000" max="10000" width="16.125" style="125" customWidth="1"/>
    <col min="10001" max="10242" width="9" style="125"/>
    <col min="10243" max="10243" width="4.125" style="125" customWidth="1"/>
    <col min="10244" max="10244" width="2.875" style="125" customWidth="1"/>
    <col min="10245" max="10250" width="7.625" style="125" customWidth="1"/>
    <col min="10251" max="10251" width="4.75" style="125" customWidth="1"/>
    <col min="10252" max="10252" width="5" style="125" customWidth="1"/>
    <col min="10253" max="10253" width="5.625" style="125" customWidth="1"/>
    <col min="10254" max="10254" width="10.375" style="125" customWidth="1"/>
    <col min="10255" max="10255" width="9" style="125"/>
    <col min="10256" max="10256" width="16.125" style="125" customWidth="1"/>
    <col min="10257" max="10498" width="9" style="125"/>
    <col min="10499" max="10499" width="4.125" style="125" customWidth="1"/>
    <col min="10500" max="10500" width="2.875" style="125" customWidth="1"/>
    <col min="10501" max="10506" width="7.625" style="125" customWidth="1"/>
    <col min="10507" max="10507" width="4.75" style="125" customWidth="1"/>
    <col min="10508" max="10508" width="5" style="125" customWidth="1"/>
    <col min="10509" max="10509" width="5.625" style="125" customWidth="1"/>
    <col min="10510" max="10510" width="10.375" style="125" customWidth="1"/>
    <col min="10511" max="10511" width="9" style="125"/>
    <col min="10512" max="10512" width="16.125" style="125" customWidth="1"/>
    <col min="10513" max="10754" width="9" style="125"/>
    <col min="10755" max="10755" width="4.125" style="125" customWidth="1"/>
    <col min="10756" max="10756" width="2.875" style="125" customWidth="1"/>
    <col min="10757" max="10762" width="7.625" style="125" customWidth="1"/>
    <col min="10763" max="10763" width="4.75" style="125" customWidth="1"/>
    <col min="10764" max="10764" width="5" style="125" customWidth="1"/>
    <col min="10765" max="10765" width="5.625" style="125" customWidth="1"/>
    <col min="10766" max="10766" width="10.375" style="125" customWidth="1"/>
    <col min="10767" max="10767" width="9" style="125"/>
    <col min="10768" max="10768" width="16.125" style="125" customWidth="1"/>
    <col min="10769" max="11010" width="9" style="125"/>
    <col min="11011" max="11011" width="4.125" style="125" customWidth="1"/>
    <col min="11012" max="11012" width="2.875" style="125" customWidth="1"/>
    <col min="11013" max="11018" width="7.625" style="125" customWidth="1"/>
    <col min="11019" max="11019" width="4.75" style="125" customWidth="1"/>
    <col min="11020" max="11020" width="5" style="125" customWidth="1"/>
    <col min="11021" max="11021" width="5.625" style="125" customWidth="1"/>
    <col min="11022" max="11022" width="10.375" style="125" customWidth="1"/>
    <col min="11023" max="11023" width="9" style="125"/>
    <col min="11024" max="11024" width="16.125" style="125" customWidth="1"/>
    <col min="11025" max="11266" width="9" style="125"/>
    <col min="11267" max="11267" width="4.125" style="125" customWidth="1"/>
    <col min="11268" max="11268" width="2.875" style="125" customWidth="1"/>
    <col min="11269" max="11274" width="7.625" style="125" customWidth="1"/>
    <col min="11275" max="11275" width="4.75" style="125" customWidth="1"/>
    <col min="11276" max="11276" width="5" style="125" customWidth="1"/>
    <col min="11277" max="11277" width="5.625" style="125" customWidth="1"/>
    <col min="11278" max="11278" width="10.375" style="125" customWidth="1"/>
    <col min="11279" max="11279" width="9" style="125"/>
    <col min="11280" max="11280" width="16.125" style="125" customWidth="1"/>
    <col min="11281" max="11522" width="9" style="125"/>
    <col min="11523" max="11523" width="4.125" style="125" customWidth="1"/>
    <col min="11524" max="11524" width="2.875" style="125" customWidth="1"/>
    <col min="11525" max="11530" width="7.625" style="125" customWidth="1"/>
    <col min="11531" max="11531" width="4.75" style="125" customWidth="1"/>
    <col min="11532" max="11532" width="5" style="125" customWidth="1"/>
    <col min="11533" max="11533" width="5.625" style="125" customWidth="1"/>
    <col min="11534" max="11534" width="10.375" style="125" customWidth="1"/>
    <col min="11535" max="11535" width="9" style="125"/>
    <col min="11536" max="11536" width="16.125" style="125" customWidth="1"/>
    <col min="11537" max="11778" width="9" style="125"/>
    <col min="11779" max="11779" width="4.125" style="125" customWidth="1"/>
    <col min="11780" max="11780" width="2.875" style="125" customWidth="1"/>
    <col min="11781" max="11786" width="7.625" style="125" customWidth="1"/>
    <col min="11787" max="11787" width="4.75" style="125" customWidth="1"/>
    <col min="11788" max="11788" width="5" style="125" customWidth="1"/>
    <col min="11789" max="11789" width="5.625" style="125" customWidth="1"/>
    <col min="11790" max="11790" width="10.375" style="125" customWidth="1"/>
    <col min="11791" max="11791" width="9" style="125"/>
    <col min="11792" max="11792" width="16.125" style="125" customWidth="1"/>
    <col min="11793" max="12034" width="9" style="125"/>
    <col min="12035" max="12035" width="4.125" style="125" customWidth="1"/>
    <col min="12036" max="12036" width="2.875" style="125" customWidth="1"/>
    <col min="12037" max="12042" width="7.625" style="125" customWidth="1"/>
    <col min="12043" max="12043" width="4.75" style="125" customWidth="1"/>
    <col min="12044" max="12044" width="5" style="125" customWidth="1"/>
    <col min="12045" max="12045" width="5.625" style="125" customWidth="1"/>
    <col min="12046" max="12046" width="10.375" style="125" customWidth="1"/>
    <col min="12047" max="12047" width="9" style="125"/>
    <col min="12048" max="12048" width="16.125" style="125" customWidth="1"/>
    <col min="12049" max="12290" width="9" style="125"/>
    <col min="12291" max="12291" width="4.125" style="125" customWidth="1"/>
    <col min="12292" max="12292" width="2.875" style="125" customWidth="1"/>
    <col min="12293" max="12298" width="7.625" style="125" customWidth="1"/>
    <col min="12299" max="12299" width="4.75" style="125" customWidth="1"/>
    <col min="12300" max="12300" width="5" style="125" customWidth="1"/>
    <col min="12301" max="12301" width="5.625" style="125" customWidth="1"/>
    <col min="12302" max="12302" width="10.375" style="125" customWidth="1"/>
    <col min="12303" max="12303" width="9" style="125"/>
    <col min="12304" max="12304" width="16.125" style="125" customWidth="1"/>
    <col min="12305" max="12546" width="9" style="125"/>
    <col min="12547" max="12547" width="4.125" style="125" customWidth="1"/>
    <col min="12548" max="12548" width="2.875" style="125" customWidth="1"/>
    <col min="12549" max="12554" width="7.625" style="125" customWidth="1"/>
    <col min="12555" max="12555" width="4.75" style="125" customWidth="1"/>
    <col min="12556" max="12556" width="5" style="125" customWidth="1"/>
    <col min="12557" max="12557" width="5.625" style="125" customWidth="1"/>
    <col min="12558" max="12558" width="10.375" style="125" customWidth="1"/>
    <col min="12559" max="12559" width="9" style="125"/>
    <col min="12560" max="12560" width="16.125" style="125" customWidth="1"/>
    <col min="12561" max="12802" width="9" style="125"/>
    <col min="12803" max="12803" width="4.125" style="125" customWidth="1"/>
    <col min="12804" max="12804" width="2.875" style="125" customWidth="1"/>
    <col min="12805" max="12810" width="7.625" style="125" customWidth="1"/>
    <col min="12811" max="12811" width="4.75" style="125" customWidth="1"/>
    <col min="12812" max="12812" width="5" style="125" customWidth="1"/>
    <col min="12813" max="12813" width="5.625" style="125" customWidth="1"/>
    <col min="12814" max="12814" width="10.375" style="125" customWidth="1"/>
    <col min="12815" max="12815" width="9" style="125"/>
    <col min="12816" max="12816" width="16.125" style="125" customWidth="1"/>
    <col min="12817" max="13058" width="9" style="125"/>
    <col min="13059" max="13059" width="4.125" style="125" customWidth="1"/>
    <col min="13060" max="13060" width="2.875" style="125" customWidth="1"/>
    <col min="13061" max="13066" width="7.625" style="125" customWidth="1"/>
    <col min="13067" max="13067" width="4.75" style="125" customWidth="1"/>
    <col min="13068" max="13068" width="5" style="125" customWidth="1"/>
    <col min="13069" max="13069" width="5.625" style="125" customWidth="1"/>
    <col min="13070" max="13070" width="10.375" style="125" customWidth="1"/>
    <col min="13071" max="13071" width="9" style="125"/>
    <col min="13072" max="13072" width="16.125" style="125" customWidth="1"/>
    <col min="13073" max="13314" width="9" style="125"/>
    <col min="13315" max="13315" width="4.125" style="125" customWidth="1"/>
    <col min="13316" max="13316" width="2.875" style="125" customWidth="1"/>
    <col min="13317" max="13322" width="7.625" style="125" customWidth="1"/>
    <col min="13323" max="13323" width="4.75" style="125" customWidth="1"/>
    <col min="13324" max="13324" width="5" style="125" customWidth="1"/>
    <col min="13325" max="13325" width="5.625" style="125" customWidth="1"/>
    <col min="13326" max="13326" width="10.375" style="125" customWidth="1"/>
    <col min="13327" max="13327" width="9" style="125"/>
    <col min="13328" max="13328" width="16.125" style="125" customWidth="1"/>
    <col min="13329" max="13570" width="9" style="125"/>
    <col min="13571" max="13571" width="4.125" style="125" customWidth="1"/>
    <col min="13572" max="13572" width="2.875" style="125" customWidth="1"/>
    <col min="13573" max="13578" width="7.625" style="125" customWidth="1"/>
    <col min="13579" max="13579" width="4.75" style="125" customWidth="1"/>
    <col min="13580" max="13580" width="5" style="125" customWidth="1"/>
    <col min="13581" max="13581" width="5.625" style="125" customWidth="1"/>
    <col min="13582" max="13582" width="10.375" style="125" customWidth="1"/>
    <col min="13583" max="13583" width="9" style="125"/>
    <col min="13584" max="13584" width="16.125" style="125" customWidth="1"/>
    <col min="13585" max="13826" width="9" style="125"/>
    <col min="13827" max="13827" width="4.125" style="125" customWidth="1"/>
    <col min="13828" max="13828" width="2.875" style="125" customWidth="1"/>
    <col min="13829" max="13834" width="7.625" style="125" customWidth="1"/>
    <col min="13835" max="13835" width="4.75" style="125" customWidth="1"/>
    <col min="13836" max="13836" width="5" style="125" customWidth="1"/>
    <col min="13837" max="13837" width="5.625" style="125" customWidth="1"/>
    <col min="13838" max="13838" width="10.375" style="125" customWidth="1"/>
    <col min="13839" max="13839" width="9" style="125"/>
    <col min="13840" max="13840" width="16.125" style="125" customWidth="1"/>
    <col min="13841" max="14082" width="9" style="125"/>
    <col min="14083" max="14083" width="4.125" style="125" customWidth="1"/>
    <col min="14084" max="14084" width="2.875" style="125" customWidth="1"/>
    <col min="14085" max="14090" width="7.625" style="125" customWidth="1"/>
    <col min="14091" max="14091" width="4.75" style="125" customWidth="1"/>
    <col min="14092" max="14092" width="5" style="125" customWidth="1"/>
    <col min="14093" max="14093" width="5.625" style="125" customWidth="1"/>
    <col min="14094" max="14094" width="10.375" style="125" customWidth="1"/>
    <col min="14095" max="14095" width="9" style="125"/>
    <col min="14096" max="14096" width="16.125" style="125" customWidth="1"/>
    <col min="14097" max="14338" width="9" style="125"/>
    <col min="14339" max="14339" width="4.125" style="125" customWidth="1"/>
    <col min="14340" max="14340" width="2.875" style="125" customWidth="1"/>
    <col min="14341" max="14346" width="7.625" style="125" customWidth="1"/>
    <col min="14347" max="14347" width="4.75" style="125" customWidth="1"/>
    <col min="14348" max="14348" width="5" style="125" customWidth="1"/>
    <col min="14349" max="14349" width="5.625" style="125" customWidth="1"/>
    <col min="14350" max="14350" width="10.375" style="125" customWidth="1"/>
    <col min="14351" max="14351" width="9" style="125"/>
    <col min="14352" max="14352" width="16.125" style="125" customWidth="1"/>
    <col min="14353" max="14594" width="9" style="125"/>
    <col min="14595" max="14595" width="4.125" style="125" customWidth="1"/>
    <col min="14596" max="14596" width="2.875" style="125" customWidth="1"/>
    <col min="14597" max="14602" width="7.625" style="125" customWidth="1"/>
    <col min="14603" max="14603" width="4.75" style="125" customWidth="1"/>
    <col min="14604" max="14604" width="5" style="125" customWidth="1"/>
    <col min="14605" max="14605" width="5.625" style="125" customWidth="1"/>
    <col min="14606" max="14606" width="10.375" style="125" customWidth="1"/>
    <col min="14607" max="14607" width="9" style="125"/>
    <col min="14608" max="14608" width="16.125" style="125" customWidth="1"/>
    <col min="14609" max="14850" width="9" style="125"/>
    <col min="14851" max="14851" width="4.125" style="125" customWidth="1"/>
    <col min="14852" max="14852" width="2.875" style="125" customWidth="1"/>
    <col min="14853" max="14858" width="7.625" style="125" customWidth="1"/>
    <col min="14859" max="14859" width="4.75" style="125" customWidth="1"/>
    <col min="14860" max="14860" width="5" style="125" customWidth="1"/>
    <col min="14861" max="14861" width="5.625" style="125" customWidth="1"/>
    <col min="14862" max="14862" width="10.375" style="125" customWidth="1"/>
    <col min="14863" max="14863" width="9" style="125"/>
    <col min="14864" max="14864" width="16.125" style="125" customWidth="1"/>
    <col min="14865" max="15106" width="9" style="125"/>
    <col min="15107" max="15107" width="4.125" style="125" customWidth="1"/>
    <col min="15108" max="15108" width="2.875" style="125" customWidth="1"/>
    <col min="15109" max="15114" width="7.625" style="125" customWidth="1"/>
    <col min="15115" max="15115" width="4.75" style="125" customWidth="1"/>
    <col min="15116" max="15116" width="5" style="125" customWidth="1"/>
    <col min="15117" max="15117" width="5.625" style="125" customWidth="1"/>
    <col min="15118" max="15118" width="10.375" style="125" customWidth="1"/>
    <col min="15119" max="15119" width="9" style="125"/>
    <col min="15120" max="15120" width="16.125" style="125" customWidth="1"/>
    <col min="15121" max="15362" width="9" style="125"/>
    <col min="15363" max="15363" width="4.125" style="125" customWidth="1"/>
    <col min="15364" max="15364" width="2.875" style="125" customWidth="1"/>
    <col min="15365" max="15370" width="7.625" style="125" customWidth="1"/>
    <col min="15371" max="15371" width="4.75" style="125" customWidth="1"/>
    <col min="15372" max="15372" width="5" style="125" customWidth="1"/>
    <col min="15373" max="15373" width="5.625" style="125" customWidth="1"/>
    <col min="15374" max="15374" width="10.375" style="125" customWidth="1"/>
    <col min="15375" max="15375" width="9" style="125"/>
    <col min="15376" max="15376" width="16.125" style="125" customWidth="1"/>
    <col min="15377" max="15618" width="9" style="125"/>
    <col min="15619" max="15619" width="4.125" style="125" customWidth="1"/>
    <col min="15620" max="15620" width="2.875" style="125" customWidth="1"/>
    <col min="15621" max="15626" width="7.625" style="125" customWidth="1"/>
    <col min="15627" max="15627" width="4.75" style="125" customWidth="1"/>
    <col min="15628" max="15628" width="5" style="125" customWidth="1"/>
    <col min="15629" max="15629" width="5.625" style="125" customWidth="1"/>
    <col min="15630" max="15630" width="10.375" style="125" customWidth="1"/>
    <col min="15631" max="15631" width="9" style="125"/>
    <col min="15632" max="15632" width="16.125" style="125" customWidth="1"/>
    <col min="15633" max="15874" width="9" style="125"/>
    <col min="15875" max="15875" width="4.125" style="125" customWidth="1"/>
    <col min="15876" max="15876" width="2.875" style="125" customWidth="1"/>
    <col min="15877" max="15882" width="7.625" style="125" customWidth="1"/>
    <col min="15883" max="15883" width="4.75" style="125" customWidth="1"/>
    <col min="15884" max="15884" width="5" style="125" customWidth="1"/>
    <col min="15885" max="15885" width="5.625" style="125" customWidth="1"/>
    <col min="15886" max="15886" width="10.375" style="125" customWidth="1"/>
    <col min="15887" max="15887" width="9" style="125"/>
    <col min="15888" max="15888" width="16.125" style="125" customWidth="1"/>
    <col min="15889" max="16130" width="9" style="125"/>
    <col min="16131" max="16131" width="4.125" style="125" customWidth="1"/>
    <col min="16132" max="16132" width="2.875" style="125" customWidth="1"/>
    <col min="16133" max="16138" width="7.625" style="125" customWidth="1"/>
    <col min="16139" max="16139" width="4.75" style="125" customWidth="1"/>
    <col min="16140" max="16140" width="5" style="125" customWidth="1"/>
    <col min="16141" max="16141" width="5.625" style="125" customWidth="1"/>
    <col min="16142" max="16142" width="10.375" style="125" customWidth="1"/>
    <col min="16143" max="16143" width="9" style="125"/>
    <col min="16144" max="16144" width="16.125" style="125" customWidth="1"/>
    <col min="16145" max="16384" width="9" style="125"/>
  </cols>
  <sheetData>
    <row r="1" spans="1:23" ht="24.75" thickBot="1">
      <c r="A1" s="282" t="s">
        <v>186</v>
      </c>
      <c r="B1" s="283"/>
      <c r="C1" s="283"/>
      <c r="D1" s="283"/>
      <c r="E1" s="283"/>
      <c r="F1" s="283"/>
      <c r="G1" s="282" t="s">
        <v>64</v>
      </c>
      <c r="H1" s="283"/>
      <c r="I1" s="283"/>
      <c r="J1" s="284"/>
      <c r="K1" s="284"/>
      <c r="L1" s="285"/>
      <c r="P1" s="221"/>
      <c r="U1" s="126" t="s">
        <v>24</v>
      </c>
    </row>
    <row r="2" spans="1:23" ht="15" thickBot="1">
      <c r="A2" s="286"/>
      <c r="B2" s="187"/>
      <c r="C2" s="187"/>
      <c r="D2" s="187"/>
      <c r="E2" s="187"/>
      <c r="F2" s="187"/>
      <c r="G2" s="286"/>
      <c r="H2" s="187"/>
      <c r="I2" s="187"/>
      <c r="J2" s="187"/>
      <c r="K2" s="285"/>
      <c r="L2" s="285"/>
      <c r="U2" s="127" t="e">
        <f>U4*U8</f>
        <v>#DIV/0!</v>
      </c>
    </row>
    <row r="3" spans="1:23">
      <c r="A3" s="285"/>
      <c r="B3" s="285" t="s">
        <v>0</v>
      </c>
      <c r="C3" s="287" t="s">
        <v>151</v>
      </c>
      <c r="D3" s="287"/>
      <c r="E3" s="487">
        <f>基本情報等入力シート!C19</f>
        <v>0</v>
      </c>
      <c r="F3" s="487"/>
      <c r="G3" s="487"/>
      <c r="H3" s="289"/>
      <c r="I3" s="289"/>
      <c r="J3" s="289"/>
      <c r="K3" s="489"/>
      <c r="L3" s="489"/>
      <c r="U3" s="126" t="s">
        <v>23</v>
      </c>
    </row>
    <row r="4" spans="1:23" ht="14.25" thickBot="1">
      <c r="U4" s="127" t="e">
        <f>基本情報等入力シート!B48</f>
        <v>#DIV/0!</v>
      </c>
      <c r="V4" s="125" t="s">
        <v>29</v>
      </c>
    </row>
    <row r="5" spans="1:23">
      <c r="U5" s="126" t="s">
        <v>92</v>
      </c>
    </row>
    <row r="6" spans="1:23" ht="14.25" thickBot="1">
      <c r="U6" s="127">
        <f>基本情報等入力シート!B50</f>
        <v>0</v>
      </c>
      <c r="V6" s="125" t="s">
        <v>30</v>
      </c>
    </row>
    <row r="7" spans="1:23">
      <c r="U7" s="224" t="s">
        <v>106</v>
      </c>
    </row>
    <row r="8" spans="1:23" ht="14.25" thickBot="1">
      <c r="U8" s="313">
        <f>基本情報等入力シート!B52</f>
        <v>0</v>
      </c>
      <c r="V8" s="125" t="s">
        <v>107</v>
      </c>
    </row>
    <row r="9" spans="1:23">
      <c r="U9" s="224" t="s">
        <v>26</v>
      </c>
    </row>
    <row r="10" spans="1:23" ht="14.25" thickBot="1">
      <c r="U10" s="314">
        <f>基本情報等入力シート!B54</f>
        <v>0</v>
      </c>
      <c r="V10" s="125" t="s">
        <v>31</v>
      </c>
    </row>
    <row r="11" spans="1:23">
      <c r="A11" s="225" t="s">
        <v>140</v>
      </c>
      <c r="B11" s="225"/>
      <c r="C11" s="484">
        <f>基本情報等入力シート!C11</f>
        <v>0</v>
      </c>
      <c r="D11" s="484"/>
      <c r="E11" s="484"/>
      <c r="F11" s="484"/>
      <c r="G11" s="484"/>
      <c r="H11" s="484"/>
      <c r="I11" s="183"/>
      <c r="J11" s="183"/>
      <c r="K11" s="183"/>
      <c r="L11" s="183"/>
      <c r="M11" s="183"/>
      <c r="U11" s="126" t="s">
        <v>25</v>
      </c>
    </row>
    <row r="12" spans="1:23" ht="14.25" thickBot="1">
      <c r="A12" s="226" t="s">
        <v>167</v>
      </c>
      <c r="B12" s="226"/>
      <c r="C12" s="226" t="s">
        <v>168</v>
      </c>
      <c r="D12" s="226"/>
      <c r="E12" s="227"/>
      <c r="F12" s="227"/>
      <c r="G12" s="227"/>
      <c r="H12" s="227"/>
      <c r="I12" s="183"/>
      <c r="J12" s="183"/>
      <c r="K12" s="183"/>
      <c r="L12" s="183"/>
      <c r="M12" s="183"/>
      <c r="U12" s="315">
        <f>基本情報等入力シート!B56</f>
        <v>0</v>
      </c>
      <c r="V12" s="125" t="s">
        <v>27</v>
      </c>
    </row>
    <row r="13" spans="1:23" ht="14.25" thickBot="1"/>
    <row r="14" spans="1:23">
      <c r="A14" s="225" t="s">
        <v>141</v>
      </c>
      <c r="B14" s="225"/>
      <c r="C14" s="485">
        <f>基本情報等入力シート!C16</f>
        <v>0</v>
      </c>
      <c r="D14" s="485"/>
      <c r="E14" s="485"/>
      <c r="F14" s="485"/>
      <c r="G14" s="485"/>
      <c r="H14" s="485"/>
      <c r="I14" s="205"/>
      <c r="J14" s="183"/>
      <c r="M14" s="222" t="s">
        <v>156</v>
      </c>
      <c r="N14" s="222"/>
      <c r="O14" s="448"/>
      <c r="P14" s="448"/>
      <c r="Q14" s="448"/>
      <c r="R14" s="448"/>
      <c r="U14" s="126" t="s">
        <v>16</v>
      </c>
      <c r="V14" s="293"/>
    </row>
    <row r="15" spans="1:23" ht="17.25" customHeight="1" thickBot="1">
      <c r="A15" s="228" t="s">
        <v>143</v>
      </c>
      <c r="B15" s="228"/>
      <c r="C15" s="488">
        <f>基本情報等入力シート!C15</f>
        <v>0</v>
      </c>
      <c r="D15" s="488"/>
      <c r="E15" s="488"/>
      <c r="F15" s="273" t="s">
        <v>170</v>
      </c>
      <c r="G15" s="229"/>
      <c r="H15" s="229"/>
      <c r="I15" s="229"/>
      <c r="J15" s="230"/>
      <c r="K15" s="230"/>
      <c r="L15" s="230"/>
      <c r="M15" s="486" t="s">
        <v>157</v>
      </c>
      <c r="N15" s="486"/>
      <c r="O15" s="451"/>
      <c r="P15" s="451"/>
      <c r="R15" s="292" t="s">
        <v>169</v>
      </c>
      <c r="U15" s="316">
        <f>基本情報等入力シート!C25</f>
        <v>0</v>
      </c>
      <c r="V15" s="294" t="s">
        <v>111</v>
      </c>
    </row>
    <row r="16" spans="1:23" ht="14.25" thickBot="1">
      <c r="A16" s="290"/>
      <c r="B16" s="290"/>
      <c r="C16" s="290"/>
      <c r="D16" s="290"/>
      <c r="W16" s="290" t="s">
        <v>28</v>
      </c>
    </row>
    <row r="17" spans="1:23" ht="39.75" customHeight="1">
      <c r="A17" s="452" t="s">
        <v>4</v>
      </c>
      <c r="B17" s="454" t="s">
        <v>5</v>
      </c>
      <c r="C17" s="449" t="s">
        <v>20</v>
      </c>
      <c r="D17" s="457" t="s">
        <v>6</v>
      </c>
      <c r="E17" s="458"/>
      <c r="F17" s="458"/>
      <c r="G17" s="458"/>
      <c r="H17" s="459" t="s">
        <v>74</v>
      </c>
      <c r="I17" s="461" t="s">
        <v>18</v>
      </c>
      <c r="J17" s="463" t="s">
        <v>17</v>
      </c>
      <c r="K17" s="465" t="s">
        <v>75</v>
      </c>
      <c r="L17" s="466"/>
      <c r="M17" s="466"/>
      <c r="N17" s="466"/>
      <c r="O17" s="466"/>
      <c r="P17" s="467"/>
      <c r="Q17" s="175" t="s">
        <v>21</v>
      </c>
      <c r="R17" s="449" t="s">
        <v>160</v>
      </c>
      <c r="S17" s="231"/>
      <c r="U17" s="449" t="s">
        <v>192</v>
      </c>
      <c r="V17" s="449" t="s">
        <v>193</v>
      </c>
      <c r="W17" s="449" t="s">
        <v>214</v>
      </c>
    </row>
    <row r="18" spans="1:23" ht="22.5" customHeight="1" thickBot="1">
      <c r="A18" s="453"/>
      <c r="B18" s="455"/>
      <c r="C18" s="456"/>
      <c r="D18" s="232" t="s">
        <v>8</v>
      </c>
      <c r="E18" s="233" t="s">
        <v>9</v>
      </c>
      <c r="F18" s="234" t="s">
        <v>10</v>
      </c>
      <c r="G18" s="235" t="s">
        <v>11</v>
      </c>
      <c r="H18" s="460"/>
      <c r="I18" s="462"/>
      <c r="J18" s="464"/>
      <c r="K18" s="468"/>
      <c r="L18" s="462"/>
      <c r="M18" s="462"/>
      <c r="N18" s="462"/>
      <c r="O18" s="462"/>
      <c r="P18" s="469"/>
      <c r="Q18" s="185"/>
      <c r="R18" s="456"/>
      <c r="S18" s="236"/>
      <c r="T18" s="237"/>
      <c r="U18" s="450"/>
      <c r="V18" s="450"/>
      <c r="W18" s="450"/>
    </row>
    <row r="19" spans="1:23" ht="23.1" customHeight="1" thickTop="1">
      <c r="A19" s="298">
        <v>45566</v>
      </c>
      <c r="B19" s="274">
        <f>A19</f>
        <v>45566</v>
      </c>
      <c r="C19" s="211"/>
      <c r="D19" s="212"/>
      <c r="E19" s="213"/>
      <c r="F19" s="214"/>
      <c r="G19" s="213"/>
      <c r="H19" s="317"/>
      <c r="I19" s="239">
        <f>(E19-D19)+(G19-F19)-H19</f>
        <v>0</v>
      </c>
      <c r="J19" s="240">
        <f>ROUNDDOWN(ROUND(I19*24*60,1)/60,2)</f>
        <v>0</v>
      </c>
      <c r="K19" s="473"/>
      <c r="L19" s="474"/>
      <c r="M19" s="474"/>
      <c r="N19" s="474"/>
      <c r="O19" s="474"/>
      <c r="P19" s="475"/>
      <c r="Q19" s="272">
        <f>COUNTIF(C19,C$52)</f>
        <v>0</v>
      </c>
      <c r="R19" s="269"/>
      <c r="S19" s="242">
        <f>IF(OR(C19="2,通勤（除外）",C19="5,休日"),0,1)</f>
        <v>1</v>
      </c>
      <c r="T19" s="243"/>
      <c r="U19" s="244">
        <f>ROUNDDOWN($U$15*J19,0)</f>
        <v>0</v>
      </c>
      <c r="V19" s="244">
        <f t="shared" ref="V19:V49" si="0">ROUNDDOWN($U$6*Q19,0)</f>
        <v>0</v>
      </c>
      <c r="W19" s="245">
        <f>SUM(U19:V19)</f>
        <v>0</v>
      </c>
    </row>
    <row r="20" spans="1:23" ht="23.1" customHeight="1">
      <c r="A20" s="299">
        <v>45567</v>
      </c>
      <c r="B20" s="275">
        <f t="shared" ref="B20:B49" si="1">A20</f>
        <v>45567</v>
      </c>
      <c r="C20" s="215"/>
      <c r="D20" s="218"/>
      <c r="E20" s="217"/>
      <c r="F20" s="216"/>
      <c r="G20" s="217"/>
      <c r="H20" s="281"/>
      <c r="I20" s="246">
        <f>(E20-D20)+(G20-F20)-H20</f>
        <v>0</v>
      </c>
      <c r="J20" s="247">
        <f t="shared" ref="J20:J49" si="2">ROUNDDOWN(ROUND(I20*24*60,1)/60,2)</f>
        <v>0</v>
      </c>
      <c r="K20" s="470"/>
      <c r="L20" s="471"/>
      <c r="M20" s="471"/>
      <c r="N20" s="471"/>
      <c r="O20" s="471"/>
      <c r="P20" s="472"/>
      <c r="Q20" s="272">
        <f t="shared" ref="Q20:Q49" si="3">COUNTIF(C20,C$52)</f>
        <v>0</v>
      </c>
      <c r="R20" s="270"/>
      <c r="S20" s="242">
        <f t="shared" ref="S20:S49" si="4">IF(OR(C20="2,通勤（除外）",C20="5,休日"),0,1)</f>
        <v>1</v>
      </c>
      <c r="T20" s="237"/>
      <c r="U20" s="248">
        <f>ROUNDDOWN($U$15*J20,0)</f>
        <v>0</v>
      </c>
      <c r="V20" s="248">
        <f t="shared" si="0"/>
        <v>0</v>
      </c>
      <c r="W20" s="249">
        <f>SUM(U20:V20)</f>
        <v>0</v>
      </c>
    </row>
    <row r="21" spans="1:23" ht="23.1" customHeight="1">
      <c r="A21" s="299">
        <v>45568</v>
      </c>
      <c r="B21" s="275">
        <f t="shared" si="1"/>
        <v>45568</v>
      </c>
      <c r="C21" s="215"/>
      <c r="D21" s="218"/>
      <c r="E21" s="217"/>
      <c r="F21" s="216"/>
      <c r="G21" s="217"/>
      <c r="H21" s="281"/>
      <c r="I21" s="246">
        <f>(E21-D21)+(G21-F21)-H21</f>
        <v>0</v>
      </c>
      <c r="J21" s="247">
        <f>ROUNDDOWN(ROUND(I21*24*60,1)/60,2)</f>
        <v>0</v>
      </c>
      <c r="K21" s="470"/>
      <c r="L21" s="471"/>
      <c r="M21" s="471"/>
      <c r="N21" s="471"/>
      <c r="O21" s="471"/>
      <c r="P21" s="472"/>
      <c r="Q21" s="272">
        <f t="shared" si="3"/>
        <v>0</v>
      </c>
      <c r="R21" s="270"/>
      <c r="S21" s="242">
        <f t="shared" si="4"/>
        <v>1</v>
      </c>
      <c r="T21" s="237"/>
      <c r="U21" s="248">
        <f t="shared" ref="U21:U49" si="5">ROUNDDOWN($U$15*J21,0)</f>
        <v>0</v>
      </c>
      <c r="V21" s="248">
        <f t="shared" si="0"/>
        <v>0</v>
      </c>
      <c r="W21" s="249">
        <f t="shared" ref="W21:W49" si="6">SUM(U21:V21)</f>
        <v>0</v>
      </c>
    </row>
    <row r="22" spans="1:23" ht="23.1" customHeight="1">
      <c r="A22" s="299">
        <v>45569</v>
      </c>
      <c r="B22" s="275">
        <f t="shared" si="1"/>
        <v>45569</v>
      </c>
      <c r="C22" s="215"/>
      <c r="D22" s="218"/>
      <c r="E22" s="217"/>
      <c r="F22" s="216"/>
      <c r="G22" s="217"/>
      <c r="H22" s="281"/>
      <c r="I22" s="246">
        <f t="shared" ref="I22:I49" si="7">(E22-D22)+(G22-F22)-H22</f>
        <v>0</v>
      </c>
      <c r="J22" s="247">
        <f t="shared" si="2"/>
        <v>0</v>
      </c>
      <c r="K22" s="470"/>
      <c r="L22" s="471"/>
      <c r="M22" s="471"/>
      <c r="N22" s="471"/>
      <c r="O22" s="471"/>
      <c r="P22" s="472"/>
      <c r="Q22" s="272">
        <f t="shared" si="3"/>
        <v>0</v>
      </c>
      <c r="R22" s="270"/>
      <c r="S22" s="242">
        <f t="shared" si="4"/>
        <v>1</v>
      </c>
      <c r="T22" s="237"/>
      <c r="U22" s="248">
        <f t="shared" si="5"/>
        <v>0</v>
      </c>
      <c r="V22" s="248">
        <f t="shared" si="0"/>
        <v>0</v>
      </c>
      <c r="W22" s="249">
        <f t="shared" si="6"/>
        <v>0</v>
      </c>
    </row>
    <row r="23" spans="1:23" ht="23.1" customHeight="1">
      <c r="A23" s="299">
        <v>45570</v>
      </c>
      <c r="B23" s="275">
        <f t="shared" si="1"/>
        <v>45570</v>
      </c>
      <c r="C23" s="215"/>
      <c r="D23" s="218"/>
      <c r="E23" s="217"/>
      <c r="F23" s="216"/>
      <c r="G23" s="217"/>
      <c r="H23" s="281"/>
      <c r="I23" s="246">
        <f t="shared" si="7"/>
        <v>0</v>
      </c>
      <c r="J23" s="247">
        <f t="shared" si="2"/>
        <v>0</v>
      </c>
      <c r="K23" s="470"/>
      <c r="L23" s="471"/>
      <c r="M23" s="471"/>
      <c r="N23" s="471"/>
      <c r="O23" s="471"/>
      <c r="P23" s="472"/>
      <c r="Q23" s="272">
        <f t="shared" si="3"/>
        <v>0</v>
      </c>
      <c r="R23" s="270"/>
      <c r="S23" s="242">
        <f t="shared" si="4"/>
        <v>1</v>
      </c>
      <c r="T23" s="237"/>
      <c r="U23" s="248">
        <f t="shared" si="5"/>
        <v>0</v>
      </c>
      <c r="V23" s="248">
        <f t="shared" si="0"/>
        <v>0</v>
      </c>
      <c r="W23" s="249">
        <f t="shared" si="6"/>
        <v>0</v>
      </c>
    </row>
    <row r="24" spans="1:23" ht="23.1" customHeight="1">
      <c r="A24" s="299">
        <v>45571</v>
      </c>
      <c r="B24" s="275">
        <f t="shared" si="1"/>
        <v>45571</v>
      </c>
      <c r="C24" s="215"/>
      <c r="D24" s="218"/>
      <c r="E24" s="217"/>
      <c r="F24" s="216"/>
      <c r="G24" s="217"/>
      <c r="H24" s="281"/>
      <c r="I24" s="246">
        <f t="shared" si="7"/>
        <v>0</v>
      </c>
      <c r="J24" s="247">
        <f t="shared" si="2"/>
        <v>0</v>
      </c>
      <c r="K24" s="470"/>
      <c r="L24" s="471"/>
      <c r="M24" s="471"/>
      <c r="N24" s="471"/>
      <c r="O24" s="471"/>
      <c r="P24" s="472"/>
      <c r="Q24" s="272">
        <f t="shared" si="3"/>
        <v>0</v>
      </c>
      <c r="R24" s="270"/>
      <c r="S24" s="242">
        <f t="shared" si="4"/>
        <v>1</v>
      </c>
      <c r="T24" s="237"/>
      <c r="U24" s="248">
        <f t="shared" si="5"/>
        <v>0</v>
      </c>
      <c r="V24" s="248">
        <f t="shared" si="0"/>
        <v>0</v>
      </c>
      <c r="W24" s="249">
        <f t="shared" si="6"/>
        <v>0</v>
      </c>
    </row>
    <row r="25" spans="1:23" ht="23.1" customHeight="1">
      <c r="A25" s="299">
        <v>45572</v>
      </c>
      <c r="B25" s="275">
        <f t="shared" si="1"/>
        <v>45572</v>
      </c>
      <c r="C25" s="215"/>
      <c r="D25" s="218"/>
      <c r="E25" s="217"/>
      <c r="F25" s="216"/>
      <c r="G25" s="217"/>
      <c r="H25" s="281"/>
      <c r="I25" s="246">
        <f t="shared" si="7"/>
        <v>0</v>
      </c>
      <c r="J25" s="247">
        <f t="shared" si="2"/>
        <v>0</v>
      </c>
      <c r="K25" s="470"/>
      <c r="L25" s="471"/>
      <c r="M25" s="471"/>
      <c r="N25" s="471"/>
      <c r="O25" s="471"/>
      <c r="P25" s="472"/>
      <c r="Q25" s="272">
        <f t="shared" si="3"/>
        <v>0</v>
      </c>
      <c r="R25" s="270"/>
      <c r="S25" s="242">
        <f t="shared" si="4"/>
        <v>1</v>
      </c>
      <c r="T25" s="237"/>
      <c r="U25" s="248">
        <f t="shared" si="5"/>
        <v>0</v>
      </c>
      <c r="V25" s="248">
        <f t="shared" si="0"/>
        <v>0</v>
      </c>
      <c r="W25" s="249">
        <f t="shared" si="6"/>
        <v>0</v>
      </c>
    </row>
    <row r="26" spans="1:23" ht="23.1" customHeight="1">
      <c r="A26" s="299">
        <v>45573</v>
      </c>
      <c r="B26" s="275">
        <f t="shared" si="1"/>
        <v>45573</v>
      </c>
      <c r="C26" s="215"/>
      <c r="D26" s="218"/>
      <c r="E26" s="217"/>
      <c r="F26" s="216"/>
      <c r="G26" s="217"/>
      <c r="H26" s="281"/>
      <c r="I26" s="246">
        <f t="shared" si="7"/>
        <v>0</v>
      </c>
      <c r="J26" s="247">
        <f t="shared" si="2"/>
        <v>0</v>
      </c>
      <c r="K26" s="470"/>
      <c r="L26" s="471"/>
      <c r="M26" s="471"/>
      <c r="N26" s="471"/>
      <c r="O26" s="471"/>
      <c r="P26" s="472"/>
      <c r="Q26" s="272">
        <f t="shared" si="3"/>
        <v>0</v>
      </c>
      <c r="R26" s="270"/>
      <c r="S26" s="242">
        <f t="shared" si="4"/>
        <v>1</v>
      </c>
      <c r="T26" s="237"/>
      <c r="U26" s="248">
        <f t="shared" si="5"/>
        <v>0</v>
      </c>
      <c r="V26" s="248">
        <f t="shared" si="0"/>
        <v>0</v>
      </c>
      <c r="W26" s="249">
        <f t="shared" si="6"/>
        <v>0</v>
      </c>
    </row>
    <row r="27" spans="1:23" ht="23.1" customHeight="1">
      <c r="A27" s="299">
        <v>45574</v>
      </c>
      <c r="B27" s="275">
        <f t="shared" si="1"/>
        <v>45574</v>
      </c>
      <c r="C27" s="215"/>
      <c r="D27" s="218"/>
      <c r="E27" s="217"/>
      <c r="F27" s="216"/>
      <c r="G27" s="217"/>
      <c r="H27" s="281"/>
      <c r="I27" s="246">
        <f t="shared" si="7"/>
        <v>0</v>
      </c>
      <c r="J27" s="247">
        <f t="shared" si="2"/>
        <v>0</v>
      </c>
      <c r="K27" s="470"/>
      <c r="L27" s="471"/>
      <c r="M27" s="471"/>
      <c r="N27" s="471"/>
      <c r="O27" s="471"/>
      <c r="P27" s="472"/>
      <c r="Q27" s="272">
        <f t="shared" si="3"/>
        <v>0</v>
      </c>
      <c r="R27" s="270"/>
      <c r="S27" s="242">
        <f t="shared" si="4"/>
        <v>1</v>
      </c>
      <c r="T27" s="237"/>
      <c r="U27" s="248">
        <f t="shared" si="5"/>
        <v>0</v>
      </c>
      <c r="V27" s="248">
        <f t="shared" si="0"/>
        <v>0</v>
      </c>
      <c r="W27" s="249">
        <f t="shared" si="6"/>
        <v>0</v>
      </c>
    </row>
    <row r="28" spans="1:23" ht="23.1" customHeight="1">
      <c r="A28" s="299">
        <v>45575</v>
      </c>
      <c r="B28" s="275">
        <f t="shared" si="1"/>
        <v>45575</v>
      </c>
      <c r="C28" s="215"/>
      <c r="D28" s="218"/>
      <c r="E28" s="217"/>
      <c r="F28" s="216"/>
      <c r="G28" s="217"/>
      <c r="H28" s="281"/>
      <c r="I28" s="246">
        <f t="shared" si="7"/>
        <v>0</v>
      </c>
      <c r="J28" s="247">
        <f t="shared" si="2"/>
        <v>0</v>
      </c>
      <c r="K28" s="470"/>
      <c r="L28" s="471"/>
      <c r="M28" s="471"/>
      <c r="N28" s="471"/>
      <c r="O28" s="471"/>
      <c r="P28" s="472"/>
      <c r="Q28" s="272">
        <f t="shared" si="3"/>
        <v>0</v>
      </c>
      <c r="R28" s="270"/>
      <c r="S28" s="242">
        <f t="shared" si="4"/>
        <v>1</v>
      </c>
      <c r="T28" s="237"/>
      <c r="U28" s="248">
        <f t="shared" si="5"/>
        <v>0</v>
      </c>
      <c r="V28" s="248">
        <f t="shared" si="0"/>
        <v>0</v>
      </c>
      <c r="W28" s="249">
        <f t="shared" si="6"/>
        <v>0</v>
      </c>
    </row>
    <row r="29" spans="1:23" ht="23.1" customHeight="1">
      <c r="A29" s="299">
        <v>45576</v>
      </c>
      <c r="B29" s="275">
        <f t="shared" si="1"/>
        <v>45576</v>
      </c>
      <c r="C29" s="215"/>
      <c r="D29" s="218"/>
      <c r="E29" s="217"/>
      <c r="F29" s="216"/>
      <c r="G29" s="217"/>
      <c r="H29" s="281"/>
      <c r="I29" s="246">
        <f t="shared" si="7"/>
        <v>0</v>
      </c>
      <c r="J29" s="247">
        <f t="shared" si="2"/>
        <v>0</v>
      </c>
      <c r="K29" s="470"/>
      <c r="L29" s="471"/>
      <c r="M29" s="471"/>
      <c r="N29" s="471"/>
      <c r="O29" s="471"/>
      <c r="P29" s="472"/>
      <c r="Q29" s="272">
        <f t="shared" si="3"/>
        <v>0</v>
      </c>
      <c r="R29" s="270"/>
      <c r="S29" s="242">
        <f t="shared" si="4"/>
        <v>1</v>
      </c>
      <c r="T29" s="237"/>
      <c r="U29" s="248">
        <f t="shared" si="5"/>
        <v>0</v>
      </c>
      <c r="V29" s="248">
        <f t="shared" si="0"/>
        <v>0</v>
      </c>
      <c r="W29" s="249">
        <f t="shared" si="6"/>
        <v>0</v>
      </c>
    </row>
    <row r="30" spans="1:23" ht="23.1" customHeight="1">
      <c r="A30" s="299">
        <v>45577</v>
      </c>
      <c r="B30" s="275">
        <f t="shared" si="1"/>
        <v>45577</v>
      </c>
      <c r="C30" s="215"/>
      <c r="D30" s="218"/>
      <c r="E30" s="217"/>
      <c r="F30" s="216"/>
      <c r="G30" s="217"/>
      <c r="H30" s="281"/>
      <c r="I30" s="246">
        <f t="shared" si="7"/>
        <v>0</v>
      </c>
      <c r="J30" s="247">
        <f t="shared" si="2"/>
        <v>0</v>
      </c>
      <c r="K30" s="470"/>
      <c r="L30" s="471"/>
      <c r="M30" s="471"/>
      <c r="N30" s="471"/>
      <c r="O30" s="471"/>
      <c r="P30" s="472"/>
      <c r="Q30" s="272">
        <f t="shared" si="3"/>
        <v>0</v>
      </c>
      <c r="R30" s="270"/>
      <c r="S30" s="242">
        <f t="shared" si="4"/>
        <v>1</v>
      </c>
      <c r="T30" s="237"/>
      <c r="U30" s="248">
        <f t="shared" si="5"/>
        <v>0</v>
      </c>
      <c r="V30" s="248">
        <f t="shared" si="0"/>
        <v>0</v>
      </c>
      <c r="W30" s="249">
        <f t="shared" si="6"/>
        <v>0</v>
      </c>
    </row>
    <row r="31" spans="1:23" ht="23.1" customHeight="1">
      <c r="A31" s="299">
        <v>45578</v>
      </c>
      <c r="B31" s="275">
        <f t="shared" si="1"/>
        <v>45578</v>
      </c>
      <c r="C31" s="215"/>
      <c r="D31" s="218"/>
      <c r="E31" s="217"/>
      <c r="F31" s="216"/>
      <c r="G31" s="217"/>
      <c r="H31" s="281"/>
      <c r="I31" s="246">
        <f t="shared" si="7"/>
        <v>0</v>
      </c>
      <c r="J31" s="247">
        <f t="shared" si="2"/>
        <v>0</v>
      </c>
      <c r="K31" s="470"/>
      <c r="L31" s="471"/>
      <c r="M31" s="471"/>
      <c r="N31" s="471"/>
      <c r="O31" s="471"/>
      <c r="P31" s="472"/>
      <c r="Q31" s="272">
        <f t="shared" si="3"/>
        <v>0</v>
      </c>
      <c r="R31" s="270"/>
      <c r="S31" s="242">
        <f t="shared" si="4"/>
        <v>1</v>
      </c>
      <c r="T31" s="237"/>
      <c r="U31" s="248">
        <f t="shared" si="5"/>
        <v>0</v>
      </c>
      <c r="V31" s="248">
        <f t="shared" si="0"/>
        <v>0</v>
      </c>
      <c r="W31" s="249">
        <f t="shared" si="6"/>
        <v>0</v>
      </c>
    </row>
    <row r="32" spans="1:23" ht="23.1" customHeight="1">
      <c r="A32" s="299">
        <v>45579</v>
      </c>
      <c r="B32" s="275">
        <f t="shared" si="1"/>
        <v>45579</v>
      </c>
      <c r="C32" s="215"/>
      <c r="D32" s="218"/>
      <c r="E32" s="217"/>
      <c r="F32" s="216"/>
      <c r="G32" s="217"/>
      <c r="H32" s="281"/>
      <c r="I32" s="246">
        <f t="shared" si="7"/>
        <v>0</v>
      </c>
      <c r="J32" s="247">
        <f t="shared" si="2"/>
        <v>0</v>
      </c>
      <c r="K32" s="470"/>
      <c r="L32" s="471"/>
      <c r="M32" s="471"/>
      <c r="N32" s="471"/>
      <c r="O32" s="471"/>
      <c r="P32" s="472"/>
      <c r="Q32" s="272">
        <f t="shared" si="3"/>
        <v>0</v>
      </c>
      <c r="R32" s="270"/>
      <c r="S32" s="242">
        <f t="shared" si="4"/>
        <v>1</v>
      </c>
      <c r="T32" s="237"/>
      <c r="U32" s="248">
        <f t="shared" si="5"/>
        <v>0</v>
      </c>
      <c r="V32" s="248">
        <f t="shared" si="0"/>
        <v>0</v>
      </c>
      <c r="W32" s="249">
        <f t="shared" si="6"/>
        <v>0</v>
      </c>
    </row>
    <row r="33" spans="1:23" ht="23.1" customHeight="1">
      <c r="A33" s="299">
        <v>45580</v>
      </c>
      <c r="B33" s="275">
        <f t="shared" si="1"/>
        <v>45580</v>
      </c>
      <c r="C33" s="215"/>
      <c r="D33" s="218"/>
      <c r="E33" s="217"/>
      <c r="F33" s="216"/>
      <c r="G33" s="217"/>
      <c r="H33" s="281"/>
      <c r="I33" s="246">
        <f t="shared" si="7"/>
        <v>0</v>
      </c>
      <c r="J33" s="247">
        <f t="shared" si="2"/>
        <v>0</v>
      </c>
      <c r="K33" s="470"/>
      <c r="L33" s="471"/>
      <c r="M33" s="471"/>
      <c r="N33" s="471"/>
      <c r="O33" s="471"/>
      <c r="P33" s="472"/>
      <c r="Q33" s="272">
        <f t="shared" si="3"/>
        <v>0</v>
      </c>
      <c r="R33" s="270"/>
      <c r="S33" s="242">
        <f t="shared" si="4"/>
        <v>1</v>
      </c>
      <c r="T33" s="237"/>
      <c r="U33" s="248">
        <f t="shared" si="5"/>
        <v>0</v>
      </c>
      <c r="V33" s="248">
        <f t="shared" si="0"/>
        <v>0</v>
      </c>
      <c r="W33" s="249">
        <f t="shared" si="6"/>
        <v>0</v>
      </c>
    </row>
    <row r="34" spans="1:23" ht="23.1" customHeight="1">
      <c r="A34" s="299">
        <v>45581</v>
      </c>
      <c r="B34" s="275">
        <f t="shared" si="1"/>
        <v>45581</v>
      </c>
      <c r="C34" s="215"/>
      <c r="D34" s="218"/>
      <c r="E34" s="217"/>
      <c r="F34" s="216"/>
      <c r="G34" s="217"/>
      <c r="H34" s="281"/>
      <c r="I34" s="246">
        <f t="shared" si="7"/>
        <v>0</v>
      </c>
      <c r="J34" s="247">
        <f t="shared" si="2"/>
        <v>0</v>
      </c>
      <c r="K34" s="470"/>
      <c r="L34" s="471"/>
      <c r="M34" s="471"/>
      <c r="N34" s="471"/>
      <c r="O34" s="471"/>
      <c r="P34" s="472"/>
      <c r="Q34" s="272">
        <f t="shared" si="3"/>
        <v>0</v>
      </c>
      <c r="R34" s="270"/>
      <c r="S34" s="242">
        <f t="shared" si="4"/>
        <v>1</v>
      </c>
      <c r="T34" s="237"/>
      <c r="U34" s="248">
        <f t="shared" si="5"/>
        <v>0</v>
      </c>
      <c r="V34" s="248">
        <f t="shared" si="0"/>
        <v>0</v>
      </c>
      <c r="W34" s="249">
        <f t="shared" si="6"/>
        <v>0</v>
      </c>
    </row>
    <row r="35" spans="1:23" ht="23.1" customHeight="1">
      <c r="A35" s="299">
        <v>45582</v>
      </c>
      <c r="B35" s="275">
        <f t="shared" si="1"/>
        <v>45582</v>
      </c>
      <c r="C35" s="215"/>
      <c r="D35" s="218"/>
      <c r="E35" s="217"/>
      <c r="F35" s="216"/>
      <c r="G35" s="217"/>
      <c r="H35" s="281"/>
      <c r="I35" s="246">
        <f t="shared" si="7"/>
        <v>0</v>
      </c>
      <c r="J35" s="247">
        <f t="shared" si="2"/>
        <v>0</v>
      </c>
      <c r="K35" s="470"/>
      <c r="L35" s="471"/>
      <c r="M35" s="471"/>
      <c r="N35" s="471"/>
      <c r="O35" s="471"/>
      <c r="P35" s="472"/>
      <c r="Q35" s="272">
        <f t="shared" si="3"/>
        <v>0</v>
      </c>
      <c r="R35" s="270"/>
      <c r="S35" s="242">
        <f t="shared" si="4"/>
        <v>1</v>
      </c>
      <c r="T35" s="237"/>
      <c r="U35" s="248">
        <f t="shared" si="5"/>
        <v>0</v>
      </c>
      <c r="V35" s="248">
        <f t="shared" si="0"/>
        <v>0</v>
      </c>
      <c r="W35" s="249">
        <f t="shared" si="6"/>
        <v>0</v>
      </c>
    </row>
    <row r="36" spans="1:23" ht="23.1" customHeight="1">
      <c r="A36" s="299">
        <v>45583</v>
      </c>
      <c r="B36" s="275">
        <f t="shared" si="1"/>
        <v>45583</v>
      </c>
      <c r="C36" s="215"/>
      <c r="D36" s="218"/>
      <c r="E36" s="217"/>
      <c r="F36" s="216"/>
      <c r="G36" s="217"/>
      <c r="H36" s="281"/>
      <c r="I36" s="246">
        <f t="shared" si="7"/>
        <v>0</v>
      </c>
      <c r="J36" s="247">
        <f t="shared" si="2"/>
        <v>0</v>
      </c>
      <c r="K36" s="470"/>
      <c r="L36" s="471"/>
      <c r="M36" s="471"/>
      <c r="N36" s="471"/>
      <c r="O36" s="471"/>
      <c r="P36" s="472"/>
      <c r="Q36" s="272">
        <f t="shared" si="3"/>
        <v>0</v>
      </c>
      <c r="R36" s="270"/>
      <c r="S36" s="242">
        <f t="shared" si="4"/>
        <v>1</v>
      </c>
      <c r="T36" s="237"/>
      <c r="U36" s="248">
        <f t="shared" si="5"/>
        <v>0</v>
      </c>
      <c r="V36" s="248">
        <f t="shared" si="0"/>
        <v>0</v>
      </c>
      <c r="W36" s="249">
        <f t="shared" si="6"/>
        <v>0</v>
      </c>
    </row>
    <row r="37" spans="1:23" ht="23.1" customHeight="1">
      <c r="A37" s="299">
        <v>45584</v>
      </c>
      <c r="B37" s="275">
        <f t="shared" si="1"/>
        <v>45584</v>
      </c>
      <c r="C37" s="215"/>
      <c r="D37" s="218"/>
      <c r="E37" s="217"/>
      <c r="F37" s="216"/>
      <c r="G37" s="217"/>
      <c r="H37" s="281"/>
      <c r="I37" s="246">
        <f t="shared" si="7"/>
        <v>0</v>
      </c>
      <c r="J37" s="247">
        <f t="shared" si="2"/>
        <v>0</v>
      </c>
      <c r="K37" s="470"/>
      <c r="L37" s="471"/>
      <c r="M37" s="471"/>
      <c r="N37" s="471"/>
      <c r="O37" s="471"/>
      <c r="P37" s="472"/>
      <c r="Q37" s="272">
        <f t="shared" si="3"/>
        <v>0</v>
      </c>
      <c r="R37" s="270"/>
      <c r="S37" s="242">
        <f t="shared" si="4"/>
        <v>1</v>
      </c>
      <c r="T37" s="237"/>
      <c r="U37" s="248">
        <f t="shared" si="5"/>
        <v>0</v>
      </c>
      <c r="V37" s="248">
        <f t="shared" si="0"/>
        <v>0</v>
      </c>
      <c r="W37" s="249">
        <f t="shared" si="6"/>
        <v>0</v>
      </c>
    </row>
    <row r="38" spans="1:23" ht="23.1" customHeight="1">
      <c r="A38" s="299">
        <v>45585</v>
      </c>
      <c r="B38" s="275">
        <f t="shared" si="1"/>
        <v>45585</v>
      </c>
      <c r="C38" s="215"/>
      <c r="D38" s="218"/>
      <c r="E38" s="217"/>
      <c r="F38" s="216"/>
      <c r="G38" s="217"/>
      <c r="H38" s="281"/>
      <c r="I38" s="246">
        <f t="shared" si="7"/>
        <v>0</v>
      </c>
      <c r="J38" s="247">
        <f t="shared" si="2"/>
        <v>0</v>
      </c>
      <c r="K38" s="470"/>
      <c r="L38" s="471"/>
      <c r="M38" s="471"/>
      <c r="N38" s="471"/>
      <c r="O38" s="471"/>
      <c r="P38" s="472"/>
      <c r="Q38" s="272">
        <f t="shared" si="3"/>
        <v>0</v>
      </c>
      <c r="R38" s="270"/>
      <c r="S38" s="242">
        <f t="shared" si="4"/>
        <v>1</v>
      </c>
      <c r="T38" s="237"/>
      <c r="U38" s="248">
        <f t="shared" si="5"/>
        <v>0</v>
      </c>
      <c r="V38" s="248">
        <f t="shared" si="0"/>
        <v>0</v>
      </c>
      <c r="W38" s="249">
        <f t="shared" si="6"/>
        <v>0</v>
      </c>
    </row>
    <row r="39" spans="1:23" ht="23.1" customHeight="1">
      <c r="A39" s="299">
        <v>45586</v>
      </c>
      <c r="B39" s="275">
        <f t="shared" si="1"/>
        <v>45586</v>
      </c>
      <c r="C39" s="215"/>
      <c r="D39" s="218"/>
      <c r="E39" s="217"/>
      <c r="F39" s="216"/>
      <c r="G39" s="217"/>
      <c r="H39" s="281"/>
      <c r="I39" s="246">
        <f t="shared" si="7"/>
        <v>0</v>
      </c>
      <c r="J39" s="247">
        <f t="shared" si="2"/>
        <v>0</v>
      </c>
      <c r="K39" s="470"/>
      <c r="L39" s="482"/>
      <c r="M39" s="482"/>
      <c r="N39" s="482"/>
      <c r="O39" s="482"/>
      <c r="P39" s="483"/>
      <c r="Q39" s="272">
        <f t="shared" si="3"/>
        <v>0</v>
      </c>
      <c r="R39" s="270"/>
      <c r="S39" s="242">
        <f t="shared" si="4"/>
        <v>1</v>
      </c>
      <c r="T39" s="237"/>
      <c r="U39" s="248">
        <f t="shared" si="5"/>
        <v>0</v>
      </c>
      <c r="V39" s="248">
        <f t="shared" si="0"/>
        <v>0</v>
      </c>
      <c r="W39" s="249">
        <f t="shared" si="6"/>
        <v>0</v>
      </c>
    </row>
    <row r="40" spans="1:23" ht="23.1" customHeight="1">
      <c r="A40" s="299">
        <v>45587</v>
      </c>
      <c r="B40" s="275">
        <f t="shared" si="1"/>
        <v>45587</v>
      </c>
      <c r="C40" s="215"/>
      <c r="D40" s="218"/>
      <c r="E40" s="217"/>
      <c r="F40" s="216"/>
      <c r="G40" s="217"/>
      <c r="H40" s="281"/>
      <c r="I40" s="246">
        <f t="shared" si="7"/>
        <v>0</v>
      </c>
      <c r="J40" s="247">
        <f t="shared" si="2"/>
        <v>0</v>
      </c>
      <c r="K40" s="470"/>
      <c r="L40" s="482"/>
      <c r="M40" s="482"/>
      <c r="N40" s="482"/>
      <c r="O40" s="482"/>
      <c r="P40" s="483"/>
      <c r="Q40" s="272">
        <f t="shared" si="3"/>
        <v>0</v>
      </c>
      <c r="R40" s="270"/>
      <c r="S40" s="242">
        <f t="shared" si="4"/>
        <v>1</v>
      </c>
      <c r="T40" s="237"/>
      <c r="U40" s="248">
        <f t="shared" si="5"/>
        <v>0</v>
      </c>
      <c r="V40" s="248">
        <f t="shared" si="0"/>
        <v>0</v>
      </c>
      <c r="W40" s="249">
        <f t="shared" si="6"/>
        <v>0</v>
      </c>
    </row>
    <row r="41" spans="1:23" ht="23.1" customHeight="1">
      <c r="A41" s="299">
        <v>45588</v>
      </c>
      <c r="B41" s="275">
        <f t="shared" si="1"/>
        <v>45588</v>
      </c>
      <c r="C41" s="215"/>
      <c r="D41" s="218"/>
      <c r="E41" s="217"/>
      <c r="F41" s="216"/>
      <c r="G41" s="217"/>
      <c r="H41" s="281"/>
      <c r="I41" s="246">
        <f t="shared" si="7"/>
        <v>0</v>
      </c>
      <c r="J41" s="247">
        <f t="shared" si="2"/>
        <v>0</v>
      </c>
      <c r="K41" s="470"/>
      <c r="L41" s="471"/>
      <c r="M41" s="471"/>
      <c r="N41" s="471"/>
      <c r="O41" s="471"/>
      <c r="P41" s="472"/>
      <c r="Q41" s="272">
        <f t="shared" si="3"/>
        <v>0</v>
      </c>
      <c r="R41" s="270"/>
      <c r="S41" s="242">
        <f t="shared" si="4"/>
        <v>1</v>
      </c>
      <c r="T41" s="237"/>
      <c r="U41" s="248">
        <f t="shared" si="5"/>
        <v>0</v>
      </c>
      <c r="V41" s="248">
        <f t="shared" si="0"/>
        <v>0</v>
      </c>
      <c r="W41" s="249">
        <f t="shared" si="6"/>
        <v>0</v>
      </c>
    </row>
    <row r="42" spans="1:23" ht="23.1" customHeight="1">
      <c r="A42" s="299">
        <v>45589</v>
      </c>
      <c r="B42" s="275">
        <f t="shared" si="1"/>
        <v>45589</v>
      </c>
      <c r="C42" s="215"/>
      <c r="D42" s="218"/>
      <c r="E42" s="217"/>
      <c r="F42" s="216"/>
      <c r="G42" s="217"/>
      <c r="H42" s="281"/>
      <c r="I42" s="246">
        <f t="shared" si="7"/>
        <v>0</v>
      </c>
      <c r="J42" s="247">
        <f t="shared" si="2"/>
        <v>0</v>
      </c>
      <c r="K42" s="470"/>
      <c r="L42" s="471"/>
      <c r="M42" s="471"/>
      <c r="N42" s="471"/>
      <c r="O42" s="471"/>
      <c r="P42" s="472"/>
      <c r="Q42" s="272">
        <f t="shared" si="3"/>
        <v>0</v>
      </c>
      <c r="R42" s="270"/>
      <c r="S42" s="242">
        <f t="shared" si="4"/>
        <v>1</v>
      </c>
      <c r="T42" s="237"/>
      <c r="U42" s="248">
        <f t="shared" si="5"/>
        <v>0</v>
      </c>
      <c r="V42" s="248">
        <f t="shared" si="0"/>
        <v>0</v>
      </c>
      <c r="W42" s="249">
        <f t="shared" si="6"/>
        <v>0</v>
      </c>
    </row>
    <row r="43" spans="1:23" ht="23.1" customHeight="1">
      <c r="A43" s="299">
        <v>45590</v>
      </c>
      <c r="B43" s="275">
        <f t="shared" si="1"/>
        <v>45590</v>
      </c>
      <c r="C43" s="215"/>
      <c r="D43" s="218"/>
      <c r="E43" s="217"/>
      <c r="F43" s="216"/>
      <c r="G43" s="217"/>
      <c r="H43" s="281"/>
      <c r="I43" s="246">
        <f t="shared" si="7"/>
        <v>0</v>
      </c>
      <c r="J43" s="247">
        <f t="shared" si="2"/>
        <v>0</v>
      </c>
      <c r="K43" s="470"/>
      <c r="L43" s="471"/>
      <c r="M43" s="471"/>
      <c r="N43" s="471"/>
      <c r="O43" s="471"/>
      <c r="P43" s="472"/>
      <c r="Q43" s="272">
        <f t="shared" si="3"/>
        <v>0</v>
      </c>
      <c r="R43" s="270"/>
      <c r="S43" s="242">
        <f t="shared" si="4"/>
        <v>1</v>
      </c>
      <c r="T43" s="237"/>
      <c r="U43" s="248">
        <f t="shared" si="5"/>
        <v>0</v>
      </c>
      <c r="V43" s="248">
        <f t="shared" si="0"/>
        <v>0</v>
      </c>
      <c r="W43" s="249">
        <f t="shared" si="6"/>
        <v>0</v>
      </c>
    </row>
    <row r="44" spans="1:23" ht="23.1" customHeight="1">
      <c r="A44" s="299">
        <v>45591</v>
      </c>
      <c r="B44" s="275">
        <f t="shared" si="1"/>
        <v>45591</v>
      </c>
      <c r="C44" s="215"/>
      <c r="D44" s="218"/>
      <c r="E44" s="217"/>
      <c r="F44" s="216"/>
      <c r="G44" s="217"/>
      <c r="H44" s="281"/>
      <c r="I44" s="246">
        <f t="shared" si="7"/>
        <v>0</v>
      </c>
      <c r="J44" s="247">
        <f t="shared" si="2"/>
        <v>0</v>
      </c>
      <c r="K44" s="470"/>
      <c r="L44" s="471"/>
      <c r="M44" s="471"/>
      <c r="N44" s="471"/>
      <c r="O44" s="471"/>
      <c r="P44" s="472"/>
      <c r="Q44" s="272">
        <f t="shared" si="3"/>
        <v>0</v>
      </c>
      <c r="R44" s="270"/>
      <c r="S44" s="242">
        <f t="shared" si="4"/>
        <v>1</v>
      </c>
      <c r="T44" s="237"/>
      <c r="U44" s="248">
        <f t="shared" si="5"/>
        <v>0</v>
      </c>
      <c r="V44" s="248">
        <f t="shared" si="0"/>
        <v>0</v>
      </c>
      <c r="W44" s="249">
        <f t="shared" si="6"/>
        <v>0</v>
      </c>
    </row>
    <row r="45" spans="1:23" ht="23.1" customHeight="1">
      <c r="A45" s="299">
        <v>45592</v>
      </c>
      <c r="B45" s="275">
        <f t="shared" si="1"/>
        <v>45592</v>
      </c>
      <c r="C45" s="215"/>
      <c r="D45" s="218"/>
      <c r="E45" s="217"/>
      <c r="F45" s="216"/>
      <c r="G45" s="217"/>
      <c r="H45" s="281"/>
      <c r="I45" s="246">
        <f t="shared" si="7"/>
        <v>0</v>
      </c>
      <c r="J45" s="247">
        <f t="shared" si="2"/>
        <v>0</v>
      </c>
      <c r="K45" s="470"/>
      <c r="L45" s="471"/>
      <c r="M45" s="471"/>
      <c r="N45" s="471"/>
      <c r="O45" s="471"/>
      <c r="P45" s="472"/>
      <c r="Q45" s="272">
        <f t="shared" si="3"/>
        <v>0</v>
      </c>
      <c r="R45" s="270"/>
      <c r="S45" s="242">
        <f t="shared" si="4"/>
        <v>1</v>
      </c>
      <c r="T45" s="237"/>
      <c r="U45" s="248">
        <f t="shared" si="5"/>
        <v>0</v>
      </c>
      <c r="V45" s="248">
        <f t="shared" si="0"/>
        <v>0</v>
      </c>
      <c r="W45" s="249">
        <f t="shared" si="6"/>
        <v>0</v>
      </c>
    </row>
    <row r="46" spans="1:23" ht="23.1" customHeight="1">
      <c r="A46" s="299">
        <v>45593</v>
      </c>
      <c r="B46" s="275">
        <f t="shared" si="1"/>
        <v>45593</v>
      </c>
      <c r="C46" s="215"/>
      <c r="D46" s="218"/>
      <c r="E46" s="217"/>
      <c r="F46" s="216"/>
      <c r="G46" s="217"/>
      <c r="H46" s="281"/>
      <c r="I46" s="246">
        <f t="shared" si="7"/>
        <v>0</v>
      </c>
      <c r="J46" s="247">
        <f t="shared" si="2"/>
        <v>0</v>
      </c>
      <c r="K46" s="470"/>
      <c r="L46" s="471"/>
      <c r="M46" s="471"/>
      <c r="N46" s="471"/>
      <c r="O46" s="471"/>
      <c r="P46" s="472"/>
      <c r="Q46" s="272">
        <f t="shared" si="3"/>
        <v>0</v>
      </c>
      <c r="R46" s="270"/>
      <c r="S46" s="242">
        <f t="shared" si="4"/>
        <v>1</v>
      </c>
      <c r="T46" s="237"/>
      <c r="U46" s="248">
        <f t="shared" si="5"/>
        <v>0</v>
      </c>
      <c r="V46" s="248">
        <f t="shared" si="0"/>
        <v>0</v>
      </c>
      <c r="W46" s="249">
        <f t="shared" si="6"/>
        <v>0</v>
      </c>
    </row>
    <row r="47" spans="1:23" ht="23.1" customHeight="1">
      <c r="A47" s="299">
        <v>45594</v>
      </c>
      <c r="B47" s="275">
        <f t="shared" si="1"/>
        <v>45594</v>
      </c>
      <c r="C47" s="215"/>
      <c r="D47" s="218"/>
      <c r="E47" s="217"/>
      <c r="F47" s="216"/>
      <c r="G47" s="217"/>
      <c r="H47" s="281"/>
      <c r="I47" s="246">
        <f t="shared" si="7"/>
        <v>0</v>
      </c>
      <c r="J47" s="247">
        <f t="shared" si="2"/>
        <v>0</v>
      </c>
      <c r="K47" s="470"/>
      <c r="L47" s="471"/>
      <c r="M47" s="471"/>
      <c r="N47" s="471"/>
      <c r="O47" s="471"/>
      <c r="P47" s="472"/>
      <c r="Q47" s="272">
        <f t="shared" si="3"/>
        <v>0</v>
      </c>
      <c r="R47" s="270"/>
      <c r="S47" s="242">
        <f t="shared" si="4"/>
        <v>1</v>
      </c>
      <c r="T47" s="237"/>
      <c r="U47" s="248">
        <f t="shared" si="5"/>
        <v>0</v>
      </c>
      <c r="V47" s="248">
        <f t="shared" si="0"/>
        <v>0</v>
      </c>
      <c r="W47" s="249">
        <f t="shared" si="6"/>
        <v>0</v>
      </c>
    </row>
    <row r="48" spans="1:23" ht="23.1" customHeight="1">
      <c r="A48" s="299">
        <v>45595</v>
      </c>
      <c r="B48" s="275">
        <f t="shared" si="1"/>
        <v>45595</v>
      </c>
      <c r="C48" s="215"/>
      <c r="D48" s="218"/>
      <c r="E48" s="217"/>
      <c r="F48" s="216"/>
      <c r="G48" s="217"/>
      <c r="H48" s="281"/>
      <c r="I48" s="246">
        <f t="shared" si="7"/>
        <v>0</v>
      </c>
      <c r="J48" s="247">
        <f t="shared" si="2"/>
        <v>0</v>
      </c>
      <c r="K48" s="470"/>
      <c r="L48" s="471"/>
      <c r="M48" s="471"/>
      <c r="N48" s="471"/>
      <c r="O48" s="471"/>
      <c r="P48" s="472"/>
      <c r="Q48" s="272">
        <f t="shared" si="3"/>
        <v>0</v>
      </c>
      <c r="R48" s="270"/>
      <c r="S48" s="242">
        <f t="shared" si="4"/>
        <v>1</v>
      </c>
      <c r="T48" s="237"/>
      <c r="U48" s="248">
        <f t="shared" si="5"/>
        <v>0</v>
      </c>
      <c r="V48" s="248">
        <f t="shared" si="0"/>
        <v>0</v>
      </c>
      <c r="W48" s="249">
        <f t="shared" si="6"/>
        <v>0</v>
      </c>
    </row>
    <row r="49" spans="1:23" ht="23.1" customHeight="1" thickBot="1">
      <c r="A49" s="300">
        <v>45596</v>
      </c>
      <c r="B49" s="297">
        <f t="shared" si="1"/>
        <v>45596</v>
      </c>
      <c r="C49" s="268"/>
      <c r="D49" s="266"/>
      <c r="E49" s="220"/>
      <c r="F49" s="219"/>
      <c r="G49" s="220"/>
      <c r="H49" s="318"/>
      <c r="I49" s="251">
        <f t="shared" si="7"/>
        <v>0</v>
      </c>
      <c r="J49" s="252">
        <f t="shared" si="2"/>
        <v>0</v>
      </c>
      <c r="K49" s="470"/>
      <c r="L49" s="471"/>
      <c r="M49" s="471"/>
      <c r="N49" s="471"/>
      <c r="O49" s="471"/>
      <c r="P49" s="472"/>
      <c r="Q49" s="272">
        <f t="shared" si="3"/>
        <v>0</v>
      </c>
      <c r="R49" s="271"/>
      <c r="S49" s="242">
        <f t="shared" si="4"/>
        <v>1</v>
      </c>
      <c r="T49" s="237"/>
      <c r="U49" s="253">
        <f t="shared" si="5"/>
        <v>0</v>
      </c>
      <c r="V49" s="253">
        <f t="shared" si="0"/>
        <v>0</v>
      </c>
      <c r="W49" s="249">
        <f t="shared" si="6"/>
        <v>0</v>
      </c>
    </row>
    <row r="50" spans="1:23" ht="23.1" customHeight="1" thickTop="1" thickBot="1">
      <c r="A50" s="477" t="s">
        <v>12</v>
      </c>
      <c r="B50" s="478"/>
      <c r="C50" s="478"/>
      <c r="D50" s="479"/>
      <c r="E50" s="480"/>
      <c r="F50" s="479"/>
      <c r="G50" s="479"/>
      <c r="H50" s="481"/>
      <c r="I50" s="254">
        <f>SUM(I19:I49)</f>
        <v>0</v>
      </c>
      <c r="J50" s="255">
        <f>SUM(J19:J49)</f>
        <v>0</v>
      </c>
      <c r="K50" s="256"/>
      <c r="L50" s="257"/>
      <c r="M50" s="291"/>
      <c r="N50" s="291"/>
      <c r="O50" s="291"/>
      <c r="P50" s="259"/>
      <c r="Q50" s="241">
        <f t="shared" ref="Q50" si="8">COUNTIF(C50,C83)</f>
        <v>0</v>
      </c>
      <c r="R50" s="260"/>
      <c r="S50" s="261"/>
      <c r="T50" s="237"/>
      <c r="U50" s="262">
        <f>SUM(U19:U49)</f>
        <v>0</v>
      </c>
      <c r="V50" s="262">
        <f t="shared" ref="V50" si="9">SUM(V19:V49)</f>
        <v>0</v>
      </c>
      <c r="W50" s="262">
        <f>SUM(W19:W49)</f>
        <v>0</v>
      </c>
    </row>
    <row r="51" spans="1:23">
      <c r="C51" s="237" t="s">
        <v>32</v>
      </c>
      <c r="D51" s="237"/>
      <c r="E51" s="476"/>
      <c r="F51" s="476"/>
      <c r="G51" s="237"/>
      <c r="H51" s="237"/>
      <c r="I51" s="263"/>
      <c r="J51" s="263"/>
      <c r="K51" s="237"/>
      <c r="L51" s="237"/>
      <c r="M51" s="237"/>
      <c r="N51" s="237"/>
      <c r="O51" s="237"/>
      <c r="P51" s="237"/>
      <c r="Q51" s="237"/>
      <c r="R51" s="237"/>
      <c r="S51" s="237"/>
      <c r="T51" s="237"/>
    </row>
    <row r="52" spans="1:23">
      <c r="C52" s="125" t="s">
        <v>33</v>
      </c>
      <c r="D52" s="125" t="s">
        <v>14</v>
      </c>
      <c r="E52" s="183"/>
    </row>
    <row r="53" spans="1:23">
      <c r="C53" s="125" t="s">
        <v>34</v>
      </c>
      <c r="D53" s="125" t="s">
        <v>15</v>
      </c>
      <c r="E53" s="183"/>
    </row>
    <row r="54" spans="1:23">
      <c r="C54" s="125" t="s">
        <v>71</v>
      </c>
      <c r="D54" s="125" t="s">
        <v>14</v>
      </c>
      <c r="E54" s="183"/>
    </row>
    <row r="55" spans="1:23">
      <c r="C55" s="125" t="s">
        <v>72</v>
      </c>
      <c r="D55" s="125" t="s">
        <v>37</v>
      </c>
      <c r="E55" s="183"/>
    </row>
    <row r="56" spans="1:23">
      <c r="C56" s="125" t="s">
        <v>73</v>
      </c>
      <c r="D56" s="125" t="s">
        <v>40</v>
      </c>
      <c r="E56" s="183"/>
    </row>
    <row r="57" spans="1:23">
      <c r="E57" s="183"/>
    </row>
    <row r="58" spans="1:23">
      <c r="E58" s="183"/>
    </row>
    <row r="59" spans="1:23">
      <c r="E59" s="183"/>
    </row>
    <row r="60" spans="1:23">
      <c r="E60" s="183"/>
    </row>
    <row r="61" spans="1:23">
      <c r="E61" s="183"/>
    </row>
    <row r="62" spans="1:23">
      <c r="E62" s="183"/>
    </row>
    <row r="63" spans="1:23">
      <c r="E63" s="183"/>
    </row>
    <row r="64" spans="1:23">
      <c r="E64" s="183"/>
    </row>
    <row r="65" spans="5:5">
      <c r="E65" s="183"/>
    </row>
    <row r="66" spans="5:5">
      <c r="E66" s="183"/>
    </row>
    <row r="67" spans="5:5">
      <c r="E67" s="183"/>
    </row>
    <row r="68" spans="5:5">
      <c r="E68" s="183"/>
    </row>
    <row r="69" spans="5:5">
      <c r="E69" s="183"/>
    </row>
    <row r="70" spans="5:5">
      <c r="E70" s="183"/>
    </row>
    <row r="71" spans="5:5">
      <c r="E71" s="183"/>
    </row>
    <row r="72" spans="5:5">
      <c r="E72" s="183"/>
    </row>
    <row r="73" spans="5:5">
      <c r="E73" s="183"/>
    </row>
    <row r="74" spans="5:5">
      <c r="E74" s="183"/>
    </row>
    <row r="75" spans="5:5">
      <c r="E75" s="183"/>
    </row>
    <row r="76" spans="5:5">
      <c r="E76" s="183"/>
    </row>
    <row r="77" spans="5:5">
      <c r="E77" s="183"/>
    </row>
    <row r="78" spans="5:5">
      <c r="E78" s="183"/>
    </row>
    <row r="79" spans="5:5">
      <c r="E79" s="183"/>
    </row>
    <row r="80" spans="5:5">
      <c r="E80" s="183"/>
    </row>
    <row r="81" spans="5:5">
      <c r="E81" s="183"/>
    </row>
    <row r="82" spans="5:5">
      <c r="E82" s="183"/>
    </row>
    <row r="83" spans="5:5">
      <c r="E83" s="183"/>
    </row>
    <row r="84" spans="5:5">
      <c r="E84" s="183"/>
    </row>
    <row r="85" spans="5:5">
      <c r="E85" s="183"/>
    </row>
    <row r="86" spans="5:5">
      <c r="E86" s="183"/>
    </row>
    <row r="87" spans="5:5">
      <c r="E87" s="183"/>
    </row>
    <row r="88" spans="5:5">
      <c r="E88" s="183"/>
    </row>
    <row r="89" spans="5:5">
      <c r="E89" s="183"/>
    </row>
    <row r="90" spans="5:5">
      <c r="E90" s="183"/>
    </row>
    <row r="91" spans="5:5">
      <c r="E91" s="183"/>
    </row>
    <row r="92" spans="5:5">
      <c r="E92" s="183"/>
    </row>
    <row r="93" spans="5:5">
      <c r="E93" s="183"/>
    </row>
    <row r="94" spans="5:5">
      <c r="E94" s="183"/>
    </row>
    <row r="95" spans="5:5">
      <c r="E95" s="183"/>
    </row>
    <row r="96" spans="5:5">
      <c r="E96" s="183"/>
    </row>
    <row r="97" spans="5:5">
      <c r="E97" s="183"/>
    </row>
    <row r="98" spans="5:5">
      <c r="E98" s="183"/>
    </row>
    <row r="99" spans="5:5">
      <c r="E99" s="183"/>
    </row>
    <row r="100" spans="5:5">
      <c r="E100" s="183"/>
    </row>
    <row r="101" spans="5:5">
      <c r="E101" s="183"/>
    </row>
    <row r="102" spans="5:5">
      <c r="E102" s="183"/>
    </row>
    <row r="103" spans="5:5">
      <c r="E103" s="183"/>
    </row>
    <row r="104" spans="5:5">
      <c r="E104" s="183"/>
    </row>
    <row r="105" spans="5:5">
      <c r="E105" s="183"/>
    </row>
    <row r="106" spans="5:5">
      <c r="E106" s="183"/>
    </row>
    <row r="107" spans="5:5">
      <c r="E107" s="183"/>
    </row>
    <row r="108" spans="5:5">
      <c r="E108" s="183"/>
    </row>
    <row r="109" spans="5:5">
      <c r="E109" s="183"/>
    </row>
    <row r="110" spans="5:5">
      <c r="E110" s="183"/>
    </row>
    <row r="111" spans="5:5">
      <c r="E111" s="183"/>
    </row>
    <row r="112" spans="5:5">
      <c r="E112" s="183"/>
    </row>
    <row r="113" spans="5:5">
      <c r="E113" s="183"/>
    </row>
    <row r="114" spans="5:5">
      <c r="E114" s="183"/>
    </row>
    <row r="115" spans="5:5">
      <c r="E115" s="183"/>
    </row>
    <row r="116" spans="5:5">
      <c r="E116" s="183"/>
    </row>
    <row r="117" spans="5:5">
      <c r="E117" s="183"/>
    </row>
    <row r="118" spans="5:5">
      <c r="E118" s="183"/>
    </row>
    <row r="119" spans="5:5">
      <c r="E119" s="183"/>
    </row>
    <row r="120" spans="5:5">
      <c r="E120" s="183"/>
    </row>
    <row r="121" spans="5:5">
      <c r="E121" s="183"/>
    </row>
    <row r="122" spans="5:5">
      <c r="E122" s="183"/>
    </row>
    <row r="123" spans="5:5">
      <c r="E123" s="183"/>
    </row>
    <row r="124" spans="5:5">
      <c r="E124" s="183"/>
    </row>
    <row r="125" spans="5:5">
      <c r="E125" s="183"/>
    </row>
    <row r="126" spans="5:5">
      <c r="E126" s="183"/>
    </row>
    <row r="127" spans="5:5">
      <c r="E127" s="183"/>
    </row>
  </sheetData>
  <sheetProtection algorithmName="SHA-512" hashValue="rfHzMBZ7cl4yBwIcj7i+c+9CRyxJ5HNw2/oWdP3nyOFt/7Q0GHarW4Xentw9f7QoZSqjbjd4tJUBRte0dzGPcg==" saltValue="8ExbnekPhGDCxtCaIHifHA==" spinCount="100000" sheet="1" objects="1" scenarios="1"/>
  <mergeCells count="53">
    <mergeCell ref="C15:E15"/>
    <mergeCell ref="M15:N15"/>
    <mergeCell ref="O15:P15"/>
    <mergeCell ref="E3:G3"/>
    <mergeCell ref="K3:L3"/>
    <mergeCell ref="C11:H11"/>
    <mergeCell ref="C14:H14"/>
    <mergeCell ref="O14:R14"/>
    <mergeCell ref="W17:W18"/>
    <mergeCell ref="A17:A18"/>
    <mergeCell ref="B17:B18"/>
    <mergeCell ref="C17:C18"/>
    <mergeCell ref="D17:G17"/>
    <mergeCell ref="H17:H18"/>
    <mergeCell ref="I17:I18"/>
    <mergeCell ref="J17:J18"/>
    <mergeCell ref="K17:P18"/>
    <mergeCell ref="R17:R18"/>
    <mergeCell ref="U17:U18"/>
    <mergeCell ref="V17:V18"/>
    <mergeCell ref="K30:P30"/>
    <mergeCell ref="K19:P19"/>
    <mergeCell ref="K20:P20"/>
    <mergeCell ref="K21:P21"/>
    <mergeCell ref="K22:P22"/>
    <mergeCell ref="K23:P23"/>
    <mergeCell ref="K24:P24"/>
    <mergeCell ref="K25:P25"/>
    <mergeCell ref="K26:P26"/>
    <mergeCell ref="K27:P27"/>
    <mergeCell ref="K28:P28"/>
    <mergeCell ref="K29:P29"/>
    <mergeCell ref="K42:P42"/>
    <mergeCell ref="K31:P31"/>
    <mergeCell ref="K32:P32"/>
    <mergeCell ref="K33:P33"/>
    <mergeCell ref="K34:P34"/>
    <mergeCell ref="K35:P35"/>
    <mergeCell ref="K36:P36"/>
    <mergeCell ref="K37:P37"/>
    <mergeCell ref="K38:P38"/>
    <mergeCell ref="K39:P39"/>
    <mergeCell ref="K40:P40"/>
    <mergeCell ref="K41:P41"/>
    <mergeCell ref="K49:P49"/>
    <mergeCell ref="A50:H50"/>
    <mergeCell ref="E51:F51"/>
    <mergeCell ref="K43:P43"/>
    <mergeCell ref="K44:P44"/>
    <mergeCell ref="K45:P45"/>
    <mergeCell ref="K46:P46"/>
    <mergeCell ref="K47:P47"/>
    <mergeCell ref="K48:P48"/>
  </mergeCells>
  <phoneticPr fontId="2"/>
  <conditionalFormatting sqref="D19:H49">
    <cfRule type="expression" dxfId="5" priority="1">
      <formula>$S19=0</formula>
    </cfRule>
  </conditionalFormatting>
  <dataValidations count="1">
    <dataValidation type="list" allowBlank="1" showInputMessage="1" showErrorMessage="1" sqref="C19:C49" xr:uid="{A88D548D-8BB4-4422-9B1E-0CA56B0C89BD}">
      <formula1>$C$52:$C$56</formula1>
    </dataValidation>
  </dataValidations>
  <pageMargins left="0.70866141732283472" right="0.70866141732283472" top="0.74803149606299213" bottom="0.74803149606299213" header="0.31496062992125984" footer="0.31496062992125984"/>
  <pageSetup paperSize="9" scale="4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93C79-4F21-491C-B7CD-5548818E94C6}">
  <sheetPr>
    <tabColor rgb="FFFFC000"/>
    <pageSetUpPr fitToPage="1"/>
  </sheetPr>
  <dimension ref="A1:W127"/>
  <sheetViews>
    <sheetView view="pageBreakPreview" zoomScale="80" zoomScaleNormal="100" zoomScaleSheetLayoutView="80" workbookViewId="0"/>
  </sheetViews>
  <sheetFormatPr defaultRowHeight="13.5"/>
  <cols>
    <col min="1" max="1" width="4.75" style="125" customWidth="1"/>
    <col min="2" max="2" width="4.875" style="125" customWidth="1"/>
    <col min="3" max="3" width="15.625" style="125" customWidth="1"/>
    <col min="4" max="9" width="7.625" style="125" customWidth="1"/>
    <col min="10" max="10" width="9" style="125" customWidth="1"/>
    <col min="11" max="11" width="4.75" style="125" customWidth="1"/>
    <col min="12" max="12" width="5" style="125" customWidth="1"/>
    <col min="13" max="13" width="5.625" style="125" customWidth="1"/>
    <col min="14" max="14" width="10.375" style="125" customWidth="1"/>
    <col min="15" max="15" width="9" style="125"/>
    <col min="16" max="16" width="16.125" style="125" customWidth="1"/>
    <col min="17" max="17" width="15.125" style="125" hidden="1" customWidth="1"/>
    <col min="18" max="18" width="15.125" style="125" customWidth="1"/>
    <col min="19" max="19" width="15.125" style="125" hidden="1" customWidth="1"/>
    <col min="20" max="20" width="9" style="125"/>
    <col min="21" max="23" width="12.875" style="125" customWidth="1"/>
    <col min="24" max="24" width="9" style="125"/>
    <col min="25" max="25" width="14.625" style="125" customWidth="1"/>
    <col min="26" max="258" width="9" style="125"/>
    <col min="259" max="259" width="4.125" style="125" customWidth="1"/>
    <col min="260" max="260" width="2.875" style="125" customWidth="1"/>
    <col min="261" max="266" width="7.625" style="125" customWidth="1"/>
    <col min="267" max="267" width="4.75" style="125" customWidth="1"/>
    <col min="268" max="268" width="5" style="125" customWidth="1"/>
    <col min="269" max="269" width="5.625" style="125" customWidth="1"/>
    <col min="270" max="270" width="10.375" style="125" customWidth="1"/>
    <col min="271" max="271" width="9" style="125"/>
    <col min="272" max="272" width="16.125" style="125" customWidth="1"/>
    <col min="273" max="514" width="9" style="125"/>
    <col min="515" max="515" width="4.125" style="125" customWidth="1"/>
    <col min="516" max="516" width="2.875" style="125" customWidth="1"/>
    <col min="517" max="522" width="7.625" style="125" customWidth="1"/>
    <col min="523" max="523" width="4.75" style="125" customWidth="1"/>
    <col min="524" max="524" width="5" style="125" customWidth="1"/>
    <col min="525" max="525" width="5.625" style="125" customWidth="1"/>
    <col min="526" max="526" width="10.375" style="125" customWidth="1"/>
    <col min="527" max="527" width="9" style="125"/>
    <col min="528" max="528" width="16.125" style="125" customWidth="1"/>
    <col min="529" max="770" width="9" style="125"/>
    <col min="771" max="771" width="4.125" style="125" customWidth="1"/>
    <col min="772" max="772" width="2.875" style="125" customWidth="1"/>
    <col min="773" max="778" width="7.625" style="125" customWidth="1"/>
    <col min="779" max="779" width="4.75" style="125" customWidth="1"/>
    <col min="780" max="780" width="5" style="125" customWidth="1"/>
    <col min="781" max="781" width="5.625" style="125" customWidth="1"/>
    <col min="782" max="782" width="10.375" style="125" customWidth="1"/>
    <col min="783" max="783" width="9" style="125"/>
    <col min="784" max="784" width="16.125" style="125" customWidth="1"/>
    <col min="785" max="1026" width="9" style="125"/>
    <col min="1027" max="1027" width="4.125" style="125" customWidth="1"/>
    <col min="1028" max="1028" width="2.875" style="125" customWidth="1"/>
    <col min="1029" max="1034" width="7.625" style="125" customWidth="1"/>
    <col min="1035" max="1035" width="4.75" style="125" customWidth="1"/>
    <col min="1036" max="1036" width="5" style="125" customWidth="1"/>
    <col min="1037" max="1037" width="5.625" style="125" customWidth="1"/>
    <col min="1038" max="1038" width="10.375" style="125" customWidth="1"/>
    <col min="1039" max="1039" width="9" style="125"/>
    <col min="1040" max="1040" width="16.125" style="125" customWidth="1"/>
    <col min="1041" max="1282" width="9" style="125"/>
    <col min="1283" max="1283" width="4.125" style="125" customWidth="1"/>
    <col min="1284" max="1284" width="2.875" style="125" customWidth="1"/>
    <col min="1285" max="1290" width="7.625" style="125" customWidth="1"/>
    <col min="1291" max="1291" width="4.75" style="125" customWidth="1"/>
    <col min="1292" max="1292" width="5" style="125" customWidth="1"/>
    <col min="1293" max="1293" width="5.625" style="125" customWidth="1"/>
    <col min="1294" max="1294" width="10.375" style="125" customWidth="1"/>
    <col min="1295" max="1295" width="9" style="125"/>
    <col min="1296" max="1296" width="16.125" style="125" customWidth="1"/>
    <col min="1297" max="1538" width="9" style="125"/>
    <col min="1539" max="1539" width="4.125" style="125" customWidth="1"/>
    <col min="1540" max="1540" width="2.875" style="125" customWidth="1"/>
    <col min="1541" max="1546" width="7.625" style="125" customWidth="1"/>
    <col min="1547" max="1547" width="4.75" style="125" customWidth="1"/>
    <col min="1548" max="1548" width="5" style="125" customWidth="1"/>
    <col min="1549" max="1549" width="5.625" style="125" customWidth="1"/>
    <col min="1550" max="1550" width="10.375" style="125" customWidth="1"/>
    <col min="1551" max="1551" width="9" style="125"/>
    <col min="1552" max="1552" width="16.125" style="125" customWidth="1"/>
    <col min="1553" max="1794" width="9" style="125"/>
    <col min="1795" max="1795" width="4.125" style="125" customWidth="1"/>
    <col min="1796" max="1796" width="2.875" style="125" customWidth="1"/>
    <col min="1797" max="1802" width="7.625" style="125" customWidth="1"/>
    <col min="1803" max="1803" width="4.75" style="125" customWidth="1"/>
    <col min="1804" max="1804" width="5" style="125" customWidth="1"/>
    <col min="1805" max="1805" width="5.625" style="125" customWidth="1"/>
    <col min="1806" max="1806" width="10.375" style="125" customWidth="1"/>
    <col min="1807" max="1807" width="9" style="125"/>
    <col min="1808" max="1808" width="16.125" style="125" customWidth="1"/>
    <col min="1809" max="2050" width="9" style="125"/>
    <col min="2051" max="2051" width="4.125" style="125" customWidth="1"/>
    <col min="2052" max="2052" width="2.875" style="125" customWidth="1"/>
    <col min="2053" max="2058" width="7.625" style="125" customWidth="1"/>
    <col min="2059" max="2059" width="4.75" style="125" customWidth="1"/>
    <col min="2060" max="2060" width="5" style="125" customWidth="1"/>
    <col min="2061" max="2061" width="5.625" style="125" customWidth="1"/>
    <col min="2062" max="2062" width="10.375" style="125" customWidth="1"/>
    <col min="2063" max="2063" width="9" style="125"/>
    <col min="2064" max="2064" width="16.125" style="125" customWidth="1"/>
    <col min="2065" max="2306" width="9" style="125"/>
    <col min="2307" max="2307" width="4.125" style="125" customWidth="1"/>
    <col min="2308" max="2308" width="2.875" style="125" customWidth="1"/>
    <col min="2309" max="2314" width="7.625" style="125" customWidth="1"/>
    <col min="2315" max="2315" width="4.75" style="125" customWidth="1"/>
    <col min="2316" max="2316" width="5" style="125" customWidth="1"/>
    <col min="2317" max="2317" width="5.625" style="125" customWidth="1"/>
    <col min="2318" max="2318" width="10.375" style="125" customWidth="1"/>
    <col min="2319" max="2319" width="9" style="125"/>
    <col min="2320" max="2320" width="16.125" style="125" customWidth="1"/>
    <col min="2321" max="2562" width="9" style="125"/>
    <col min="2563" max="2563" width="4.125" style="125" customWidth="1"/>
    <col min="2564" max="2564" width="2.875" style="125" customWidth="1"/>
    <col min="2565" max="2570" width="7.625" style="125" customWidth="1"/>
    <col min="2571" max="2571" width="4.75" style="125" customWidth="1"/>
    <col min="2572" max="2572" width="5" style="125" customWidth="1"/>
    <col min="2573" max="2573" width="5.625" style="125" customWidth="1"/>
    <col min="2574" max="2574" width="10.375" style="125" customWidth="1"/>
    <col min="2575" max="2575" width="9" style="125"/>
    <col min="2576" max="2576" width="16.125" style="125" customWidth="1"/>
    <col min="2577" max="2818" width="9" style="125"/>
    <col min="2819" max="2819" width="4.125" style="125" customWidth="1"/>
    <col min="2820" max="2820" width="2.875" style="125" customWidth="1"/>
    <col min="2821" max="2826" width="7.625" style="125" customWidth="1"/>
    <col min="2827" max="2827" width="4.75" style="125" customWidth="1"/>
    <col min="2828" max="2828" width="5" style="125" customWidth="1"/>
    <col min="2829" max="2829" width="5.625" style="125" customWidth="1"/>
    <col min="2830" max="2830" width="10.375" style="125" customWidth="1"/>
    <col min="2831" max="2831" width="9" style="125"/>
    <col min="2832" max="2832" width="16.125" style="125" customWidth="1"/>
    <col min="2833" max="3074" width="9" style="125"/>
    <col min="3075" max="3075" width="4.125" style="125" customWidth="1"/>
    <col min="3076" max="3076" width="2.875" style="125" customWidth="1"/>
    <col min="3077" max="3082" width="7.625" style="125" customWidth="1"/>
    <col min="3083" max="3083" width="4.75" style="125" customWidth="1"/>
    <col min="3084" max="3084" width="5" style="125" customWidth="1"/>
    <col min="3085" max="3085" width="5.625" style="125" customWidth="1"/>
    <col min="3086" max="3086" width="10.375" style="125" customWidth="1"/>
    <col min="3087" max="3087" width="9" style="125"/>
    <col min="3088" max="3088" width="16.125" style="125" customWidth="1"/>
    <col min="3089" max="3330" width="9" style="125"/>
    <col min="3331" max="3331" width="4.125" style="125" customWidth="1"/>
    <col min="3332" max="3332" width="2.875" style="125" customWidth="1"/>
    <col min="3333" max="3338" width="7.625" style="125" customWidth="1"/>
    <col min="3339" max="3339" width="4.75" style="125" customWidth="1"/>
    <col min="3340" max="3340" width="5" style="125" customWidth="1"/>
    <col min="3341" max="3341" width="5.625" style="125" customWidth="1"/>
    <col min="3342" max="3342" width="10.375" style="125" customWidth="1"/>
    <col min="3343" max="3343" width="9" style="125"/>
    <col min="3344" max="3344" width="16.125" style="125" customWidth="1"/>
    <col min="3345" max="3586" width="9" style="125"/>
    <col min="3587" max="3587" width="4.125" style="125" customWidth="1"/>
    <col min="3588" max="3588" width="2.875" style="125" customWidth="1"/>
    <col min="3589" max="3594" width="7.625" style="125" customWidth="1"/>
    <col min="3595" max="3595" width="4.75" style="125" customWidth="1"/>
    <col min="3596" max="3596" width="5" style="125" customWidth="1"/>
    <col min="3597" max="3597" width="5.625" style="125" customWidth="1"/>
    <col min="3598" max="3598" width="10.375" style="125" customWidth="1"/>
    <col min="3599" max="3599" width="9" style="125"/>
    <col min="3600" max="3600" width="16.125" style="125" customWidth="1"/>
    <col min="3601" max="3842" width="9" style="125"/>
    <col min="3843" max="3843" width="4.125" style="125" customWidth="1"/>
    <col min="3844" max="3844" width="2.875" style="125" customWidth="1"/>
    <col min="3845" max="3850" width="7.625" style="125" customWidth="1"/>
    <col min="3851" max="3851" width="4.75" style="125" customWidth="1"/>
    <col min="3852" max="3852" width="5" style="125" customWidth="1"/>
    <col min="3853" max="3853" width="5.625" style="125" customWidth="1"/>
    <col min="3854" max="3854" width="10.375" style="125" customWidth="1"/>
    <col min="3855" max="3855" width="9" style="125"/>
    <col min="3856" max="3856" width="16.125" style="125" customWidth="1"/>
    <col min="3857" max="4098" width="9" style="125"/>
    <col min="4099" max="4099" width="4.125" style="125" customWidth="1"/>
    <col min="4100" max="4100" width="2.875" style="125" customWidth="1"/>
    <col min="4101" max="4106" width="7.625" style="125" customWidth="1"/>
    <col min="4107" max="4107" width="4.75" style="125" customWidth="1"/>
    <col min="4108" max="4108" width="5" style="125" customWidth="1"/>
    <col min="4109" max="4109" width="5.625" style="125" customWidth="1"/>
    <col min="4110" max="4110" width="10.375" style="125" customWidth="1"/>
    <col min="4111" max="4111" width="9" style="125"/>
    <col min="4112" max="4112" width="16.125" style="125" customWidth="1"/>
    <col min="4113" max="4354" width="9" style="125"/>
    <col min="4355" max="4355" width="4.125" style="125" customWidth="1"/>
    <col min="4356" max="4356" width="2.875" style="125" customWidth="1"/>
    <col min="4357" max="4362" width="7.625" style="125" customWidth="1"/>
    <col min="4363" max="4363" width="4.75" style="125" customWidth="1"/>
    <col min="4364" max="4364" width="5" style="125" customWidth="1"/>
    <col min="4365" max="4365" width="5.625" style="125" customWidth="1"/>
    <col min="4366" max="4366" width="10.375" style="125" customWidth="1"/>
    <col min="4367" max="4367" width="9" style="125"/>
    <col min="4368" max="4368" width="16.125" style="125" customWidth="1"/>
    <col min="4369" max="4610" width="9" style="125"/>
    <col min="4611" max="4611" width="4.125" style="125" customWidth="1"/>
    <col min="4612" max="4612" width="2.875" style="125" customWidth="1"/>
    <col min="4613" max="4618" width="7.625" style="125" customWidth="1"/>
    <col min="4619" max="4619" width="4.75" style="125" customWidth="1"/>
    <col min="4620" max="4620" width="5" style="125" customWidth="1"/>
    <col min="4621" max="4621" width="5.625" style="125" customWidth="1"/>
    <col min="4622" max="4622" width="10.375" style="125" customWidth="1"/>
    <col min="4623" max="4623" width="9" style="125"/>
    <col min="4624" max="4624" width="16.125" style="125" customWidth="1"/>
    <col min="4625" max="4866" width="9" style="125"/>
    <col min="4867" max="4867" width="4.125" style="125" customWidth="1"/>
    <col min="4868" max="4868" width="2.875" style="125" customWidth="1"/>
    <col min="4869" max="4874" width="7.625" style="125" customWidth="1"/>
    <col min="4875" max="4875" width="4.75" style="125" customWidth="1"/>
    <col min="4876" max="4876" width="5" style="125" customWidth="1"/>
    <col min="4877" max="4877" width="5.625" style="125" customWidth="1"/>
    <col min="4878" max="4878" width="10.375" style="125" customWidth="1"/>
    <col min="4879" max="4879" width="9" style="125"/>
    <col min="4880" max="4880" width="16.125" style="125" customWidth="1"/>
    <col min="4881" max="5122" width="9" style="125"/>
    <col min="5123" max="5123" width="4.125" style="125" customWidth="1"/>
    <col min="5124" max="5124" width="2.875" style="125" customWidth="1"/>
    <col min="5125" max="5130" width="7.625" style="125" customWidth="1"/>
    <col min="5131" max="5131" width="4.75" style="125" customWidth="1"/>
    <col min="5132" max="5132" width="5" style="125" customWidth="1"/>
    <col min="5133" max="5133" width="5.625" style="125" customWidth="1"/>
    <col min="5134" max="5134" width="10.375" style="125" customWidth="1"/>
    <col min="5135" max="5135" width="9" style="125"/>
    <col min="5136" max="5136" width="16.125" style="125" customWidth="1"/>
    <col min="5137" max="5378" width="9" style="125"/>
    <col min="5379" max="5379" width="4.125" style="125" customWidth="1"/>
    <col min="5380" max="5380" width="2.875" style="125" customWidth="1"/>
    <col min="5381" max="5386" width="7.625" style="125" customWidth="1"/>
    <col min="5387" max="5387" width="4.75" style="125" customWidth="1"/>
    <col min="5388" max="5388" width="5" style="125" customWidth="1"/>
    <col min="5389" max="5389" width="5.625" style="125" customWidth="1"/>
    <col min="5390" max="5390" width="10.375" style="125" customWidth="1"/>
    <col min="5391" max="5391" width="9" style="125"/>
    <col min="5392" max="5392" width="16.125" style="125" customWidth="1"/>
    <col min="5393" max="5634" width="9" style="125"/>
    <col min="5635" max="5635" width="4.125" style="125" customWidth="1"/>
    <col min="5636" max="5636" width="2.875" style="125" customWidth="1"/>
    <col min="5637" max="5642" width="7.625" style="125" customWidth="1"/>
    <col min="5643" max="5643" width="4.75" style="125" customWidth="1"/>
    <col min="5644" max="5644" width="5" style="125" customWidth="1"/>
    <col min="5645" max="5645" width="5.625" style="125" customWidth="1"/>
    <col min="5646" max="5646" width="10.375" style="125" customWidth="1"/>
    <col min="5647" max="5647" width="9" style="125"/>
    <col min="5648" max="5648" width="16.125" style="125" customWidth="1"/>
    <col min="5649" max="5890" width="9" style="125"/>
    <col min="5891" max="5891" width="4.125" style="125" customWidth="1"/>
    <col min="5892" max="5892" width="2.875" style="125" customWidth="1"/>
    <col min="5893" max="5898" width="7.625" style="125" customWidth="1"/>
    <col min="5899" max="5899" width="4.75" style="125" customWidth="1"/>
    <col min="5900" max="5900" width="5" style="125" customWidth="1"/>
    <col min="5901" max="5901" width="5.625" style="125" customWidth="1"/>
    <col min="5902" max="5902" width="10.375" style="125" customWidth="1"/>
    <col min="5903" max="5903" width="9" style="125"/>
    <col min="5904" max="5904" width="16.125" style="125" customWidth="1"/>
    <col min="5905" max="6146" width="9" style="125"/>
    <col min="6147" max="6147" width="4.125" style="125" customWidth="1"/>
    <col min="6148" max="6148" width="2.875" style="125" customWidth="1"/>
    <col min="6149" max="6154" width="7.625" style="125" customWidth="1"/>
    <col min="6155" max="6155" width="4.75" style="125" customWidth="1"/>
    <col min="6156" max="6156" width="5" style="125" customWidth="1"/>
    <col min="6157" max="6157" width="5.625" style="125" customWidth="1"/>
    <col min="6158" max="6158" width="10.375" style="125" customWidth="1"/>
    <col min="6159" max="6159" width="9" style="125"/>
    <col min="6160" max="6160" width="16.125" style="125" customWidth="1"/>
    <col min="6161" max="6402" width="9" style="125"/>
    <col min="6403" max="6403" width="4.125" style="125" customWidth="1"/>
    <col min="6404" max="6404" width="2.875" style="125" customWidth="1"/>
    <col min="6405" max="6410" width="7.625" style="125" customWidth="1"/>
    <col min="6411" max="6411" width="4.75" style="125" customWidth="1"/>
    <col min="6412" max="6412" width="5" style="125" customWidth="1"/>
    <col min="6413" max="6413" width="5.625" style="125" customWidth="1"/>
    <col min="6414" max="6414" width="10.375" style="125" customWidth="1"/>
    <col min="6415" max="6415" width="9" style="125"/>
    <col min="6416" max="6416" width="16.125" style="125" customWidth="1"/>
    <col min="6417" max="6658" width="9" style="125"/>
    <col min="6659" max="6659" width="4.125" style="125" customWidth="1"/>
    <col min="6660" max="6660" width="2.875" style="125" customWidth="1"/>
    <col min="6661" max="6666" width="7.625" style="125" customWidth="1"/>
    <col min="6667" max="6667" width="4.75" style="125" customWidth="1"/>
    <col min="6668" max="6668" width="5" style="125" customWidth="1"/>
    <col min="6669" max="6669" width="5.625" style="125" customWidth="1"/>
    <col min="6670" max="6670" width="10.375" style="125" customWidth="1"/>
    <col min="6671" max="6671" width="9" style="125"/>
    <col min="6672" max="6672" width="16.125" style="125" customWidth="1"/>
    <col min="6673" max="6914" width="9" style="125"/>
    <col min="6915" max="6915" width="4.125" style="125" customWidth="1"/>
    <col min="6916" max="6916" width="2.875" style="125" customWidth="1"/>
    <col min="6917" max="6922" width="7.625" style="125" customWidth="1"/>
    <col min="6923" max="6923" width="4.75" style="125" customWidth="1"/>
    <col min="6924" max="6924" width="5" style="125" customWidth="1"/>
    <col min="6925" max="6925" width="5.625" style="125" customWidth="1"/>
    <col min="6926" max="6926" width="10.375" style="125" customWidth="1"/>
    <col min="6927" max="6927" width="9" style="125"/>
    <col min="6928" max="6928" width="16.125" style="125" customWidth="1"/>
    <col min="6929" max="7170" width="9" style="125"/>
    <col min="7171" max="7171" width="4.125" style="125" customWidth="1"/>
    <col min="7172" max="7172" width="2.875" style="125" customWidth="1"/>
    <col min="7173" max="7178" width="7.625" style="125" customWidth="1"/>
    <col min="7179" max="7179" width="4.75" style="125" customWidth="1"/>
    <col min="7180" max="7180" width="5" style="125" customWidth="1"/>
    <col min="7181" max="7181" width="5.625" style="125" customWidth="1"/>
    <col min="7182" max="7182" width="10.375" style="125" customWidth="1"/>
    <col min="7183" max="7183" width="9" style="125"/>
    <col min="7184" max="7184" width="16.125" style="125" customWidth="1"/>
    <col min="7185" max="7426" width="9" style="125"/>
    <col min="7427" max="7427" width="4.125" style="125" customWidth="1"/>
    <col min="7428" max="7428" width="2.875" style="125" customWidth="1"/>
    <col min="7429" max="7434" width="7.625" style="125" customWidth="1"/>
    <col min="7435" max="7435" width="4.75" style="125" customWidth="1"/>
    <col min="7436" max="7436" width="5" style="125" customWidth="1"/>
    <col min="7437" max="7437" width="5.625" style="125" customWidth="1"/>
    <col min="7438" max="7438" width="10.375" style="125" customWidth="1"/>
    <col min="7439" max="7439" width="9" style="125"/>
    <col min="7440" max="7440" width="16.125" style="125" customWidth="1"/>
    <col min="7441" max="7682" width="9" style="125"/>
    <col min="7683" max="7683" width="4.125" style="125" customWidth="1"/>
    <col min="7684" max="7684" width="2.875" style="125" customWidth="1"/>
    <col min="7685" max="7690" width="7.625" style="125" customWidth="1"/>
    <col min="7691" max="7691" width="4.75" style="125" customWidth="1"/>
    <col min="7692" max="7692" width="5" style="125" customWidth="1"/>
    <col min="7693" max="7693" width="5.625" style="125" customWidth="1"/>
    <col min="7694" max="7694" width="10.375" style="125" customWidth="1"/>
    <col min="7695" max="7695" width="9" style="125"/>
    <col min="7696" max="7696" width="16.125" style="125" customWidth="1"/>
    <col min="7697" max="7938" width="9" style="125"/>
    <col min="7939" max="7939" width="4.125" style="125" customWidth="1"/>
    <col min="7940" max="7940" width="2.875" style="125" customWidth="1"/>
    <col min="7941" max="7946" width="7.625" style="125" customWidth="1"/>
    <col min="7947" max="7947" width="4.75" style="125" customWidth="1"/>
    <col min="7948" max="7948" width="5" style="125" customWidth="1"/>
    <col min="7949" max="7949" width="5.625" style="125" customWidth="1"/>
    <col min="7950" max="7950" width="10.375" style="125" customWidth="1"/>
    <col min="7951" max="7951" width="9" style="125"/>
    <col min="7952" max="7952" width="16.125" style="125" customWidth="1"/>
    <col min="7953" max="8194" width="9" style="125"/>
    <col min="8195" max="8195" width="4.125" style="125" customWidth="1"/>
    <col min="8196" max="8196" width="2.875" style="125" customWidth="1"/>
    <col min="8197" max="8202" width="7.625" style="125" customWidth="1"/>
    <col min="8203" max="8203" width="4.75" style="125" customWidth="1"/>
    <col min="8204" max="8204" width="5" style="125" customWidth="1"/>
    <col min="8205" max="8205" width="5.625" style="125" customWidth="1"/>
    <col min="8206" max="8206" width="10.375" style="125" customWidth="1"/>
    <col min="8207" max="8207" width="9" style="125"/>
    <col min="8208" max="8208" width="16.125" style="125" customWidth="1"/>
    <col min="8209" max="8450" width="9" style="125"/>
    <col min="8451" max="8451" width="4.125" style="125" customWidth="1"/>
    <col min="8452" max="8452" width="2.875" style="125" customWidth="1"/>
    <col min="8453" max="8458" width="7.625" style="125" customWidth="1"/>
    <col min="8459" max="8459" width="4.75" style="125" customWidth="1"/>
    <col min="8460" max="8460" width="5" style="125" customWidth="1"/>
    <col min="8461" max="8461" width="5.625" style="125" customWidth="1"/>
    <col min="8462" max="8462" width="10.375" style="125" customWidth="1"/>
    <col min="8463" max="8463" width="9" style="125"/>
    <col min="8464" max="8464" width="16.125" style="125" customWidth="1"/>
    <col min="8465" max="8706" width="9" style="125"/>
    <col min="8707" max="8707" width="4.125" style="125" customWidth="1"/>
    <col min="8708" max="8708" width="2.875" style="125" customWidth="1"/>
    <col min="8709" max="8714" width="7.625" style="125" customWidth="1"/>
    <col min="8715" max="8715" width="4.75" style="125" customWidth="1"/>
    <col min="8716" max="8716" width="5" style="125" customWidth="1"/>
    <col min="8717" max="8717" width="5.625" style="125" customWidth="1"/>
    <col min="8718" max="8718" width="10.375" style="125" customWidth="1"/>
    <col min="8719" max="8719" width="9" style="125"/>
    <col min="8720" max="8720" width="16.125" style="125" customWidth="1"/>
    <col min="8721" max="8962" width="9" style="125"/>
    <col min="8963" max="8963" width="4.125" style="125" customWidth="1"/>
    <col min="8964" max="8964" width="2.875" style="125" customWidth="1"/>
    <col min="8965" max="8970" width="7.625" style="125" customWidth="1"/>
    <col min="8971" max="8971" width="4.75" style="125" customWidth="1"/>
    <col min="8972" max="8972" width="5" style="125" customWidth="1"/>
    <col min="8973" max="8973" width="5.625" style="125" customWidth="1"/>
    <col min="8974" max="8974" width="10.375" style="125" customWidth="1"/>
    <col min="8975" max="8975" width="9" style="125"/>
    <col min="8976" max="8976" width="16.125" style="125" customWidth="1"/>
    <col min="8977" max="9218" width="9" style="125"/>
    <col min="9219" max="9219" width="4.125" style="125" customWidth="1"/>
    <col min="9220" max="9220" width="2.875" style="125" customWidth="1"/>
    <col min="9221" max="9226" width="7.625" style="125" customWidth="1"/>
    <col min="9227" max="9227" width="4.75" style="125" customWidth="1"/>
    <col min="9228" max="9228" width="5" style="125" customWidth="1"/>
    <col min="9229" max="9229" width="5.625" style="125" customWidth="1"/>
    <col min="9230" max="9230" width="10.375" style="125" customWidth="1"/>
    <col min="9231" max="9231" width="9" style="125"/>
    <col min="9232" max="9232" width="16.125" style="125" customWidth="1"/>
    <col min="9233" max="9474" width="9" style="125"/>
    <col min="9475" max="9475" width="4.125" style="125" customWidth="1"/>
    <col min="9476" max="9476" width="2.875" style="125" customWidth="1"/>
    <col min="9477" max="9482" width="7.625" style="125" customWidth="1"/>
    <col min="9483" max="9483" width="4.75" style="125" customWidth="1"/>
    <col min="9484" max="9484" width="5" style="125" customWidth="1"/>
    <col min="9485" max="9485" width="5.625" style="125" customWidth="1"/>
    <col min="9486" max="9486" width="10.375" style="125" customWidth="1"/>
    <col min="9487" max="9487" width="9" style="125"/>
    <col min="9488" max="9488" width="16.125" style="125" customWidth="1"/>
    <col min="9489" max="9730" width="9" style="125"/>
    <col min="9731" max="9731" width="4.125" style="125" customWidth="1"/>
    <col min="9732" max="9732" width="2.875" style="125" customWidth="1"/>
    <col min="9733" max="9738" width="7.625" style="125" customWidth="1"/>
    <col min="9739" max="9739" width="4.75" style="125" customWidth="1"/>
    <col min="9740" max="9740" width="5" style="125" customWidth="1"/>
    <col min="9741" max="9741" width="5.625" style="125" customWidth="1"/>
    <col min="9742" max="9742" width="10.375" style="125" customWidth="1"/>
    <col min="9743" max="9743" width="9" style="125"/>
    <col min="9744" max="9744" width="16.125" style="125" customWidth="1"/>
    <col min="9745" max="9986" width="9" style="125"/>
    <col min="9987" max="9987" width="4.125" style="125" customWidth="1"/>
    <col min="9988" max="9988" width="2.875" style="125" customWidth="1"/>
    <col min="9989" max="9994" width="7.625" style="125" customWidth="1"/>
    <col min="9995" max="9995" width="4.75" style="125" customWidth="1"/>
    <col min="9996" max="9996" width="5" style="125" customWidth="1"/>
    <col min="9997" max="9997" width="5.625" style="125" customWidth="1"/>
    <col min="9998" max="9998" width="10.375" style="125" customWidth="1"/>
    <col min="9999" max="9999" width="9" style="125"/>
    <col min="10000" max="10000" width="16.125" style="125" customWidth="1"/>
    <col min="10001" max="10242" width="9" style="125"/>
    <col min="10243" max="10243" width="4.125" style="125" customWidth="1"/>
    <col min="10244" max="10244" width="2.875" style="125" customWidth="1"/>
    <col min="10245" max="10250" width="7.625" style="125" customWidth="1"/>
    <col min="10251" max="10251" width="4.75" style="125" customWidth="1"/>
    <col min="10252" max="10252" width="5" style="125" customWidth="1"/>
    <col min="10253" max="10253" width="5.625" style="125" customWidth="1"/>
    <col min="10254" max="10254" width="10.375" style="125" customWidth="1"/>
    <col min="10255" max="10255" width="9" style="125"/>
    <col min="10256" max="10256" width="16.125" style="125" customWidth="1"/>
    <col min="10257" max="10498" width="9" style="125"/>
    <col min="10499" max="10499" width="4.125" style="125" customWidth="1"/>
    <col min="10500" max="10500" width="2.875" style="125" customWidth="1"/>
    <col min="10501" max="10506" width="7.625" style="125" customWidth="1"/>
    <col min="10507" max="10507" width="4.75" style="125" customWidth="1"/>
    <col min="10508" max="10508" width="5" style="125" customWidth="1"/>
    <col min="10509" max="10509" width="5.625" style="125" customWidth="1"/>
    <col min="10510" max="10510" width="10.375" style="125" customWidth="1"/>
    <col min="10511" max="10511" width="9" style="125"/>
    <col min="10512" max="10512" width="16.125" style="125" customWidth="1"/>
    <col min="10513" max="10754" width="9" style="125"/>
    <col min="10755" max="10755" width="4.125" style="125" customWidth="1"/>
    <col min="10756" max="10756" width="2.875" style="125" customWidth="1"/>
    <col min="10757" max="10762" width="7.625" style="125" customWidth="1"/>
    <col min="10763" max="10763" width="4.75" style="125" customWidth="1"/>
    <col min="10764" max="10764" width="5" style="125" customWidth="1"/>
    <col min="10765" max="10765" width="5.625" style="125" customWidth="1"/>
    <col min="10766" max="10766" width="10.375" style="125" customWidth="1"/>
    <col min="10767" max="10767" width="9" style="125"/>
    <col min="10768" max="10768" width="16.125" style="125" customWidth="1"/>
    <col min="10769" max="11010" width="9" style="125"/>
    <col min="11011" max="11011" width="4.125" style="125" customWidth="1"/>
    <col min="11012" max="11012" width="2.875" style="125" customWidth="1"/>
    <col min="11013" max="11018" width="7.625" style="125" customWidth="1"/>
    <col min="11019" max="11019" width="4.75" style="125" customWidth="1"/>
    <col min="11020" max="11020" width="5" style="125" customWidth="1"/>
    <col min="11021" max="11021" width="5.625" style="125" customWidth="1"/>
    <col min="11022" max="11022" width="10.375" style="125" customWidth="1"/>
    <col min="11023" max="11023" width="9" style="125"/>
    <col min="11024" max="11024" width="16.125" style="125" customWidth="1"/>
    <col min="11025" max="11266" width="9" style="125"/>
    <col min="11267" max="11267" width="4.125" style="125" customWidth="1"/>
    <col min="11268" max="11268" width="2.875" style="125" customWidth="1"/>
    <col min="11269" max="11274" width="7.625" style="125" customWidth="1"/>
    <col min="11275" max="11275" width="4.75" style="125" customWidth="1"/>
    <col min="11276" max="11276" width="5" style="125" customWidth="1"/>
    <col min="11277" max="11277" width="5.625" style="125" customWidth="1"/>
    <col min="11278" max="11278" width="10.375" style="125" customWidth="1"/>
    <col min="11279" max="11279" width="9" style="125"/>
    <col min="11280" max="11280" width="16.125" style="125" customWidth="1"/>
    <col min="11281" max="11522" width="9" style="125"/>
    <col min="11523" max="11523" width="4.125" style="125" customWidth="1"/>
    <col min="11524" max="11524" width="2.875" style="125" customWidth="1"/>
    <col min="11525" max="11530" width="7.625" style="125" customWidth="1"/>
    <col min="11531" max="11531" width="4.75" style="125" customWidth="1"/>
    <col min="11532" max="11532" width="5" style="125" customWidth="1"/>
    <col min="11533" max="11533" width="5.625" style="125" customWidth="1"/>
    <col min="11534" max="11534" width="10.375" style="125" customWidth="1"/>
    <col min="11535" max="11535" width="9" style="125"/>
    <col min="11536" max="11536" width="16.125" style="125" customWidth="1"/>
    <col min="11537" max="11778" width="9" style="125"/>
    <col min="11779" max="11779" width="4.125" style="125" customWidth="1"/>
    <col min="11780" max="11780" width="2.875" style="125" customWidth="1"/>
    <col min="11781" max="11786" width="7.625" style="125" customWidth="1"/>
    <col min="11787" max="11787" width="4.75" style="125" customWidth="1"/>
    <col min="11788" max="11788" width="5" style="125" customWidth="1"/>
    <col min="11789" max="11789" width="5.625" style="125" customWidth="1"/>
    <col min="11790" max="11790" width="10.375" style="125" customWidth="1"/>
    <col min="11791" max="11791" width="9" style="125"/>
    <col min="11792" max="11792" width="16.125" style="125" customWidth="1"/>
    <col min="11793" max="12034" width="9" style="125"/>
    <col min="12035" max="12035" width="4.125" style="125" customWidth="1"/>
    <col min="12036" max="12036" width="2.875" style="125" customWidth="1"/>
    <col min="12037" max="12042" width="7.625" style="125" customWidth="1"/>
    <col min="12043" max="12043" width="4.75" style="125" customWidth="1"/>
    <col min="12044" max="12044" width="5" style="125" customWidth="1"/>
    <col min="12045" max="12045" width="5.625" style="125" customWidth="1"/>
    <col min="12046" max="12046" width="10.375" style="125" customWidth="1"/>
    <col min="12047" max="12047" width="9" style="125"/>
    <col min="12048" max="12048" width="16.125" style="125" customWidth="1"/>
    <col min="12049" max="12290" width="9" style="125"/>
    <col min="12291" max="12291" width="4.125" style="125" customWidth="1"/>
    <col min="12292" max="12292" width="2.875" style="125" customWidth="1"/>
    <col min="12293" max="12298" width="7.625" style="125" customWidth="1"/>
    <col min="12299" max="12299" width="4.75" style="125" customWidth="1"/>
    <col min="12300" max="12300" width="5" style="125" customWidth="1"/>
    <col min="12301" max="12301" width="5.625" style="125" customWidth="1"/>
    <col min="12302" max="12302" width="10.375" style="125" customWidth="1"/>
    <col min="12303" max="12303" width="9" style="125"/>
    <col min="12304" max="12304" width="16.125" style="125" customWidth="1"/>
    <col min="12305" max="12546" width="9" style="125"/>
    <col min="12547" max="12547" width="4.125" style="125" customWidth="1"/>
    <col min="12548" max="12548" width="2.875" style="125" customWidth="1"/>
    <col min="12549" max="12554" width="7.625" style="125" customWidth="1"/>
    <col min="12555" max="12555" width="4.75" style="125" customWidth="1"/>
    <col min="12556" max="12556" width="5" style="125" customWidth="1"/>
    <col min="12557" max="12557" width="5.625" style="125" customWidth="1"/>
    <col min="12558" max="12558" width="10.375" style="125" customWidth="1"/>
    <col min="12559" max="12559" width="9" style="125"/>
    <col min="12560" max="12560" width="16.125" style="125" customWidth="1"/>
    <col min="12561" max="12802" width="9" style="125"/>
    <col min="12803" max="12803" width="4.125" style="125" customWidth="1"/>
    <col min="12804" max="12804" width="2.875" style="125" customWidth="1"/>
    <col min="12805" max="12810" width="7.625" style="125" customWidth="1"/>
    <col min="12811" max="12811" width="4.75" style="125" customWidth="1"/>
    <col min="12812" max="12812" width="5" style="125" customWidth="1"/>
    <col min="12813" max="12813" width="5.625" style="125" customWidth="1"/>
    <col min="12814" max="12814" width="10.375" style="125" customWidth="1"/>
    <col min="12815" max="12815" width="9" style="125"/>
    <col min="12816" max="12816" width="16.125" style="125" customWidth="1"/>
    <col min="12817" max="13058" width="9" style="125"/>
    <col min="13059" max="13059" width="4.125" style="125" customWidth="1"/>
    <col min="13060" max="13060" width="2.875" style="125" customWidth="1"/>
    <col min="13061" max="13066" width="7.625" style="125" customWidth="1"/>
    <col min="13067" max="13067" width="4.75" style="125" customWidth="1"/>
    <col min="13068" max="13068" width="5" style="125" customWidth="1"/>
    <col min="13069" max="13069" width="5.625" style="125" customWidth="1"/>
    <col min="13070" max="13070" width="10.375" style="125" customWidth="1"/>
    <col min="13071" max="13071" width="9" style="125"/>
    <col min="13072" max="13072" width="16.125" style="125" customWidth="1"/>
    <col min="13073" max="13314" width="9" style="125"/>
    <col min="13315" max="13315" width="4.125" style="125" customWidth="1"/>
    <col min="13316" max="13316" width="2.875" style="125" customWidth="1"/>
    <col min="13317" max="13322" width="7.625" style="125" customWidth="1"/>
    <col min="13323" max="13323" width="4.75" style="125" customWidth="1"/>
    <col min="13324" max="13324" width="5" style="125" customWidth="1"/>
    <col min="13325" max="13325" width="5.625" style="125" customWidth="1"/>
    <col min="13326" max="13326" width="10.375" style="125" customWidth="1"/>
    <col min="13327" max="13327" width="9" style="125"/>
    <col min="13328" max="13328" width="16.125" style="125" customWidth="1"/>
    <col min="13329" max="13570" width="9" style="125"/>
    <col min="13571" max="13571" width="4.125" style="125" customWidth="1"/>
    <col min="13572" max="13572" width="2.875" style="125" customWidth="1"/>
    <col min="13573" max="13578" width="7.625" style="125" customWidth="1"/>
    <col min="13579" max="13579" width="4.75" style="125" customWidth="1"/>
    <col min="13580" max="13580" width="5" style="125" customWidth="1"/>
    <col min="13581" max="13581" width="5.625" style="125" customWidth="1"/>
    <col min="13582" max="13582" width="10.375" style="125" customWidth="1"/>
    <col min="13583" max="13583" width="9" style="125"/>
    <col min="13584" max="13584" width="16.125" style="125" customWidth="1"/>
    <col min="13585" max="13826" width="9" style="125"/>
    <col min="13827" max="13827" width="4.125" style="125" customWidth="1"/>
    <col min="13828" max="13828" width="2.875" style="125" customWidth="1"/>
    <col min="13829" max="13834" width="7.625" style="125" customWidth="1"/>
    <col min="13835" max="13835" width="4.75" style="125" customWidth="1"/>
    <col min="13836" max="13836" width="5" style="125" customWidth="1"/>
    <col min="13837" max="13837" width="5.625" style="125" customWidth="1"/>
    <col min="13838" max="13838" width="10.375" style="125" customWidth="1"/>
    <col min="13839" max="13839" width="9" style="125"/>
    <col min="13840" max="13840" width="16.125" style="125" customWidth="1"/>
    <col min="13841" max="14082" width="9" style="125"/>
    <col min="14083" max="14083" width="4.125" style="125" customWidth="1"/>
    <col min="14084" max="14084" width="2.875" style="125" customWidth="1"/>
    <col min="14085" max="14090" width="7.625" style="125" customWidth="1"/>
    <col min="14091" max="14091" width="4.75" style="125" customWidth="1"/>
    <col min="14092" max="14092" width="5" style="125" customWidth="1"/>
    <col min="14093" max="14093" width="5.625" style="125" customWidth="1"/>
    <col min="14094" max="14094" width="10.375" style="125" customWidth="1"/>
    <col min="14095" max="14095" width="9" style="125"/>
    <col min="14096" max="14096" width="16.125" style="125" customWidth="1"/>
    <col min="14097" max="14338" width="9" style="125"/>
    <col min="14339" max="14339" width="4.125" style="125" customWidth="1"/>
    <col min="14340" max="14340" width="2.875" style="125" customWidth="1"/>
    <col min="14341" max="14346" width="7.625" style="125" customWidth="1"/>
    <col min="14347" max="14347" width="4.75" style="125" customWidth="1"/>
    <col min="14348" max="14348" width="5" style="125" customWidth="1"/>
    <col min="14349" max="14349" width="5.625" style="125" customWidth="1"/>
    <col min="14350" max="14350" width="10.375" style="125" customWidth="1"/>
    <col min="14351" max="14351" width="9" style="125"/>
    <col min="14352" max="14352" width="16.125" style="125" customWidth="1"/>
    <col min="14353" max="14594" width="9" style="125"/>
    <col min="14595" max="14595" width="4.125" style="125" customWidth="1"/>
    <col min="14596" max="14596" width="2.875" style="125" customWidth="1"/>
    <col min="14597" max="14602" width="7.625" style="125" customWidth="1"/>
    <col min="14603" max="14603" width="4.75" style="125" customWidth="1"/>
    <col min="14604" max="14604" width="5" style="125" customWidth="1"/>
    <col min="14605" max="14605" width="5.625" style="125" customWidth="1"/>
    <col min="14606" max="14606" width="10.375" style="125" customWidth="1"/>
    <col min="14607" max="14607" width="9" style="125"/>
    <col min="14608" max="14608" width="16.125" style="125" customWidth="1"/>
    <col min="14609" max="14850" width="9" style="125"/>
    <col min="14851" max="14851" width="4.125" style="125" customWidth="1"/>
    <col min="14852" max="14852" width="2.875" style="125" customWidth="1"/>
    <col min="14853" max="14858" width="7.625" style="125" customWidth="1"/>
    <col min="14859" max="14859" width="4.75" style="125" customWidth="1"/>
    <col min="14860" max="14860" width="5" style="125" customWidth="1"/>
    <col min="14861" max="14861" width="5.625" style="125" customWidth="1"/>
    <col min="14862" max="14862" width="10.375" style="125" customWidth="1"/>
    <col min="14863" max="14863" width="9" style="125"/>
    <col min="14864" max="14864" width="16.125" style="125" customWidth="1"/>
    <col min="14865" max="15106" width="9" style="125"/>
    <col min="15107" max="15107" width="4.125" style="125" customWidth="1"/>
    <col min="15108" max="15108" width="2.875" style="125" customWidth="1"/>
    <col min="15109" max="15114" width="7.625" style="125" customWidth="1"/>
    <col min="15115" max="15115" width="4.75" style="125" customWidth="1"/>
    <col min="15116" max="15116" width="5" style="125" customWidth="1"/>
    <col min="15117" max="15117" width="5.625" style="125" customWidth="1"/>
    <col min="15118" max="15118" width="10.375" style="125" customWidth="1"/>
    <col min="15119" max="15119" width="9" style="125"/>
    <col min="15120" max="15120" width="16.125" style="125" customWidth="1"/>
    <col min="15121" max="15362" width="9" style="125"/>
    <col min="15363" max="15363" width="4.125" style="125" customWidth="1"/>
    <col min="15364" max="15364" width="2.875" style="125" customWidth="1"/>
    <col min="15365" max="15370" width="7.625" style="125" customWidth="1"/>
    <col min="15371" max="15371" width="4.75" style="125" customWidth="1"/>
    <col min="15372" max="15372" width="5" style="125" customWidth="1"/>
    <col min="15373" max="15373" width="5.625" style="125" customWidth="1"/>
    <col min="15374" max="15374" width="10.375" style="125" customWidth="1"/>
    <col min="15375" max="15375" width="9" style="125"/>
    <col min="15376" max="15376" width="16.125" style="125" customWidth="1"/>
    <col min="15377" max="15618" width="9" style="125"/>
    <col min="15619" max="15619" width="4.125" style="125" customWidth="1"/>
    <col min="15620" max="15620" width="2.875" style="125" customWidth="1"/>
    <col min="15621" max="15626" width="7.625" style="125" customWidth="1"/>
    <col min="15627" max="15627" width="4.75" style="125" customWidth="1"/>
    <col min="15628" max="15628" width="5" style="125" customWidth="1"/>
    <col min="15629" max="15629" width="5.625" style="125" customWidth="1"/>
    <col min="15630" max="15630" width="10.375" style="125" customWidth="1"/>
    <col min="15631" max="15631" width="9" style="125"/>
    <col min="15632" max="15632" width="16.125" style="125" customWidth="1"/>
    <col min="15633" max="15874" width="9" style="125"/>
    <col min="15875" max="15875" width="4.125" style="125" customWidth="1"/>
    <col min="15876" max="15876" width="2.875" style="125" customWidth="1"/>
    <col min="15877" max="15882" width="7.625" style="125" customWidth="1"/>
    <col min="15883" max="15883" width="4.75" style="125" customWidth="1"/>
    <col min="15884" max="15884" width="5" style="125" customWidth="1"/>
    <col min="15885" max="15885" width="5.625" style="125" customWidth="1"/>
    <col min="15886" max="15886" width="10.375" style="125" customWidth="1"/>
    <col min="15887" max="15887" width="9" style="125"/>
    <col min="15888" max="15888" width="16.125" style="125" customWidth="1"/>
    <col min="15889" max="16130" width="9" style="125"/>
    <col min="16131" max="16131" width="4.125" style="125" customWidth="1"/>
    <col min="16132" max="16132" width="2.875" style="125" customWidth="1"/>
    <col min="16133" max="16138" width="7.625" style="125" customWidth="1"/>
    <col min="16139" max="16139" width="4.75" style="125" customWidth="1"/>
    <col min="16140" max="16140" width="5" style="125" customWidth="1"/>
    <col min="16141" max="16141" width="5.625" style="125" customWidth="1"/>
    <col min="16142" max="16142" width="10.375" style="125" customWidth="1"/>
    <col min="16143" max="16143" width="9" style="125"/>
    <col min="16144" max="16144" width="16.125" style="125" customWidth="1"/>
    <col min="16145" max="16384" width="9" style="125"/>
  </cols>
  <sheetData>
    <row r="1" spans="1:23" ht="24.75" thickBot="1">
      <c r="A1" s="282" t="s">
        <v>187</v>
      </c>
      <c r="B1" s="283"/>
      <c r="C1" s="283"/>
      <c r="D1" s="283"/>
      <c r="E1" s="283"/>
      <c r="F1" s="283"/>
      <c r="G1" s="282" t="s">
        <v>64</v>
      </c>
      <c r="H1" s="283"/>
      <c r="I1" s="283"/>
      <c r="J1" s="284"/>
      <c r="K1" s="284"/>
      <c r="L1" s="285"/>
      <c r="P1" s="221"/>
      <c r="U1" s="126" t="s">
        <v>24</v>
      </c>
    </row>
    <row r="2" spans="1:23" ht="15" thickBot="1">
      <c r="A2" s="286"/>
      <c r="B2" s="187"/>
      <c r="C2" s="187"/>
      <c r="D2" s="187"/>
      <c r="E2" s="187"/>
      <c r="F2" s="187"/>
      <c r="G2" s="286"/>
      <c r="H2" s="187"/>
      <c r="I2" s="187"/>
      <c r="J2" s="187"/>
      <c r="K2" s="285"/>
      <c r="L2" s="285"/>
      <c r="U2" s="127" t="e">
        <f>U4*U8</f>
        <v>#DIV/0!</v>
      </c>
    </row>
    <row r="3" spans="1:23">
      <c r="A3" s="285"/>
      <c r="B3" s="285" t="s">
        <v>0</v>
      </c>
      <c r="C3" s="287" t="s">
        <v>151</v>
      </c>
      <c r="D3" s="287"/>
      <c r="E3" s="487">
        <f>基本情報等入力シート!C19</f>
        <v>0</v>
      </c>
      <c r="F3" s="487"/>
      <c r="G3" s="487"/>
      <c r="H3" s="289"/>
      <c r="I3" s="289"/>
      <c r="J3" s="289"/>
      <c r="K3" s="489"/>
      <c r="L3" s="489"/>
      <c r="U3" s="126" t="s">
        <v>23</v>
      </c>
    </row>
    <row r="4" spans="1:23" ht="14.25" thickBot="1">
      <c r="U4" s="127" t="e">
        <f>基本情報等入力シート!B48</f>
        <v>#DIV/0!</v>
      </c>
      <c r="V4" s="125" t="s">
        <v>29</v>
      </c>
    </row>
    <row r="5" spans="1:23">
      <c r="U5" s="126" t="s">
        <v>92</v>
      </c>
    </row>
    <row r="6" spans="1:23" ht="14.25" thickBot="1">
      <c r="U6" s="127">
        <f>基本情報等入力シート!B50</f>
        <v>0</v>
      </c>
      <c r="V6" s="125" t="s">
        <v>30</v>
      </c>
    </row>
    <row r="7" spans="1:23">
      <c r="U7" s="224" t="s">
        <v>106</v>
      </c>
    </row>
    <row r="8" spans="1:23" ht="14.25" thickBot="1">
      <c r="U8" s="313">
        <f>基本情報等入力シート!B52</f>
        <v>0</v>
      </c>
      <c r="V8" s="125" t="s">
        <v>107</v>
      </c>
    </row>
    <row r="9" spans="1:23">
      <c r="U9" s="224" t="s">
        <v>26</v>
      </c>
    </row>
    <row r="10" spans="1:23" ht="14.25" thickBot="1">
      <c r="U10" s="314">
        <f>基本情報等入力シート!B54</f>
        <v>0</v>
      </c>
      <c r="V10" s="125" t="s">
        <v>31</v>
      </c>
    </row>
    <row r="11" spans="1:23">
      <c r="A11" s="225" t="s">
        <v>140</v>
      </c>
      <c r="B11" s="225"/>
      <c r="C11" s="484">
        <f>基本情報等入力シート!C11</f>
        <v>0</v>
      </c>
      <c r="D11" s="484"/>
      <c r="E11" s="484"/>
      <c r="F11" s="484"/>
      <c r="G11" s="484"/>
      <c r="H11" s="484"/>
      <c r="I11" s="183"/>
      <c r="J11" s="183"/>
      <c r="K11" s="183"/>
      <c r="L11" s="183"/>
      <c r="M11" s="183"/>
      <c r="U11" s="126" t="s">
        <v>25</v>
      </c>
    </row>
    <row r="12" spans="1:23" ht="14.25" thickBot="1">
      <c r="A12" s="226" t="s">
        <v>167</v>
      </c>
      <c r="B12" s="226"/>
      <c r="C12" s="226" t="s">
        <v>168</v>
      </c>
      <c r="D12" s="226"/>
      <c r="E12" s="227"/>
      <c r="F12" s="227"/>
      <c r="G12" s="227"/>
      <c r="H12" s="227"/>
      <c r="I12" s="183"/>
      <c r="J12" s="183"/>
      <c r="K12" s="183"/>
      <c r="L12" s="183"/>
      <c r="M12" s="183"/>
      <c r="U12" s="315">
        <f>基本情報等入力シート!B56</f>
        <v>0</v>
      </c>
      <c r="V12" s="125" t="s">
        <v>27</v>
      </c>
    </row>
    <row r="13" spans="1:23" ht="14.25" thickBot="1"/>
    <row r="14" spans="1:23">
      <c r="A14" s="225" t="s">
        <v>141</v>
      </c>
      <c r="B14" s="225"/>
      <c r="C14" s="485">
        <f>基本情報等入力シート!C16</f>
        <v>0</v>
      </c>
      <c r="D14" s="485"/>
      <c r="E14" s="485"/>
      <c r="F14" s="485"/>
      <c r="G14" s="485"/>
      <c r="H14" s="485"/>
      <c r="I14" s="205"/>
      <c r="J14" s="183"/>
      <c r="M14" s="222" t="s">
        <v>156</v>
      </c>
      <c r="N14" s="222"/>
      <c r="O14" s="448"/>
      <c r="P14" s="448"/>
      <c r="Q14" s="448"/>
      <c r="R14" s="448"/>
      <c r="U14" s="126" t="s">
        <v>16</v>
      </c>
      <c r="V14" s="293"/>
    </row>
    <row r="15" spans="1:23" ht="17.25" customHeight="1" thickBot="1">
      <c r="A15" s="228" t="s">
        <v>143</v>
      </c>
      <c r="B15" s="228"/>
      <c r="C15" s="488">
        <f>基本情報等入力シート!C15</f>
        <v>0</v>
      </c>
      <c r="D15" s="488"/>
      <c r="E15" s="488"/>
      <c r="F15" s="273" t="s">
        <v>170</v>
      </c>
      <c r="G15" s="229"/>
      <c r="H15" s="229"/>
      <c r="I15" s="229"/>
      <c r="J15" s="230"/>
      <c r="K15" s="230"/>
      <c r="L15" s="230"/>
      <c r="M15" s="486" t="s">
        <v>157</v>
      </c>
      <c r="N15" s="486"/>
      <c r="O15" s="451"/>
      <c r="P15" s="451"/>
      <c r="R15" s="292" t="s">
        <v>169</v>
      </c>
      <c r="U15" s="316">
        <f>基本情報等入力シート!C25</f>
        <v>0</v>
      </c>
      <c r="V15" s="294" t="s">
        <v>111</v>
      </c>
    </row>
    <row r="16" spans="1:23" ht="14.25" thickBot="1">
      <c r="A16" s="290"/>
      <c r="B16" s="290"/>
      <c r="C16" s="290"/>
      <c r="D16" s="290"/>
      <c r="W16" s="290" t="s">
        <v>28</v>
      </c>
    </row>
    <row r="17" spans="1:23" ht="39.75" customHeight="1">
      <c r="A17" s="452" t="s">
        <v>4</v>
      </c>
      <c r="B17" s="454" t="s">
        <v>5</v>
      </c>
      <c r="C17" s="449" t="s">
        <v>20</v>
      </c>
      <c r="D17" s="457" t="s">
        <v>6</v>
      </c>
      <c r="E17" s="458"/>
      <c r="F17" s="458"/>
      <c r="G17" s="458"/>
      <c r="H17" s="459" t="s">
        <v>74</v>
      </c>
      <c r="I17" s="461" t="s">
        <v>18</v>
      </c>
      <c r="J17" s="463" t="s">
        <v>17</v>
      </c>
      <c r="K17" s="465" t="s">
        <v>75</v>
      </c>
      <c r="L17" s="466"/>
      <c r="M17" s="466"/>
      <c r="N17" s="466"/>
      <c r="O17" s="466"/>
      <c r="P17" s="467"/>
      <c r="Q17" s="175" t="s">
        <v>21</v>
      </c>
      <c r="R17" s="449" t="s">
        <v>160</v>
      </c>
      <c r="S17" s="231"/>
      <c r="U17" s="449" t="s">
        <v>192</v>
      </c>
      <c r="V17" s="449" t="s">
        <v>193</v>
      </c>
      <c r="W17" s="449" t="s">
        <v>214</v>
      </c>
    </row>
    <row r="18" spans="1:23" ht="22.5" customHeight="1" thickBot="1">
      <c r="A18" s="453"/>
      <c r="B18" s="455"/>
      <c r="C18" s="456"/>
      <c r="D18" s="232" t="s">
        <v>8</v>
      </c>
      <c r="E18" s="233" t="s">
        <v>9</v>
      </c>
      <c r="F18" s="234" t="s">
        <v>10</v>
      </c>
      <c r="G18" s="235" t="s">
        <v>11</v>
      </c>
      <c r="H18" s="460"/>
      <c r="I18" s="462"/>
      <c r="J18" s="464"/>
      <c r="K18" s="468"/>
      <c r="L18" s="462"/>
      <c r="M18" s="462"/>
      <c r="N18" s="462"/>
      <c r="O18" s="462"/>
      <c r="P18" s="469"/>
      <c r="Q18" s="185"/>
      <c r="R18" s="456"/>
      <c r="S18" s="236"/>
      <c r="T18" s="237"/>
      <c r="U18" s="450"/>
      <c r="V18" s="450"/>
      <c r="W18" s="450"/>
    </row>
    <row r="19" spans="1:23" ht="23.1" customHeight="1" thickTop="1">
      <c r="A19" s="298">
        <v>45597</v>
      </c>
      <c r="B19" s="274">
        <f>A19</f>
        <v>45597</v>
      </c>
      <c r="C19" s="211"/>
      <c r="D19" s="212"/>
      <c r="E19" s="213"/>
      <c r="F19" s="214"/>
      <c r="G19" s="213"/>
      <c r="H19" s="317"/>
      <c r="I19" s="239">
        <f>(E19-D19)+(G19-F19)-H19</f>
        <v>0</v>
      </c>
      <c r="J19" s="240">
        <f>ROUNDDOWN(ROUND(I19*24*60,1)/60,2)</f>
        <v>0</v>
      </c>
      <c r="K19" s="473"/>
      <c r="L19" s="474"/>
      <c r="M19" s="474"/>
      <c r="N19" s="474"/>
      <c r="O19" s="474"/>
      <c r="P19" s="475"/>
      <c r="Q19" s="272">
        <f>COUNTIF(C19,C$52)</f>
        <v>0</v>
      </c>
      <c r="R19" s="269"/>
      <c r="S19" s="242">
        <f>IF(OR(C19="2,通勤（除外）",C19="5,休日"),0,1)</f>
        <v>1</v>
      </c>
      <c r="T19" s="243"/>
      <c r="U19" s="244">
        <f>ROUNDDOWN($U$15*J19,0)</f>
        <v>0</v>
      </c>
      <c r="V19" s="244">
        <f t="shared" ref="V19:V49" si="0">ROUNDDOWN($U$6*Q19,0)</f>
        <v>0</v>
      </c>
      <c r="W19" s="245">
        <f>SUM(U19:V19)</f>
        <v>0</v>
      </c>
    </row>
    <row r="20" spans="1:23" ht="23.1" customHeight="1">
      <c r="A20" s="299">
        <v>45598</v>
      </c>
      <c r="B20" s="275">
        <f t="shared" ref="B20:B48" si="1">A20</f>
        <v>45598</v>
      </c>
      <c r="C20" s="215"/>
      <c r="D20" s="218"/>
      <c r="E20" s="217"/>
      <c r="F20" s="216"/>
      <c r="G20" s="217"/>
      <c r="H20" s="281"/>
      <c r="I20" s="246">
        <f>(E20-D20)+(G20-F20)-H20</f>
        <v>0</v>
      </c>
      <c r="J20" s="247">
        <f t="shared" ref="J20:J49" si="2">ROUNDDOWN(ROUND(I20*24*60,1)/60,2)</f>
        <v>0</v>
      </c>
      <c r="K20" s="470"/>
      <c r="L20" s="471"/>
      <c r="M20" s="471"/>
      <c r="N20" s="471"/>
      <c r="O20" s="471"/>
      <c r="P20" s="472"/>
      <c r="Q20" s="272">
        <f t="shared" ref="Q20:Q49" si="3">COUNTIF(C20,C$52)</f>
        <v>0</v>
      </c>
      <c r="R20" s="270"/>
      <c r="S20" s="242">
        <f t="shared" ref="S20:S49" si="4">IF(OR(C20="2,通勤（除外）",C20="5,休日"),0,1)</f>
        <v>1</v>
      </c>
      <c r="T20" s="237"/>
      <c r="U20" s="248">
        <f>ROUNDDOWN($U$15*J20,0)</f>
        <v>0</v>
      </c>
      <c r="V20" s="248">
        <f t="shared" si="0"/>
        <v>0</v>
      </c>
      <c r="W20" s="249">
        <f>SUM(U20:V20)</f>
        <v>0</v>
      </c>
    </row>
    <row r="21" spans="1:23" ht="23.1" customHeight="1">
      <c r="A21" s="299">
        <v>45599</v>
      </c>
      <c r="B21" s="275">
        <f t="shared" si="1"/>
        <v>45599</v>
      </c>
      <c r="C21" s="215"/>
      <c r="D21" s="218"/>
      <c r="E21" s="217"/>
      <c r="F21" s="216"/>
      <c r="G21" s="217"/>
      <c r="H21" s="281"/>
      <c r="I21" s="246">
        <f>(E21-D21)+(G21-F21)-H21</f>
        <v>0</v>
      </c>
      <c r="J21" s="247">
        <f>ROUNDDOWN(ROUND(I21*24*60,1)/60,2)</f>
        <v>0</v>
      </c>
      <c r="K21" s="470"/>
      <c r="L21" s="471"/>
      <c r="M21" s="471"/>
      <c r="N21" s="471"/>
      <c r="O21" s="471"/>
      <c r="P21" s="472"/>
      <c r="Q21" s="272">
        <f t="shared" si="3"/>
        <v>0</v>
      </c>
      <c r="R21" s="270"/>
      <c r="S21" s="242">
        <f t="shared" si="4"/>
        <v>1</v>
      </c>
      <c r="T21" s="237"/>
      <c r="U21" s="248">
        <f t="shared" ref="U21:U49" si="5">ROUNDDOWN($U$15*J21,0)</f>
        <v>0</v>
      </c>
      <c r="V21" s="248">
        <f t="shared" si="0"/>
        <v>0</v>
      </c>
      <c r="W21" s="249">
        <f t="shared" ref="W21:W49" si="6">SUM(U21:V21)</f>
        <v>0</v>
      </c>
    </row>
    <row r="22" spans="1:23" ht="23.1" customHeight="1">
      <c r="A22" s="299">
        <v>45600</v>
      </c>
      <c r="B22" s="275">
        <f t="shared" si="1"/>
        <v>45600</v>
      </c>
      <c r="C22" s="215"/>
      <c r="D22" s="218"/>
      <c r="E22" s="217"/>
      <c r="F22" s="216"/>
      <c r="G22" s="217"/>
      <c r="H22" s="281"/>
      <c r="I22" s="246">
        <f t="shared" ref="I22:I49" si="7">(E22-D22)+(G22-F22)-H22</f>
        <v>0</v>
      </c>
      <c r="J22" s="247">
        <f t="shared" si="2"/>
        <v>0</v>
      </c>
      <c r="K22" s="470"/>
      <c r="L22" s="471"/>
      <c r="M22" s="471"/>
      <c r="N22" s="471"/>
      <c r="O22" s="471"/>
      <c r="P22" s="472"/>
      <c r="Q22" s="272">
        <f t="shared" si="3"/>
        <v>0</v>
      </c>
      <c r="R22" s="270"/>
      <c r="S22" s="242">
        <f t="shared" si="4"/>
        <v>1</v>
      </c>
      <c r="T22" s="237"/>
      <c r="U22" s="248">
        <f t="shared" si="5"/>
        <v>0</v>
      </c>
      <c r="V22" s="248">
        <f t="shared" si="0"/>
        <v>0</v>
      </c>
      <c r="W22" s="249">
        <f t="shared" si="6"/>
        <v>0</v>
      </c>
    </row>
    <row r="23" spans="1:23" ht="23.1" customHeight="1">
      <c r="A23" s="299">
        <v>45601</v>
      </c>
      <c r="B23" s="275">
        <f t="shared" si="1"/>
        <v>45601</v>
      </c>
      <c r="C23" s="215"/>
      <c r="D23" s="218"/>
      <c r="E23" s="217"/>
      <c r="F23" s="216"/>
      <c r="G23" s="217"/>
      <c r="H23" s="281"/>
      <c r="I23" s="246">
        <f t="shared" si="7"/>
        <v>0</v>
      </c>
      <c r="J23" s="247">
        <f t="shared" si="2"/>
        <v>0</v>
      </c>
      <c r="K23" s="470"/>
      <c r="L23" s="471"/>
      <c r="M23" s="471"/>
      <c r="N23" s="471"/>
      <c r="O23" s="471"/>
      <c r="P23" s="472"/>
      <c r="Q23" s="272">
        <f t="shared" si="3"/>
        <v>0</v>
      </c>
      <c r="R23" s="270"/>
      <c r="S23" s="242">
        <f t="shared" si="4"/>
        <v>1</v>
      </c>
      <c r="T23" s="237"/>
      <c r="U23" s="248">
        <f t="shared" si="5"/>
        <v>0</v>
      </c>
      <c r="V23" s="248">
        <f t="shared" si="0"/>
        <v>0</v>
      </c>
      <c r="W23" s="249">
        <f t="shared" si="6"/>
        <v>0</v>
      </c>
    </row>
    <row r="24" spans="1:23" ht="23.1" customHeight="1">
      <c r="A24" s="299">
        <v>45602</v>
      </c>
      <c r="B24" s="275">
        <f t="shared" si="1"/>
        <v>45602</v>
      </c>
      <c r="C24" s="215"/>
      <c r="D24" s="218"/>
      <c r="E24" s="217"/>
      <c r="F24" s="216"/>
      <c r="G24" s="217"/>
      <c r="H24" s="281"/>
      <c r="I24" s="246">
        <f t="shared" si="7"/>
        <v>0</v>
      </c>
      <c r="J24" s="247">
        <f t="shared" si="2"/>
        <v>0</v>
      </c>
      <c r="K24" s="470"/>
      <c r="L24" s="471"/>
      <c r="M24" s="471"/>
      <c r="N24" s="471"/>
      <c r="O24" s="471"/>
      <c r="P24" s="472"/>
      <c r="Q24" s="272">
        <f t="shared" si="3"/>
        <v>0</v>
      </c>
      <c r="R24" s="270"/>
      <c r="S24" s="242">
        <f t="shared" si="4"/>
        <v>1</v>
      </c>
      <c r="T24" s="237"/>
      <c r="U24" s="248">
        <f t="shared" si="5"/>
        <v>0</v>
      </c>
      <c r="V24" s="248">
        <f t="shared" si="0"/>
        <v>0</v>
      </c>
      <c r="W24" s="249">
        <f t="shared" si="6"/>
        <v>0</v>
      </c>
    </row>
    <row r="25" spans="1:23" ht="23.1" customHeight="1">
      <c r="A25" s="299">
        <v>45603</v>
      </c>
      <c r="B25" s="275">
        <f t="shared" si="1"/>
        <v>45603</v>
      </c>
      <c r="C25" s="215"/>
      <c r="D25" s="218"/>
      <c r="E25" s="217"/>
      <c r="F25" s="216"/>
      <c r="G25" s="217"/>
      <c r="H25" s="281"/>
      <c r="I25" s="246">
        <f t="shared" si="7"/>
        <v>0</v>
      </c>
      <c r="J25" s="247">
        <f t="shared" si="2"/>
        <v>0</v>
      </c>
      <c r="K25" s="470"/>
      <c r="L25" s="471"/>
      <c r="M25" s="471"/>
      <c r="N25" s="471"/>
      <c r="O25" s="471"/>
      <c r="P25" s="472"/>
      <c r="Q25" s="272">
        <f t="shared" si="3"/>
        <v>0</v>
      </c>
      <c r="R25" s="270"/>
      <c r="S25" s="242">
        <f t="shared" si="4"/>
        <v>1</v>
      </c>
      <c r="T25" s="237"/>
      <c r="U25" s="248">
        <f t="shared" si="5"/>
        <v>0</v>
      </c>
      <c r="V25" s="248">
        <f t="shared" si="0"/>
        <v>0</v>
      </c>
      <c r="W25" s="249">
        <f t="shared" si="6"/>
        <v>0</v>
      </c>
    </row>
    <row r="26" spans="1:23" ht="23.1" customHeight="1">
      <c r="A26" s="299">
        <v>45604</v>
      </c>
      <c r="B26" s="275">
        <f t="shared" si="1"/>
        <v>45604</v>
      </c>
      <c r="C26" s="215"/>
      <c r="D26" s="218"/>
      <c r="E26" s="217"/>
      <c r="F26" s="216"/>
      <c r="G26" s="217"/>
      <c r="H26" s="281"/>
      <c r="I26" s="246">
        <f t="shared" si="7"/>
        <v>0</v>
      </c>
      <c r="J26" s="247">
        <f t="shared" si="2"/>
        <v>0</v>
      </c>
      <c r="K26" s="470"/>
      <c r="L26" s="471"/>
      <c r="M26" s="471"/>
      <c r="N26" s="471"/>
      <c r="O26" s="471"/>
      <c r="P26" s="472"/>
      <c r="Q26" s="272">
        <f t="shared" si="3"/>
        <v>0</v>
      </c>
      <c r="R26" s="270"/>
      <c r="S26" s="242">
        <f t="shared" si="4"/>
        <v>1</v>
      </c>
      <c r="T26" s="237"/>
      <c r="U26" s="248">
        <f t="shared" si="5"/>
        <v>0</v>
      </c>
      <c r="V26" s="248">
        <f t="shared" si="0"/>
        <v>0</v>
      </c>
      <c r="W26" s="249">
        <f t="shared" si="6"/>
        <v>0</v>
      </c>
    </row>
    <row r="27" spans="1:23" ht="23.1" customHeight="1">
      <c r="A27" s="299">
        <v>45605</v>
      </c>
      <c r="B27" s="275">
        <f t="shared" si="1"/>
        <v>45605</v>
      </c>
      <c r="C27" s="215"/>
      <c r="D27" s="218"/>
      <c r="E27" s="217"/>
      <c r="F27" s="216"/>
      <c r="G27" s="217"/>
      <c r="H27" s="281"/>
      <c r="I27" s="246">
        <f t="shared" si="7"/>
        <v>0</v>
      </c>
      <c r="J27" s="247">
        <f t="shared" si="2"/>
        <v>0</v>
      </c>
      <c r="K27" s="470"/>
      <c r="L27" s="471"/>
      <c r="M27" s="471"/>
      <c r="N27" s="471"/>
      <c r="O27" s="471"/>
      <c r="P27" s="472"/>
      <c r="Q27" s="272">
        <f t="shared" si="3"/>
        <v>0</v>
      </c>
      <c r="R27" s="270"/>
      <c r="S27" s="242">
        <f t="shared" si="4"/>
        <v>1</v>
      </c>
      <c r="T27" s="237"/>
      <c r="U27" s="248">
        <f t="shared" si="5"/>
        <v>0</v>
      </c>
      <c r="V27" s="248">
        <f t="shared" si="0"/>
        <v>0</v>
      </c>
      <c r="W27" s="249">
        <f t="shared" si="6"/>
        <v>0</v>
      </c>
    </row>
    <row r="28" spans="1:23" ht="23.1" customHeight="1">
      <c r="A28" s="299">
        <v>45606</v>
      </c>
      <c r="B28" s="275">
        <f t="shared" si="1"/>
        <v>45606</v>
      </c>
      <c r="C28" s="215"/>
      <c r="D28" s="218"/>
      <c r="E28" s="217"/>
      <c r="F28" s="216"/>
      <c r="G28" s="217"/>
      <c r="H28" s="281"/>
      <c r="I28" s="246">
        <f t="shared" si="7"/>
        <v>0</v>
      </c>
      <c r="J28" s="247">
        <f t="shared" si="2"/>
        <v>0</v>
      </c>
      <c r="K28" s="470"/>
      <c r="L28" s="471"/>
      <c r="M28" s="471"/>
      <c r="N28" s="471"/>
      <c r="O28" s="471"/>
      <c r="P28" s="472"/>
      <c r="Q28" s="272">
        <f t="shared" si="3"/>
        <v>0</v>
      </c>
      <c r="R28" s="270"/>
      <c r="S28" s="242">
        <f t="shared" si="4"/>
        <v>1</v>
      </c>
      <c r="T28" s="237"/>
      <c r="U28" s="248">
        <f t="shared" si="5"/>
        <v>0</v>
      </c>
      <c r="V28" s="248">
        <f t="shared" si="0"/>
        <v>0</v>
      </c>
      <c r="W28" s="249">
        <f t="shared" si="6"/>
        <v>0</v>
      </c>
    </row>
    <row r="29" spans="1:23" ht="23.1" customHeight="1">
      <c r="A29" s="299">
        <v>45607</v>
      </c>
      <c r="B29" s="275">
        <f t="shared" si="1"/>
        <v>45607</v>
      </c>
      <c r="C29" s="215"/>
      <c r="D29" s="218"/>
      <c r="E29" s="217"/>
      <c r="F29" s="216"/>
      <c r="G29" s="217"/>
      <c r="H29" s="281"/>
      <c r="I29" s="246">
        <f t="shared" si="7"/>
        <v>0</v>
      </c>
      <c r="J29" s="247">
        <f t="shared" si="2"/>
        <v>0</v>
      </c>
      <c r="K29" s="470"/>
      <c r="L29" s="471"/>
      <c r="M29" s="471"/>
      <c r="N29" s="471"/>
      <c r="O29" s="471"/>
      <c r="P29" s="472"/>
      <c r="Q29" s="272">
        <f t="shared" si="3"/>
        <v>0</v>
      </c>
      <c r="R29" s="270"/>
      <c r="S29" s="242">
        <f t="shared" si="4"/>
        <v>1</v>
      </c>
      <c r="T29" s="237"/>
      <c r="U29" s="248">
        <f t="shared" si="5"/>
        <v>0</v>
      </c>
      <c r="V29" s="248">
        <f t="shared" si="0"/>
        <v>0</v>
      </c>
      <c r="W29" s="249">
        <f t="shared" si="6"/>
        <v>0</v>
      </c>
    </row>
    <row r="30" spans="1:23" ht="23.1" customHeight="1">
      <c r="A30" s="299">
        <v>45608</v>
      </c>
      <c r="B30" s="275">
        <f t="shared" si="1"/>
        <v>45608</v>
      </c>
      <c r="C30" s="215"/>
      <c r="D30" s="218"/>
      <c r="E30" s="217"/>
      <c r="F30" s="216"/>
      <c r="G30" s="217"/>
      <c r="H30" s="281"/>
      <c r="I30" s="246">
        <f t="shared" si="7"/>
        <v>0</v>
      </c>
      <c r="J30" s="247">
        <f t="shared" si="2"/>
        <v>0</v>
      </c>
      <c r="K30" s="470"/>
      <c r="L30" s="471"/>
      <c r="M30" s="471"/>
      <c r="N30" s="471"/>
      <c r="O30" s="471"/>
      <c r="P30" s="472"/>
      <c r="Q30" s="272">
        <f t="shared" si="3"/>
        <v>0</v>
      </c>
      <c r="R30" s="270"/>
      <c r="S30" s="242">
        <f t="shared" si="4"/>
        <v>1</v>
      </c>
      <c r="T30" s="237"/>
      <c r="U30" s="248">
        <f t="shared" si="5"/>
        <v>0</v>
      </c>
      <c r="V30" s="248">
        <f t="shared" si="0"/>
        <v>0</v>
      </c>
      <c r="W30" s="249">
        <f t="shared" si="6"/>
        <v>0</v>
      </c>
    </row>
    <row r="31" spans="1:23" ht="23.1" customHeight="1">
      <c r="A31" s="299">
        <v>45609</v>
      </c>
      <c r="B31" s="275">
        <f t="shared" si="1"/>
        <v>45609</v>
      </c>
      <c r="C31" s="215"/>
      <c r="D31" s="218"/>
      <c r="E31" s="217"/>
      <c r="F31" s="216"/>
      <c r="G31" s="217"/>
      <c r="H31" s="281"/>
      <c r="I31" s="246">
        <f t="shared" si="7"/>
        <v>0</v>
      </c>
      <c r="J31" s="247">
        <f t="shared" si="2"/>
        <v>0</v>
      </c>
      <c r="K31" s="470"/>
      <c r="L31" s="471"/>
      <c r="M31" s="471"/>
      <c r="N31" s="471"/>
      <c r="O31" s="471"/>
      <c r="P31" s="472"/>
      <c r="Q31" s="272">
        <f t="shared" si="3"/>
        <v>0</v>
      </c>
      <c r="R31" s="270"/>
      <c r="S31" s="242">
        <f t="shared" si="4"/>
        <v>1</v>
      </c>
      <c r="T31" s="237"/>
      <c r="U31" s="248">
        <f t="shared" si="5"/>
        <v>0</v>
      </c>
      <c r="V31" s="248">
        <f t="shared" si="0"/>
        <v>0</v>
      </c>
      <c r="W31" s="249">
        <f t="shared" si="6"/>
        <v>0</v>
      </c>
    </row>
    <row r="32" spans="1:23" ht="23.1" customHeight="1">
      <c r="A32" s="299">
        <v>45610</v>
      </c>
      <c r="B32" s="275">
        <f t="shared" si="1"/>
        <v>45610</v>
      </c>
      <c r="C32" s="215"/>
      <c r="D32" s="218"/>
      <c r="E32" s="217"/>
      <c r="F32" s="216"/>
      <c r="G32" s="217"/>
      <c r="H32" s="281"/>
      <c r="I32" s="246">
        <f t="shared" si="7"/>
        <v>0</v>
      </c>
      <c r="J32" s="247">
        <f t="shared" si="2"/>
        <v>0</v>
      </c>
      <c r="K32" s="470"/>
      <c r="L32" s="471"/>
      <c r="M32" s="471"/>
      <c r="N32" s="471"/>
      <c r="O32" s="471"/>
      <c r="P32" s="472"/>
      <c r="Q32" s="272">
        <f t="shared" si="3"/>
        <v>0</v>
      </c>
      <c r="R32" s="270"/>
      <c r="S32" s="242">
        <f t="shared" si="4"/>
        <v>1</v>
      </c>
      <c r="T32" s="237"/>
      <c r="U32" s="248">
        <f t="shared" si="5"/>
        <v>0</v>
      </c>
      <c r="V32" s="248">
        <f t="shared" si="0"/>
        <v>0</v>
      </c>
      <c r="W32" s="249">
        <f t="shared" si="6"/>
        <v>0</v>
      </c>
    </row>
    <row r="33" spans="1:23" ht="23.1" customHeight="1">
      <c r="A33" s="299">
        <v>45611</v>
      </c>
      <c r="B33" s="275">
        <f t="shared" si="1"/>
        <v>45611</v>
      </c>
      <c r="C33" s="215"/>
      <c r="D33" s="218"/>
      <c r="E33" s="217"/>
      <c r="F33" s="216"/>
      <c r="G33" s="217"/>
      <c r="H33" s="281"/>
      <c r="I33" s="246">
        <f t="shared" si="7"/>
        <v>0</v>
      </c>
      <c r="J33" s="247">
        <f t="shared" si="2"/>
        <v>0</v>
      </c>
      <c r="K33" s="470"/>
      <c r="L33" s="471"/>
      <c r="M33" s="471"/>
      <c r="N33" s="471"/>
      <c r="O33" s="471"/>
      <c r="P33" s="472"/>
      <c r="Q33" s="272">
        <f t="shared" si="3"/>
        <v>0</v>
      </c>
      <c r="R33" s="270"/>
      <c r="S33" s="242">
        <f t="shared" si="4"/>
        <v>1</v>
      </c>
      <c r="T33" s="237"/>
      <c r="U33" s="248">
        <f t="shared" si="5"/>
        <v>0</v>
      </c>
      <c r="V33" s="248">
        <f t="shared" si="0"/>
        <v>0</v>
      </c>
      <c r="W33" s="249">
        <f t="shared" si="6"/>
        <v>0</v>
      </c>
    </row>
    <row r="34" spans="1:23" ht="23.1" customHeight="1">
      <c r="A34" s="299">
        <v>45612</v>
      </c>
      <c r="B34" s="275">
        <f t="shared" si="1"/>
        <v>45612</v>
      </c>
      <c r="C34" s="215"/>
      <c r="D34" s="218"/>
      <c r="E34" s="217"/>
      <c r="F34" s="216"/>
      <c r="G34" s="217"/>
      <c r="H34" s="281"/>
      <c r="I34" s="246">
        <f t="shared" si="7"/>
        <v>0</v>
      </c>
      <c r="J34" s="247">
        <f t="shared" si="2"/>
        <v>0</v>
      </c>
      <c r="K34" s="470"/>
      <c r="L34" s="471"/>
      <c r="M34" s="471"/>
      <c r="N34" s="471"/>
      <c r="O34" s="471"/>
      <c r="P34" s="472"/>
      <c r="Q34" s="272">
        <f t="shared" si="3"/>
        <v>0</v>
      </c>
      <c r="R34" s="270"/>
      <c r="S34" s="242">
        <f t="shared" si="4"/>
        <v>1</v>
      </c>
      <c r="T34" s="237"/>
      <c r="U34" s="248">
        <f t="shared" si="5"/>
        <v>0</v>
      </c>
      <c r="V34" s="248">
        <f t="shared" si="0"/>
        <v>0</v>
      </c>
      <c r="W34" s="249">
        <f t="shared" si="6"/>
        <v>0</v>
      </c>
    </row>
    <row r="35" spans="1:23" ht="23.1" customHeight="1">
      <c r="A35" s="299">
        <v>45613</v>
      </c>
      <c r="B35" s="275">
        <f t="shared" si="1"/>
        <v>45613</v>
      </c>
      <c r="C35" s="215"/>
      <c r="D35" s="218"/>
      <c r="E35" s="217"/>
      <c r="F35" s="216"/>
      <c r="G35" s="217"/>
      <c r="H35" s="281"/>
      <c r="I35" s="246">
        <f t="shared" si="7"/>
        <v>0</v>
      </c>
      <c r="J35" s="247">
        <f t="shared" si="2"/>
        <v>0</v>
      </c>
      <c r="K35" s="470"/>
      <c r="L35" s="471"/>
      <c r="M35" s="471"/>
      <c r="N35" s="471"/>
      <c r="O35" s="471"/>
      <c r="P35" s="472"/>
      <c r="Q35" s="272">
        <f t="shared" si="3"/>
        <v>0</v>
      </c>
      <c r="R35" s="270"/>
      <c r="S35" s="242">
        <f t="shared" si="4"/>
        <v>1</v>
      </c>
      <c r="T35" s="237"/>
      <c r="U35" s="248">
        <f t="shared" si="5"/>
        <v>0</v>
      </c>
      <c r="V35" s="248">
        <f t="shared" si="0"/>
        <v>0</v>
      </c>
      <c r="W35" s="249">
        <f t="shared" si="6"/>
        <v>0</v>
      </c>
    </row>
    <row r="36" spans="1:23" ht="23.1" customHeight="1">
      <c r="A36" s="299">
        <v>45614</v>
      </c>
      <c r="B36" s="275">
        <f t="shared" si="1"/>
        <v>45614</v>
      </c>
      <c r="C36" s="215"/>
      <c r="D36" s="218"/>
      <c r="E36" s="217"/>
      <c r="F36" s="216"/>
      <c r="G36" s="217"/>
      <c r="H36" s="281"/>
      <c r="I36" s="246">
        <f t="shared" si="7"/>
        <v>0</v>
      </c>
      <c r="J36" s="247">
        <f t="shared" si="2"/>
        <v>0</v>
      </c>
      <c r="K36" s="470"/>
      <c r="L36" s="471"/>
      <c r="M36" s="471"/>
      <c r="N36" s="471"/>
      <c r="O36" s="471"/>
      <c r="P36" s="472"/>
      <c r="Q36" s="272">
        <f t="shared" si="3"/>
        <v>0</v>
      </c>
      <c r="R36" s="270"/>
      <c r="S36" s="242">
        <f t="shared" si="4"/>
        <v>1</v>
      </c>
      <c r="T36" s="237"/>
      <c r="U36" s="248">
        <f t="shared" si="5"/>
        <v>0</v>
      </c>
      <c r="V36" s="248">
        <f t="shared" si="0"/>
        <v>0</v>
      </c>
      <c r="W36" s="249">
        <f t="shared" si="6"/>
        <v>0</v>
      </c>
    </row>
    <row r="37" spans="1:23" ht="23.1" customHeight="1">
      <c r="A37" s="299">
        <v>45615</v>
      </c>
      <c r="B37" s="275">
        <f t="shared" si="1"/>
        <v>45615</v>
      </c>
      <c r="C37" s="215"/>
      <c r="D37" s="218"/>
      <c r="E37" s="217"/>
      <c r="F37" s="216"/>
      <c r="G37" s="217"/>
      <c r="H37" s="281"/>
      <c r="I37" s="246">
        <f t="shared" si="7"/>
        <v>0</v>
      </c>
      <c r="J37" s="247">
        <f t="shared" si="2"/>
        <v>0</v>
      </c>
      <c r="K37" s="470"/>
      <c r="L37" s="471"/>
      <c r="M37" s="471"/>
      <c r="N37" s="471"/>
      <c r="O37" s="471"/>
      <c r="P37" s="472"/>
      <c r="Q37" s="272">
        <f t="shared" si="3"/>
        <v>0</v>
      </c>
      <c r="R37" s="270"/>
      <c r="S37" s="242">
        <f t="shared" si="4"/>
        <v>1</v>
      </c>
      <c r="T37" s="237"/>
      <c r="U37" s="248">
        <f t="shared" si="5"/>
        <v>0</v>
      </c>
      <c r="V37" s="248">
        <f t="shared" si="0"/>
        <v>0</v>
      </c>
      <c r="W37" s="249">
        <f t="shared" si="6"/>
        <v>0</v>
      </c>
    </row>
    <row r="38" spans="1:23" ht="23.1" customHeight="1">
      <c r="A38" s="299">
        <v>45616</v>
      </c>
      <c r="B38" s="275">
        <f t="shared" si="1"/>
        <v>45616</v>
      </c>
      <c r="C38" s="215"/>
      <c r="D38" s="218"/>
      <c r="E38" s="217"/>
      <c r="F38" s="216"/>
      <c r="G38" s="217"/>
      <c r="H38" s="281"/>
      <c r="I38" s="246">
        <f t="shared" si="7"/>
        <v>0</v>
      </c>
      <c r="J38" s="247">
        <f t="shared" si="2"/>
        <v>0</v>
      </c>
      <c r="K38" s="470"/>
      <c r="L38" s="471"/>
      <c r="M38" s="471"/>
      <c r="N38" s="471"/>
      <c r="O38" s="471"/>
      <c r="P38" s="472"/>
      <c r="Q38" s="272">
        <f t="shared" si="3"/>
        <v>0</v>
      </c>
      <c r="R38" s="270"/>
      <c r="S38" s="242">
        <f t="shared" si="4"/>
        <v>1</v>
      </c>
      <c r="T38" s="237"/>
      <c r="U38" s="248">
        <f t="shared" si="5"/>
        <v>0</v>
      </c>
      <c r="V38" s="248">
        <f t="shared" si="0"/>
        <v>0</v>
      </c>
      <c r="W38" s="249">
        <f t="shared" si="6"/>
        <v>0</v>
      </c>
    </row>
    <row r="39" spans="1:23" ht="23.1" customHeight="1">
      <c r="A39" s="299">
        <v>45617</v>
      </c>
      <c r="B39" s="275">
        <f t="shared" si="1"/>
        <v>45617</v>
      </c>
      <c r="C39" s="215"/>
      <c r="D39" s="218"/>
      <c r="E39" s="217"/>
      <c r="F39" s="216"/>
      <c r="G39" s="217"/>
      <c r="H39" s="281"/>
      <c r="I39" s="246">
        <f t="shared" si="7"/>
        <v>0</v>
      </c>
      <c r="J39" s="247">
        <f t="shared" si="2"/>
        <v>0</v>
      </c>
      <c r="K39" s="470"/>
      <c r="L39" s="482"/>
      <c r="M39" s="482"/>
      <c r="N39" s="482"/>
      <c r="O39" s="482"/>
      <c r="P39" s="483"/>
      <c r="Q39" s="272">
        <f t="shared" si="3"/>
        <v>0</v>
      </c>
      <c r="R39" s="270"/>
      <c r="S39" s="242">
        <f t="shared" si="4"/>
        <v>1</v>
      </c>
      <c r="T39" s="237"/>
      <c r="U39" s="248">
        <f t="shared" si="5"/>
        <v>0</v>
      </c>
      <c r="V39" s="248">
        <f t="shared" si="0"/>
        <v>0</v>
      </c>
      <c r="W39" s="249">
        <f t="shared" si="6"/>
        <v>0</v>
      </c>
    </row>
    <row r="40" spans="1:23" ht="23.1" customHeight="1">
      <c r="A40" s="299">
        <v>45618</v>
      </c>
      <c r="B40" s="275">
        <f t="shared" si="1"/>
        <v>45618</v>
      </c>
      <c r="C40" s="215"/>
      <c r="D40" s="218"/>
      <c r="E40" s="217"/>
      <c r="F40" s="216"/>
      <c r="G40" s="217"/>
      <c r="H40" s="281"/>
      <c r="I40" s="246">
        <f t="shared" si="7"/>
        <v>0</v>
      </c>
      <c r="J40" s="247">
        <f t="shared" si="2"/>
        <v>0</v>
      </c>
      <c r="K40" s="470"/>
      <c r="L40" s="482"/>
      <c r="M40" s="482"/>
      <c r="N40" s="482"/>
      <c r="O40" s="482"/>
      <c r="P40" s="483"/>
      <c r="Q40" s="272">
        <f t="shared" si="3"/>
        <v>0</v>
      </c>
      <c r="R40" s="270"/>
      <c r="S40" s="242">
        <f t="shared" si="4"/>
        <v>1</v>
      </c>
      <c r="T40" s="237"/>
      <c r="U40" s="248">
        <f t="shared" si="5"/>
        <v>0</v>
      </c>
      <c r="V40" s="248">
        <f t="shared" si="0"/>
        <v>0</v>
      </c>
      <c r="W40" s="249">
        <f t="shared" si="6"/>
        <v>0</v>
      </c>
    </row>
    <row r="41" spans="1:23" ht="23.1" customHeight="1">
      <c r="A41" s="299">
        <v>45619</v>
      </c>
      <c r="B41" s="275">
        <f t="shared" si="1"/>
        <v>45619</v>
      </c>
      <c r="C41" s="215"/>
      <c r="D41" s="218"/>
      <c r="E41" s="217"/>
      <c r="F41" s="216"/>
      <c r="G41" s="217"/>
      <c r="H41" s="281"/>
      <c r="I41" s="246">
        <f t="shared" si="7"/>
        <v>0</v>
      </c>
      <c r="J41" s="247">
        <f t="shared" si="2"/>
        <v>0</v>
      </c>
      <c r="K41" s="470"/>
      <c r="L41" s="471"/>
      <c r="M41" s="471"/>
      <c r="N41" s="471"/>
      <c r="O41" s="471"/>
      <c r="P41" s="472"/>
      <c r="Q41" s="272">
        <f t="shared" si="3"/>
        <v>0</v>
      </c>
      <c r="R41" s="270"/>
      <c r="S41" s="242">
        <f t="shared" si="4"/>
        <v>1</v>
      </c>
      <c r="T41" s="237"/>
      <c r="U41" s="248">
        <f t="shared" si="5"/>
        <v>0</v>
      </c>
      <c r="V41" s="248">
        <f t="shared" si="0"/>
        <v>0</v>
      </c>
      <c r="W41" s="249">
        <f t="shared" si="6"/>
        <v>0</v>
      </c>
    </row>
    <row r="42" spans="1:23" ht="23.1" customHeight="1">
      <c r="A42" s="299">
        <v>45620</v>
      </c>
      <c r="B42" s="275">
        <f t="shared" si="1"/>
        <v>45620</v>
      </c>
      <c r="C42" s="215"/>
      <c r="D42" s="218"/>
      <c r="E42" s="217"/>
      <c r="F42" s="216"/>
      <c r="G42" s="217"/>
      <c r="H42" s="281"/>
      <c r="I42" s="246">
        <f t="shared" si="7"/>
        <v>0</v>
      </c>
      <c r="J42" s="247">
        <f t="shared" si="2"/>
        <v>0</v>
      </c>
      <c r="K42" s="470"/>
      <c r="L42" s="471"/>
      <c r="M42" s="471"/>
      <c r="N42" s="471"/>
      <c r="O42" s="471"/>
      <c r="P42" s="472"/>
      <c r="Q42" s="272">
        <f t="shared" si="3"/>
        <v>0</v>
      </c>
      <c r="R42" s="270"/>
      <c r="S42" s="242">
        <f t="shared" si="4"/>
        <v>1</v>
      </c>
      <c r="T42" s="237"/>
      <c r="U42" s="248">
        <f t="shared" si="5"/>
        <v>0</v>
      </c>
      <c r="V42" s="248">
        <f t="shared" si="0"/>
        <v>0</v>
      </c>
      <c r="W42" s="249">
        <f t="shared" si="6"/>
        <v>0</v>
      </c>
    </row>
    <row r="43" spans="1:23" ht="23.1" customHeight="1">
      <c r="A43" s="299">
        <v>45621</v>
      </c>
      <c r="B43" s="275">
        <f t="shared" si="1"/>
        <v>45621</v>
      </c>
      <c r="C43" s="215"/>
      <c r="D43" s="218"/>
      <c r="E43" s="217"/>
      <c r="F43" s="216"/>
      <c r="G43" s="217"/>
      <c r="H43" s="281"/>
      <c r="I43" s="246">
        <f t="shared" si="7"/>
        <v>0</v>
      </c>
      <c r="J43" s="247">
        <f t="shared" si="2"/>
        <v>0</v>
      </c>
      <c r="K43" s="470"/>
      <c r="L43" s="471"/>
      <c r="M43" s="471"/>
      <c r="N43" s="471"/>
      <c r="O43" s="471"/>
      <c r="P43" s="472"/>
      <c r="Q43" s="272">
        <f t="shared" si="3"/>
        <v>0</v>
      </c>
      <c r="R43" s="270"/>
      <c r="S43" s="242">
        <f t="shared" si="4"/>
        <v>1</v>
      </c>
      <c r="T43" s="237"/>
      <c r="U43" s="248">
        <f t="shared" si="5"/>
        <v>0</v>
      </c>
      <c r="V43" s="248">
        <f t="shared" si="0"/>
        <v>0</v>
      </c>
      <c r="W43" s="249">
        <f t="shared" si="6"/>
        <v>0</v>
      </c>
    </row>
    <row r="44" spans="1:23" ht="23.1" customHeight="1">
      <c r="A44" s="299">
        <v>45622</v>
      </c>
      <c r="B44" s="275">
        <f t="shared" si="1"/>
        <v>45622</v>
      </c>
      <c r="C44" s="215"/>
      <c r="D44" s="218"/>
      <c r="E44" s="217"/>
      <c r="F44" s="216"/>
      <c r="G44" s="217"/>
      <c r="H44" s="281"/>
      <c r="I44" s="246">
        <f t="shared" si="7"/>
        <v>0</v>
      </c>
      <c r="J44" s="247">
        <f t="shared" si="2"/>
        <v>0</v>
      </c>
      <c r="K44" s="470"/>
      <c r="L44" s="471"/>
      <c r="M44" s="471"/>
      <c r="N44" s="471"/>
      <c r="O44" s="471"/>
      <c r="P44" s="472"/>
      <c r="Q44" s="272">
        <f t="shared" si="3"/>
        <v>0</v>
      </c>
      <c r="R44" s="270"/>
      <c r="S44" s="242">
        <f t="shared" si="4"/>
        <v>1</v>
      </c>
      <c r="T44" s="237"/>
      <c r="U44" s="248">
        <f t="shared" si="5"/>
        <v>0</v>
      </c>
      <c r="V44" s="248">
        <f t="shared" si="0"/>
        <v>0</v>
      </c>
      <c r="W44" s="249">
        <f t="shared" si="6"/>
        <v>0</v>
      </c>
    </row>
    <row r="45" spans="1:23" ht="23.1" customHeight="1">
      <c r="A45" s="299">
        <v>45623</v>
      </c>
      <c r="B45" s="275">
        <f t="shared" si="1"/>
        <v>45623</v>
      </c>
      <c r="C45" s="215"/>
      <c r="D45" s="218"/>
      <c r="E45" s="217"/>
      <c r="F45" s="216"/>
      <c r="G45" s="217"/>
      <c r="H45" s="281"/>
      <c r="I45" s="246">
        <f t="shared" si="7"/>
        <v>0</v>
      </c>
      <c r="J45" s="247">
        <f t="shared" si="2"/>
        <v>0</v>
      </c>
      <c r="K45" s="470"/>
      <c r="L45" s="471"/>
      <c r="M45" s="471"/>
      <c r="N45" s="471"/>
      <c r="O45" s="471"/>
      <c r="P45" s="472"/>
      <c r="Q45" s="272">
        <f t="shared" si="3"/>
        <v>0</v>
      </c>
      <c r="R45" s="270"/>
      <c r="S45" s="242">
        <f t="shared" si="4"/>
        <v>1</v>
      </c>
      <c r="T45" s="237"/>
      <c r="U45" s="248">
        <f t="shared" si="5"/>
        <v>0</v>
      </c>
      <c r="V45" s="248">
        <f t="shared" si="0"/>
        <v>0</v>
      </c>
      <c r="W45" s="249">
        <f t="shared" si="6"/>
        <v>0</v>
      </c>
    </row>
    <row r="46" spans="1:23" ht="23.1" customHeight="1">
      <c r="A46" s="299">
        <v>45624</v>
      </c>
      <c r="B46" s="275">
        <f t="shared" si="1"/>
        <v>45624</v>
      </c>
      <c r="C46" s="215"/>
      <c r="D46" s="218"/>
      <c r="E46" s="217"/>
      <c r="F46" s="216"/>
      <c r="G46" s="217"/>
      <c r="H46" s="281"/>
      <c r="I46" s="246">
        <f t="shared" si="7"/>
        <v>0</v>
      </c>
      <c r="J46" s="247">
        <f t="shared" si="2"/>
        <v>0</v>
      </c>
      <c r="K46" s="470"/>
      <c r="L46" s="471"/>
      <c r="M46" s="471"/>
      <c r="N46" s="471"/>
      <c r="O46" s="471"/>
      <c r="P46" s="472"/>
      <c r="Q46" s="272">
        <f t="shared" si="3"/>
        <v>0</v>
      </c>
      <c r="R46" s="270"/>
      <c r="S46" s="242">
        <f t="shared" si="4"/>
        <v>1</v>
      </c>
      <c r="T46" s="237"/>
      <c r="U46" s="248">
        <f t="shared" si="5"/>
        <v>0</v>
      </c>
      <c r="V46" s="248">
        <f t="shared" si="0"/>
        <v>0</v>
      </c>
      <c r="W46" s="249">
        <f t="shared" si="6"/>
        <v>0</v>
      </c>
    </row>
    <row r="47" spans="1:23" ht="23.1" customHeight="1">
      <c r="A47" s="299">
        <v>45625</v>
      </c>
      <c r="B47" s="275">
        <f t="shared" si="1"/>
        <v>45625</v>
      </c>
      <c r="C47" s="215"/>
      <c r="D47" s="218"/>
      <c r="E47" s="217"/>
      <c r="F47" s="216"/>
      <c r="G47" s="217"/>
      <c r="H47" s="281"/>
      <c r="I47" s="246">
        <f t="shared" si="7"/>
        <v>0</v>
      </c>
      <c r="J47" s="247">
        <f t="shared" si="2"/>
        <v>0</v>
      </c>
      <c r="K47" s="470"/>
      <c r="L47" s="471"/>
      <c r="M47" s="471"/>
      <c r="N47" s="471"/>
      <c r="O47" s="471"/>
      <c r="P47" s="472"/>
      <c r="Q47" s="272">
        <f t="shared" si="3"/>
        <v>0</v>
      </c>
      <c r="R47" s="270"/>
      <c r="S47" s="242">
        <f t="shared" si="4"/>
        <v>1</v>
      </c>
      <c r="T47" s="237"/>
      <c r="U47" s="248">
        <f t="shared" si="5"/>
        <v>0</v>
      </c>
      <c r="V47" s="248">
        <f t="shared" si="0"/>
        <v>0</v>
      </c>
      <c r="W47" s="249">
        <f t="shared" si="6"/>
        <v>0</v>
      </c>
    </row>
    <row r="48" spans="1:23" ht="23.1" customHeight="1">
      <c r="A48" s="299">
        <v>45626</v>
      </c>
      <c r="B48" s="275">
        <f t="shared" si="1"/>
        <v>45626</v>
      </c>
      <c r="C48" s="215"/>
      <c r="D48" s="218"/>
      <c r="E48" s="217"/>
      <c r="F48" s="216"/>
      <c r="G48" s="217"/>
      <c r="H48" s="281"/>
      <c r="I48" s="246">
        <f t="shared" si="7"/>
        <v>0</v>
      </c>
      <c r="J48" s="247">
        <f t="shared" si="2"/>
        <v>0</v>
      </c>
      <c r="K48" s="470"/>
      <c r="L48" s="471"/>
      <c r="M48" s="471"/>
      <c r="N48" s="471"/>
      <c r="O48" s="471"/>
      <c r="P48" s="472"/>
      <c r="Q48" s="272">
        <f t="shared" si="3"/>
        <v>0</v>
      </c>
      <c r="R48" s="270"/>
      <c r="S48" s="242">
        <f t="shared" si="4"/>
        <v>1</v>
      </c>
      <c r="T48" s="237"/>
      <c r="U48" s="248">
        <f t="shared" si="5"/>
        <v>0</v>
      </c>
      <c r="V48" s="248">
        <f t="shared" si="0"/>
        <v>0</v>
      </c>
      <c r="W48" s="249">
        <f t="shared" si="6"/>
        <v>0</v>
      </c>
    </row>
    <row r="49" spans="1:23" ht="23.1" customHeight="1" thickBot="1">
      <c r="A49" s="300"/>
      <c r="B49" s="276"/>
      <c r="C49" s="268"/>
      <c r="D49" s="266"/>
      <c r="E49" s="220"/>
      <c r="F49" s="219"/>
      <c r="G49" s="220"/>
      <c r="H49" s="318"/>
      <c r="I49" s="251">
        <f t="shared" si="7"/>
        <v>0</v>
      </c>
      <c r="J49" s="252">
        <f t="shared" si="2"/>
        <v>0</v>
      </c>
      <c r="K49" s="470"/>
      <c r="L49" s="471"/>
      <c r="M49" s="471"/>
      <c r="N49" s="471"/>
      <c r="O49" s="471"/>
      <c r="P49" s="472"/>
      <c r="Q49" s="272">
        <f t="shared" si="3"/>
        <v>0</v>
      </c>
      <c r="R49" s="271"/>
      <c r="S49" s="242">
        <f t="shared" si="4"/>
        <v>1</v>
      </c>
      <c r="T49" s="237"/>
      <c r="U49" s="253">
        <f t="shared" si="5"/>
        <v>0</v>
      </c>
      <c r="V49" s="253">
        <f t="shared" si="0"/>
        <v>0</v>
      </c>
      <c r="W49" s="249">
        <f t="shared" si="6"/>
        <v>0</v>
      </c>
    </row>
    <row r="50" spans="1:23" ht="23.1" customHeight="1" thickTop="1" thickBot="1">
      <c r="A50" s="477" t="s">
        <v>12</v>
      </c>
      <c r="B50" s="478"/>
      <c r="C50" s="478"/>
      <c r="D50" s="479"/>
      <c r="E50" s="480"/>
      <c r="F50" s="479"/>
      <c r="G50" s="479"/>
      <c r="H50" s="481"/>
      <c r="I50" s="254">
        <f>SUM(I19:I49)</f>
        <v>0</v>
      </c>
      <c r="J50" s="255">
        <f>SUM(J19:J49)</f>
        <v>0</v>
      </c>
      <c r="K50" s="256"/>
      <c r="L50" s="257"/>
      <c r="M50" s="291"/>
      <c r="N50" s="291"/>
      <c r="O50" s="291"/>
      <c r="P50" s="259"/>
      <c r="Q50" s="241">
        <f t="shared" ref="Q50" si="8">COUNTIF(C50,C83)</f>
        <v>0</v>
      </c>
      <c r="R50" s="260"/>
      <c r="S50" s="261"/>
      <c r="T50" s="237"/>
      <c r="U50" s="262">
        <f>SUM(U19:U49)</f>
        <v>0</v>
      </c>
      <c r="V50" s="262">
        <f t="shared" ref="V50" si="9">SUM(V19:V49)</f>
        <v>0</v>
      </c>
      <c r="W50" s="262">
        <f>SUM(W19:W49)</f>
        <v>0</v>
      </c>
    </row>
    <row r="51" spans="1:23">
      <c r="C51" s="237" t="s">
        <v>32</v>
      </c>
      <c r="D51" s="237"/>
      <c r="E51" s="476"/>
      <c r="F51" s="476"/>
      <c r="G51" s="237"/>
      <c r="H51" s="237"/>
      <c r="I51" s="263"/>
      <c r="J51" s="263"/>
      <c r="K51" s="237"/>
      <c r="L51" s="237"/>
      <c r="M51" s="237"/>
      <c r="N51" s="237"/>
      <c r="O51" s="237"/>
      <c r="P51" s="237"/>
      <c r="Q51" s="237"/>
      <c r="R51" s="237"/>
      <c r="S51" s="237"/>
      <c r="T51" s="237"/>
    </row>
    <row r="52" spans="1:23">
      <c r="C52" s="125" t="s">
        <v>33</v>
      </c>
      <c r="D52" s="125" t="s">
        <v>14</v>
      </c>
      <c r="E52" s="183"/>
    </row>
    <row r="53" spans="1:23">
      <c r="C53" s="125" t="s">
        <v>34</v>
      </c>
      <c r="D53" s="125" t="s">
        <v>15</v>
      </c>
      <c r="E53" s="183"/>
    </row>
    <row r="54" spans="1:23">
      <c r="C54" s="125" t="s">
        <v>71</v>
      </c>
      <c r="D54" s="125" t="s">
        <v>14</v>
      </c>
      <c r="E54" s="183"/>
    </row>
    <row r="55" spans="1:23">
      <c r="C55" s="125" t="s">
        <v>72</v>
      </c>
      <c r="D55" s="125" t="s">
        <v>37</v>
      </c>
      <c r="E55" s="183"/>
    </row>
    <row r="56" spans="1:23">
      <c r="C56" s="125" t="s">
        <v>73</v>
      </c>
      <c r="D56" s="125" t="s">
        <v>40</v>
      </c>
      <c r="E56" s="183"/>
    </row>
    <row r="57" spans="1:23">
      <c r="E57" s="183"/>
    </row>
    <row r="58" spans="1:23">
      <c r="E58" s="183"/>
    </row>
    <row r="59" spans="1:23">
      <c r="E59" s="183"/>
    </row>
    <row r="60" spans="1:23">
      <c r="E60" s="183"/>
    </row>
    <row r="61" spans="1:23">
      <c r="E61" s="183"/>
    </row>
    <row r="62" spans="1:23">
      <c r="E62" s="183"/>
    </row>
    <row r="63" spans="1:23">
      <c r="E63" s="183"/>
    </row>
    <row r="64" spans="1:23">
      <c r="E64" s="183"/>
    </row>
    <row r="65" spans="5:5">
      <c r="E65" s="183"/>
    </row>
    <row r="66" spans="5:5">
      <c r="E66" s="183"/>
    </row>
    <row r="67" spans="5:5">
      <c r="E67" s="183"/>
    </row>
    <row r="68" spans="5:5">
      <c r="E68" s="183"/>
    </row>
    <row r="69" spans="5:5">
      <c r="E69" s="183"/>
    </row>
    <row r="70" spans="5:5">
      <c r="E70" s="183"/>
    </row>
    <row r="71" spans="5:5">
      <c r="E71" s="183"/>
    </row>
    <row r="72" spans="5:5">
      <c r="E72" s="183"/>
    </row>
    <row r="73" spans="5:5">
      <c r="E73" s="183"/>
    </row>
    <row r="74" spans="5:5">
      <c r="E74" s="183"/>
    </row>
    <row r="75" spans="5:5">
      <c r="E75" s="183"/>
    </row>
    <row r="76" spans="5:5">
      <c r="E76" s="183"/>
    </row>
    <row r="77" spans="5:5">
      <c r="E77" s="183"/>
    </row>
    <row r="78" spans="5:5">
      <c r="E78" s="183"/>
    </row>
    <row r="79" spans="5:5">
      <c r="E79" s="183"/>
    </row>
    <row r="80" spans="5:5">
      <c r="E80" s="183"/>
    </row>
    <row r="81" spans="5:5">
      <c r="E81" s="183"/>
    </row>
    <row r="82" spans="5:5">
      <c r="E82" s="183"/>
    </row>
    <row r="83" spans="5:5">
      <c r="E83" s="183"/>
    </row>
    <row r="84" spans="5:5">
      <c r="E84" s="183"/>
    </row>
    <row r="85" spans="5:5">
      <c r="E85" s="183"/>
    </row>
    <row r="86" spans="5:5">
      <c r="E86" s="183"/>
    </row>
    <row r="87" spans="5:5">
      <c r="E87" s="183"/>
    </row>
    <row r="88" spans="5:5">
      <c r="E88" s="183"/>
    </row>
    <row r="89" spans="5:5">
      <c r="E89" s="183"/>
    </row>
    <row r="90" spans="5:5">
      <c r="E90" s="183"/>
    </row>
    <row r="91" spans="5:5">
      <c r="E91" s="183"/>
    </row>
    <row r="92" spans="5:5">
      <c r="E92" s="183"/>
    </row>
    <row r="93" spans="5:5">
      <c r="E93" s="183"/>
    </row>
    <row r="94" spans="5:5">
      <c r="E94" s="183"/>
    </row>
    <row r="95" spans="5:5">
      <c r="E95" s="183"/>
    </row>
    <row r="96" spans="5:5">
      <c r="E96" s="183"/>
    </row>
    <row r="97" spans="5:5">
      <c r="E97" s="183"/>
    </row>
    <row r="98" spans="5:5">
      <c r="E98" s="183"/>
    </row>
    <row r="99" spans="5:5">
      <c r="E99" s="183"/>
    </row>
    <row r="100" spans="5:5">
      <c r="E100" s="183"/>
    </row>
    <row r="101" spans="5:5">
      <c r="E101" s="183"/>
    </row>
    <row r="102" spans="5:5">
      <c r="E102" s="183"/>
    </row>
    <row r="103" spans="5:5">
      <c r="E103" s="183"/>
    </row>
    <row r="104" spans="5:5">
      <c r="E104" s="183"/>
    </row>
    <row r="105" spans="5:5">
      <c r="E105" s="183"/>
    </row>
    <row r="106" spans="5:5">
      <c r="E106" s="183"/>
    </row>
    <row r="107" spans="5:5">
      <c r="E107" s="183"/>
    </row>
    <row r="108" spans="5:5">
      <c r="E108" s="183"/>
    </row>
    <row r="109" spans="5:5">
      <c r="E109" s="183"/>
    </row>
    <row r="110" spans="5:5">
      <c r="E110" s="183"/>
    </row>
    <row r="111" spans="5:5">
      <c r="E111" s="183"/>
    </row>
    <row r="112" spans="5:5">
      <c r="E112" s="183"/>
    </row>
    <row r="113" spans="5:5">
      <c r="E113" s="183"/>
    </row>
    <row r="114" spans="5:5">
      <c r="E114" s="183"/>
    </row>
    <row r="115" spans="5:5">
      <c r="E115" s="183"/>
    </row>
    <row r="116" spans="5:5">
      <c r="E116" s="183"/>
    </row>
    <row r="117" spans="5:5">
      <c r="E117" s="183"/>
    </row>
    <row r="118" spans="5:5">
      <c r="E118" s="183"/>
    </row>
    <row r="119" spans="5:5">
      <c r="E119" s="183"/>
    </row>
    <row r="120" spans="5:5">
      <c r="E120" s="183"/>
    </row>
    <row r="121" spans="5:5">
      <c r="E121" s="183"/>
    </row>
    <row r="122" spans="5:5">
      <c r="E122" s="183"/>
    </row>
    <row r="123" spans="5:5">
      <c r="E123" s="183"/>
    </row>
    <row r="124" spans="5:5">
      <c r="E124" s="183"/>
    </row>
    <row r="125" spans="5:5">
      <c r="E125" s="183"/>
    </row>
    <row r="126" spans="5:5">
      <c r="E126" s="183"/>
    </row>
    <row r="127" spans="5:5">
      <c r="E127" s="183"/>
    </row>
  </sheetData>
  <sheetProtection algorithmName="SHA-512" hashValue="JMtqrtd2kCWuZEaxqIP1ImIgu0gfIK0ojSBRi9QRTLDaZkTBDmDKcH0ZEqcAJu021BVzaXLpq2LlhO2S2sgMfQ==" saltValue="PY3HYkkqfoPqyDt3uW6D3A==" spinCount="100000" sheet="1" objects="1" scenarios="1"/>
  <mergeCells count="53">
    <mergeCell ref="C15:E15"/>
    <mergeCell ref="M15:N15"/>
    <mergeCell ref="O15:P15"/>
    <mergeCell ref="E3:G3"/>
    <mergeCell ref="K3:L3"/>
    <mergeCell ref="C11:H11"/>
    <mergeCell ref="C14:H14"/>
    <mergeCell ref="O14:R14"/>
    <mergeCell ref="W17:W18"/>
    <mergeCell ref="A17:A18"/>
    <mergeCell ref="B17:B18"/>
    <mergeCell ref="C17:C18"/>
    <mergeCell ref="D17:G17"/>
    <mergeCell ref="H17:H18"/>
    <mergeCell ref="I17:I18"/>
    <mergeCell ref="J17:J18"/>
    <mergeCell ref="K17:P18"/>
    <mergeCell ref="R17:R18"/>
    <mergeCell ref="U17:U18"/>
    <mergeCell ref="V17:V18"/>
    <mergeCell ref="K30:P30"/>
    <mergeCell ref="K19:P19"/>
    <mergeCell ref="K20:P20"/>
    <mergeCell ref="K21:P21"/>
    <mergeCell ref="K22:P22"/>
    <mergeCell ref="K23:P23"/>
    <mergeCell ref="K24:P24"/>
    <mergeCell ref="K25:P25"/>
    <mergeCell ref="K26:P26"/>
    <mergeCell ref="K27:P27"/>
    <mergeCell ref="K28:P28"/>
    <mergeCell ref="K29:P29"/>
    <mergeCell ref="K42:P42"/>
    <mergeCell ref="K31:P31"/>
    <mergeCell ref="K32:P32"/>
    <mergeCell ref="K33:P33"/>
    <mergeCell ref="K34:P34"/>
    <mergeCell ref="K35:P35"/>
    <mergeCell ref="K36:P36"/>
    <mergeCell ref="K37:P37"/>
    <mergeCell ref="K38:P38"/>
    <mergeCell ref="K39:P39"/>
    <mergeCell ref="K40:P40"/>
    <mergeCell ref="K41:P41"/>
    <mergeCell ref="K49:P49"/>
    <mergeCell ref="A50:H50"/>
    <mergeCell ref="E51:F51"/>
    <mergeCell ref="K43:P43"/>
    <mergeCell ref="K44:P44"/>
    <mergeCell ref="K45:P45"/>
    <mergeCell ref="K46:P46"/>
    <mergeCell ref="K47:P47"/>
    <mergeCell ref="K48:P48"/>
  </mergeCells>
  <phoneticPr fontId="2"/>
  <conditionalFormatting sqref="D19:H49">
    <cfRule type="expression" dxfId="4" priority="1">
      <formula>$S19=0</formula>
    </cfRule>
  </conditionalFormatting>
  <dataValidations count="1">
    <dataValidation type="list" allowBlank="1" showInputMessage="1" showErrorMessage="1" sqref="C19:C49" xr:uid="{262A3F7F-694B-4508-8568-2A2541809E28}">
      <formula1>$C$52:$C$56</formula1>
    </dataValidation>
  </dataValidations>
  <pageMargins left="0.70866141732283472" right="0.70866141732283472" top="0.74803149606299213" bottom="0.74803149606299213" header="0.31496062992125984" footer="0.31496062992125984"/>
  <pageSetup paperSize="9" scale="4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73C1A-7DFD-4087-80BE-06417528F603}">
  <sheetPr>
    <tabColor rgb="FFFFC000"/>
    <pageSetUpPr fitToPage="1"/>
  </sheetPr>
  <dimension ref="A1:W127"/>
  <sheetViews>
    <sheetView view="pageBreakPreview" zoomScale="80" zoomScaleNormal="100" zoomScaleSheetLayoutView="80" workbookViewId="0"/>
  </sheetViews>
  <sheetFormatPr defaultRowHeight="13.5"/>
  <cols>
    <col min="1" max="1" width="5.125" style="125" customWidth="1"/>
    <col min="2" max="2" width="4.875" style="125" customWidth="1"/>
    <col min="3" max="3" width="15.625" style="125" customWidth="1"/>
    <col min="4" max="9" width="7.625" style="125" customWidth="1"/>
    <col min="10" max="10" width="9" style="125" customWidth="1"/>
    <col min="11" max="11" width="4.75" style="125" customWidth="1"/>
    <col min="12" max="12" width="5" style="125" customWidth="1"/>
    <col min="13" max="13" width="5.625" style="125" customWidth="1"/>
    <col min="14" max="14" width="10.375" style="125" customWidth="1"/>
    <col min="15" max="15" width="9" style="125"/>
    <col min="16" max="16" width="16.125" style="125" customWidth="1"/>
    <col min="17" max="17" width="15.125" style="125" hidden="1" customWidth="1"/>
    <col min="18" max="18" width="15.125" style="125" customWidth="1"/>
    <col min="19" max="19" width="15.125" style="125" hidden="1" customWidth="1"/>
    <col min="20" max="20" width="9" style="125"/>
    <col min="21" max="23" width="12.875" style="125" customWidth="1"/>
    <col min="24" max="24" width="9" style="125"/>
    <col min="25" max="25" width="14.625" style="125" customWidth="1"/>
    <col min="26" max="258" width="9" style="125"/>
    <col min="259" max="259" width="4.125" style="125" customWidth="1"/>
    <col min="260" max="260" width="2.875" style="125" customWidth="1"/>
    <col min="261" max="266" width="7.625" style="125" customWidth="1"/>
    <col min="267" max="267" width="4.75" style="125" customWidth="1"/>
    <col min="268" max="268" width="5" style="125" customWidth="1"/>
    <col min="269" max="269" width="5.625" style="125" customWidth="1"/>
    <col min="270" max="270" width="10.375" style="125" customWidth="1"/>
    <col min="271" max="271" width="9" style="125"/>
    <col min="272" max="272" width="16.125" style="125" customWidth="1"/>
    <col min="273" max="514" width="9" style="125"/>
    <col min="515" max="515" width="4.125" style="125" customWidth="1"/>
    <col min="516" max="516" width="2.875" style="125" customWidth="1"/>
    <col min="517" max="522" width="7.625" style="125" customWidth="1"/>
    <col min="523" max="523" width="4.75" style="125" customWidth="1"/>
    <col min="524" max="524" width="5" style="125" customWidth="1"/>
    <col min="525" max="525" width="5.625" style="125" customWidth="1"/>
    <col min="526" max="526" width="10.375" style="125" customWidth="1"/>
    <col min="527" max="527" width="9" style="125"/>
    <col min="528" max="528" width="16.125" style="125" customWidth="1"/>
    <col min="529" max="770" width="9" style="125"/>
    <col min="771" max="771" width="4.125" style="125" customWidth="1"/>
    <col min="772" max="772" width="2.875" style="125" customWidth="1"/>
    <col min="773" max="778" width="7.625" style="125" customWidth="1"/>
    <col min="779" max="779" width="4.75" style="125" customWidth="1"/>
    <col min="780" max="780" width="5" style="125" customWidth="1"/>
    <col min="781" max="781" width="5.625" style="125" customWidth="1"/>
    <col min="782" max="782" width="10.375" style="125" customWidth="1"/>
    <col min="783" max="783" width="9" style="125"/>
    <col min="784" max="784" width="16.125" style="125" customWidth="1"/>
    <col min="785" max="1026" width="9" style="125"/>
    <col min="1027" max="1027" width="4.125" style="125" customWidth="1"/>
    <col min="1028" max="1028" width="2.875" style="125" customWidth="1"/>
    <col min="1029" max="1034" width="7.625" style="125" customWidth="1"/>
    <col min="1035" max="1035" width="4.75" style="125" customWidth="1"/>
    <col min="1036" max="1036" width="5" style="125" customWidth="1"/>
    <col min="1037" max="1037" width="5.625" style="125" customWidth="1"/>
    <col min="1038" max="1038" width="10.375" style="125" customWidth="1"/>
    <col min="1039" max="1039" width="9" style="125"/>
    <col min="1040" max="1040" width="16.125" style="125" customWidth="1"/>
    <col min="1041" max="1282" width="9" style="125"/>
    <col min="1283" max="1283" width="4.125" style="125" customWidth="1"/>
    <col min="1284" max="1284" width="2.875" style="125" customWidth="1"/>
    <col min="1285" max="1290" width="7.625" style="125" customWidth="1"/>
    <col min="1291" max="1291" width="4.75" style="125" customWidth="1"/>
    <col min="1292" max="1292" width="5" style="125" customWidth="1"/>
    <col min="1293" max="1293" width="5.625" style="125" customWidth="1"/>
    <col min="1294" max="1294" width="10.375" style="125" customWidth="1"/>
    <col min="1295" max="1295" width="9" style="125"/>
    <col min="1296" max="1296" width="16.125" style="125" customWidth="1"/>
    <col min="1297" max="1538" width="9" style="125"/>
    <col min="1539" max="1539" width="4.125" style="125" customWidth="1"/>
    <col min="1540" max="1540" width="2.875" style="125" customWidth="1"/>
    <col min="1541" max="1546" width="7.625" style="125" customWidth="1"/>
    <col min="1547" max="1547" width="4.75" style="125" customWidth="1"/>
    <col min="1548" max="1548" width="5" style="125" customWidth="1"/>
    <col min="1549" max="1549" width="5.625" style="125" customWidth="1"/>
    <col min="1550" max="1550" width="10.375" style="125" customWidth="1"/>
    <col min="1551" max="1551" width="9" style="125"/>
    <col min="1552" max="1552" width="16.125" style="125" customWidth="1"/>
    <col min="1553" max="1794" width="9" style="125"/>
    <col min="1795" max="1795" width="4.125" style="125" customWidth="1"/>
    <col min="1796" max="1796" width="2.875" style="125" customWidth="1"/>
    <col min="1797" max="1802" width="7.625" style="125" customWidth="1"/>
    <col min="1803" max="1803" width="4.75" style="125" customWidth="1"/>
    <col min="1804" max="1804" width="5" style="125" customWidth="1"/>
    <col min="1805" max="1805" width="5.625" style="125" customWidth="1"/>
    <col min="1806" max="1806" width="10.375" style="125" customWidth="1"/>
    <col min="1807" max="1807" width="9" style="125"/>
    <col min="1808" max="1808" width="16.125" style="125" customWidth="1"/>
    <col min="1809" max="2050" width="9" style="125"/>
    <col min="2051" max="2051" width="4.125" style="125" customWidth="1"/>
    <col min="2052" max="2052" width="2.875" style="125" customWidth="1"/>
    <col min="2053" max="2058" width="7.625" style="125" customWidth="1"/>
    <col min="2059" max="2059" width="4.75" style="125" customWidth="1"/>
    <col min="2060" max="2060" width="5" style="125" customWidth="1"/>
    <col min="2061" max="2061" width="5.625" style="125" customWidth="1"/>
    <col min="2062" max="2062" width="10.375" style="125" customWidth="1"/>
    <col min="2063" max="2063" width="9" style="125"/>
    <col min="2064" max="2064" width="16.125" style="125" customWidth="1"/>
    <col min="2065" max="2306" width="9" style="125"/>
    <col min="2307" max="2307" width="4.125" style="125" customWidth="1"/>
    <col min="2308" max="2308" width="2.875" style="125" customWidth="1"/>
    <col min="2309" max="2314" width="7.625" style="125" customWidth="1"/>
    <col min="2315" max="2315" width="4.75" style="125" customWidth="1"/>
    <col min="2316" max="2316" width="5" style="125" customWidth="1"/>
    <col min="2317" max="2317" width="5.625" style="125" customWidth="1"/>
    <col min="2318" max="2318" width="10.375" style="125" customWidth="1"/>
    <col min="2319" max="2319" width="9" style="125"/>
    <col min="2320" max="2320" width="16.125" style="125" customWidth="1"/>
    <col min="2321" max="2562" width="9" style="125"/>
    <col min="2563" max="2563" width="4.125" style="125" customWidth="1"/>
    <col min="2564" max="2564" width="2.875" style="125" customWidth="1"/>
    <col min="2565" max="2570" width="7.625" style="125" customWidth="1"/>
    <col min="2571" max="2571" width="4.75" style="125" customWidth="1"/>
    <col min="2572" max="2572" width="5" style="125" customWidth="1"/>
    <col min="2573" max="2573" width="5.625" style="125" customWidth="1"/>
    <col min="2574" max="2574" width="10.375" style="125" customWidth="1"/>
    <col min="2575" max="2575" width="9" style="125"/>
    <col min="2576" max="2576" width="16.125" style="125" customWidth="1"/>
    <col min="2577" max="2818" width="9" style="125"/>
    <col min="2819" max="2819" width="4.125" style="125" customWidth="1"/>
    <col min="2820" max="2820" width="2.875" style="125" customWidth="1"/>
    <col min="2821" max="2826" width="7.625" style="125" customWidth="1"/>
    <col min="2827" max="2827" width="4.75" style="125" customWidth="1"/>
    <col min="2828" max="2828" width="5" style="125" customWidth="1"/>
    <col min="2829" max="2829" width="5.625" style="125" customWidth="1"/>
    <col min="2830" max="2830" width="10.375" style="125" customWidth="1"/>
    <col min="2831" max="2831" width="9" style="125"/>
    <col min="2832" max="2832" width="16.125" style="125" customWidth="1"/>
    <col min="2833" max="3074" width="9" style="125"/>
    <col min="3075" max="3075" width="4.125" style="125" customWidth="1"/>
    <col min="3076" max="3076" width="2.875" style="125" customWidth="1"/>
    <col min="3077" max="3082" width="7.625" style="125" customWidth="1"/>
    <col min="3083" max="3083" width="4.75" style="125" customWidth="1"/>
    <col min="3084" max="3084" width="5" style="125" customWidth="1"/>
    <col min="3085" max="3085" width="5.625" style="125" customWidth="1"/>
    <col min="3086" max="3086" width="10.375" style="125" customWidth="1"/>
    <col min="3087" max="3087" width="9" style="125"/>
    <col min="3088" max="3088" width="16.125" style="125" customWidth="1"/>
    <col min="3089" max="3330" width="9" style="125"/>
    <col min="3331" max="3331" width="4.125" style="125" customWidth="1"/>
    <col min="3332" max="3332" width="2.875" style="125" customWidth="1"/>
    <col min="3333" max="3338" width="7.625" style="125" customWidth="1"/>
    <col min="3339" max="3339" width="4.75" style="125" customWidth="1"/>
    <col min="3340" max="3340" width="5" style="125" customWidth="1"/>
    <col min="3341" max="3341" width="5.625" style="125" customWidth="1"/>
    <col min="3342" max="3342" width="10.375" style="125" customWidth="1"/>
    <col min="3343" max="3343" width="9" style="125"/>
    <col min="3344" max="3344" width="16.125" style="125" customWidth="1"/>
    <col min="3345" max="3586" width="9" style="125"/>
    <col min="3587" max="3587" width="4.125" style="125" customWidth="1"/>
    <col min="3588" max="3588" width="2.875" style="125" customWidth="1"/>
    <col min="3589" max="3594" width="7.625" style="125" customWidth="1"/>
    <col min="3595" max="3595" width="4.75" style="125" customWidth="1"/>
    <col min="3596" max="3596" width="5" style="125" customWidth="1"/>
    <col min="3597" max="3597" width="5.625" style="125" customWidth="1"/>
    <col min="3598" max="3598" width="10.375" style="125" customWidth="1"/>
    <col min="3599" max="3599" width="9" style="125"/>
    <col min="3600" max="3600" width="16.125" style="125" customWidth="1"/>
    <col min="3601" max="3842" width="9" style="125"/>
    <col min="3843" max="3843" width="4.125" style="125" customWidth="1"/>
    <col min="3844" max="3844" width="2.875" style="125" customWidth="1"/>
    <col min="3845" max="3850" width="7.625" style="125" customWidth="1"/>
    <col min="3851" max="3851" width="4.75" style="125" customWidth="1"/>
    <col min="3852" max="3852" width="5" style="125" customWidth="1"/>
    <col min="3853" max="3853" width="5.625" style="125" customWidth="1"/>
    <col min="3854" max="3854" width="10.375" style="125" customWidth="1"/>
    <col min="3855" max="3855" width="9" style="125"/>
    <col min="3856" max="3856" width="16.125" style="125" customWidth="1"/>
    <col min="3857" max="4098" width="9" style="125"/>
    <col min="4099" max="4099" width="4.125" style="125" customWidth="1"/>
    <col min="4100" max="4100" width="2.875" style="125" customWidth="1"/>
    <col min="4101" max="4106" width="7.625" style="125" customWidth="1"/>
    <col min="4107" max="4107" width="4.75" style="125" customWidth="1"/>
    <col min="4108" max="4108" width="5" style="125" customWidth="1"/>
    <col min="4109" max="4109" width="5.625" style="125" customWidth="1"/>
    <col min="4110" max="4110" width="10.375" style="125" customWidth="1"/>
    <col min="4111" max="4111" width="9" style="125"/>
    <col min="4112" max="4112" width="16.125" style="125" customWidth="1"/>
    <col min="4113" max="4354" width="9" style="125"/>
    <col min="4355" max="4355" width="4.125" style="125" customWidth="1"/>
    <col min="4356" max="4356" width="2.875" style="125" customWidth="1"/>
    <col min="4357" max="4362" width="7.625" style="125" customWidth="1"/>
    <col min="4363" max="4363" width="4.75" style="125" customWidth="1"/>
    <col min="4364" max="4364" width="5" style="125" customWidth="1"/>
    <col min="4365" max="4365" width="5.625" style="125" customWidth="1"/>
    <col min="4366" max="4366" width="10.375" style="125" customWidth="1"/>
    <col min="4367" max="4367" width="9" style="125"/>
    <col min="4368" max="4368" width="16.125" style="125" customWidth="1"/>
    <col min="4369" max="4610" width="9" style="125"/>
    <col min="4611" max="4611" width="4.125" style="125" customWidth="1"/>
    <col min="4612" max="4612" width="2.875" style="125" customWidth="1"/>
    <col min="4613" max="4618" width="7.625" style="125" customWidth="1"/>
    <col min="4619" max="4619" width="4.75" style="125" customWidth="1"/>
    <col min="4620" max="4620" width="5" style="125" customWidth="1"/>
    <col min="4621" max="4621" width="5.625" style="125" customWidth="1"/>
    <col min="4622" max="4622" width="10.375" style="125" customWidth="1"/>
    <col min="4623" max="4623" width="9" style="125"/>
    <col min="4624" max="4624" width="16.125" style="125" customWidth="1"/>
    <col min="4625" max="4866" width="9" style="125"/>
    <col min="4867" max="4867" width="4.125" style="125" customWidth="1"/>
    <col min="4868" max="4868" width="2.875" style="125" customWidth="1"/>
    <col min="4869" max="4874" width="7.625" style="125" customWidth="1"/>
    <col min="4875" max="4875" width="4.75" style="125" customWidth="1"/>
    <col min="4876" max="4876" width="5" style="125" customWidth="1"/>
    <col min="4877" max="4877" width="5.625" style="125" customWidth="1"/>
    <col min="4878" max="4878" width="10.375" style="125" customWidth="1"/>
    <col min="4879" max="4879" width="9" style="125"/>
    <col min="4880" max="4880" width="16.125" style="125" customWidth="1"/>
    <col min="4881" max="5122" width="9" style="125"/>
    <col min="5123" max="5123" width="4.125" style="125" customWidth="1"/>
    <col min="5124" max="5124" width="2.875" style="125" customWidth="1"/>
    <col min="5125" max="5130" width="7.625" style="125" customWidth="1"/>
    <col min="5131" max="5131" width="4.75" style="125" customWidth="1"/>
    <col min="5132" max="5132" width="5" style="125" customWidth="1"/>
    <col min="5133" max="5133" width="5.625" style="125" customWidth="1"/>
    <col min="5134" max="5134" width="10.375" style="125" customWidth="1"/>
    <col min="5135" max="5135" width="9" style="125"/>
    <col min="5136" max="5136" width="16.125" style="125" customWidth="1"/>
    <col min="5137" max="5378" width="9" style="125"/>
    <col min="5379" max="5379" width="4.125" style="125" customWidth="1"/>
    <col min="5380" max="5380" width="2.875" style="125" customWidth="1"/>
    <col min="5381" max="5386" width="7.625" style="125" customWidth="1"/>
    <col min="5387" max="5387" width="4.75" style="125" customWidth="1"/>
    <col min="5388" max="5388" width="5" style="125" customWidth="1"/>
    <col min="5389" max="5389" width="5.625" style="125" customWidth="1"/>
    <col min="5390" max="5390" width="10.375" style="125" customWidth="1"/>
    <col min="5391" max="5391" width="9" style="125"/>
    <col min="5392" max="5392" width="16.125" style="125" customWidth="1"/>
    <col min="5393" max="5634" width="9" style="125"/>
    <col min="5635" max="5635" width="4.125" style="125" customWidth="1"/>
    <col min="5636" max="5636" width="2.875" style="125" customWidth="1"/>
    <col min="5637" max="5642" width="7.625" style="125" customWidth="1"/>
    <col min="5643" max="5643" width="4.75" style="125" customWidth="1"/>
    <col min="5644" max="5644" width="5" style="125" customWidth="1"/>
    <col min="5645" max="5645" width="5.625" style="125" customWidth="1"/>
    <col min="5646" max="5646" width="10.375" style="125" customWidth="1"/>
    <col min="5647" max="5647" width="9" style="125"/>
    <col min="5648" max="5648" width="16.125" style="125" customWidth="1"/>
    <col min="5649" max="5890" width="9" style="125"/>
    <col min="5891" max="5891" width="4.125" style="125" customWidth="1"/>
    <col min="5892" max="5892" width="2.875" style="125" customWidth="1"/>
    <col min="5893" max="5898" width="7.625" style="125" customWidth="1"/>
    <col min="5899" max="5899" width="4.75" style="125" customWidth="1"/>
    <col min="5900" max="5900" width="5" style="125" customWidth="1"/>
    <col min="5901" max="5901" width="5.625" style="125" customWidth="1"/>
    <col min="5902" max="5902" width="10.375" style="125" customWidth="1"/>
    <col min="5903" max="5903" width="9" style="125"/>
    <col min="5904" max="5904" width="16.125" style="125" customWidth="1"/>
    <col min="5905" max="6146" width="9" style="125"/>
    <col min="6147" max="6147" width="4.125" style="125" customWidth="1"/>
    <col min="6148" max="6148" width="2.875" style="125" customWidth="1"/>
    <col min="6149" max="6154" width="7.625" style="125" customWidth="1"/>
    <col min="6155" max="6155" width="4.75" style="125" customWidth="1"/>
    <col min="6156" max="6156" width="5" style="125" customWidth="1"/>
    <col min="6157" max="6157" width="5.625" style="125" customWidth="1"/>
    <col min="6158" max="6158" width="10.375" style="125" customWidth="1"/>
    <col min="6159" max="6159" width="9" style="125"/>
    <col min="6160" max="6160" width="16.125" style="125" customWidth="1"/>
    <col min="6161" max="6402" width="9" style="125"/>
    <col min="6403" max="6403" width="4.125" style="125" customWidth="1"/>
    <col min="6404" max="6404" width="2.875" style="125" customWidth="1"/>
    <col min="6405" max="6410" width="7.625" style="125" customWidth="1"/>
    <col min="6411" max="6411" width="4.75" style="125" customWidth="1"/>
    <col min="6412" max="6412" width="5" style="125" customWidth="1"/>
    <col min="6413" max="6413" width="5.625" style="125" customWidth="1"/>
    <col min="6414" max="6414" width="10.375" style="125" customWidth="1"/>
    <col min="6415" max="6415" width="9" style="125"/>
    <col min="6416" max="6416" width="16.125" style="125" customWidth="1"/>
    <col min="6417" max="6658" width="9" style="125"/>
    <col min="6659" max="6659" width="4.125" style="125" customWidth="1"/>
    <col min="6660" max="6660" width="2.875" style="125" customWidth="1"/>
    <col min="6661" max="6666" width="7.625" style="125" customWidth="1"/>
    <col min="6667" max="6667" width="4.75" style="125" customWidth="1"/>
    <col min="6668" max="6668" width="5" style="125" customWidth="1"/>
    <col min="6669" max="6669" width="5.625" style="125" customWidth="1"/>
    <col min="6670" max="6670" width="10.375" style="125" customWidth="1"/>
    <col min="6671" max="6671" width="9" style="125"/>
    <col min="6672" max="6672" width="16.125" style="125" customWidth="1"/>
    <col min="6673" max="6914" width="9" style="125"/>
    <col min="6915" max="6915" width="4.125" style="125" customWidth="1"/>
    <col min="6916" max="6916" width="2.875" style="125" customWidth="1"/>
    <col min="6917" max="6922" width="7.625" style="125" customWidth="1"/>
    <col min="6923" max="6923" width="4.75" style="125" customWidth="1"/>
    <col min="6924" max="6924" width="5" style="125" customWidth="1"/>
    <col min="6925" max="6925" width="5.625" style="125" customWidth="1"/>
    <col min="6926" max="6926" width="10.375" style="125" customWidth="1"/>
    <col min="6927" max="6927" width="9" style="125"/>
    <col min="6928" max="6928" width="16.125" style="125" customWidth="1"/>
    <col min="6929" max="7170" width="9" style="125"/>
    <col min="7171" max="7171" width="4.125" style="125" customWidth="1"/>
    <col min="7172" max="7172" width="2.875" style="125" customWidth="1"/>
    <col min="7173" max="7178" width="7.625" style="125" customWidth="1"/>
    <col min="7179" max="7179" width="4.75" style="125" customWidth="1"/>
    <col min="7180" max="7180" width="5" style="125" customWidth="1"/>
    <col min="7181" max="7181" width="5.625" style="125" customWidth="1"/>
    <col min="7182" max="7182" width="10.375" style="125" customWidth="1"/>
    <col min="7183" max="7183" width="9" style="125"/>
    <col min="7184" max="7184" width="16.125" style="125" customWidth="1"/>
    <col min="7185" max="7426" width="9" style="125"/>
    <col min="7427" max="7427" width="4.125" style="125" customWidth="1"/>
    <col min="7428" max="7428" width="2.875" style="125" customWidth="1"/>
    <col min="7429" max="7434" width="7.625" style="125" customWidth="1"/>
    <col min="7435" max="7435" width="4.75" style="125" customWidth="1"/>
    <col min="7436" max="7436" width="5" style="125" customWidth="1"/>
    <col min="7437" max="7437" width="5.625" style="125" customWidth="1"/>
    <col min="7438" max="7438" width="10.375" style="125" customWidth="1"/>
    <col min="7439" max="7439" width="9" style="125"/>
    <col min="7440" max="7440" width="16.125" style="125" customWidth="1"/>
    <col min="7441" max="7682" width="9" style="125"/>
    <col min="7683" max="7683" width="4.125" style="125" customWidth="1"/>
    <col min="7684" max="7684" width="2.875" style="125" customWidth="1"/>
    <col min="7685" max="7690" width="7.625" style="125" customWidth="1"/>
    <col min="7691" max="7691" width="4.75" style="125" customWidth="1"/>
    <col min="7692" max="7692" width="5" style="125" customWidth="1"/>
    <col min="7693" max="7693" width="5.625" style="125" customWidth="1"/>
    <col min="7694" max="7694" width="10.375" style="125" customWidth="1"/>
    <col min="7695" max="7695" width="9" style="125"/>
    <col min="7696" max="7696" width="16.125" style="125" customWidth="1"/>
    <col min="7697" max="7938" width="9" style="125"/>
    <col min="7939" max="7939" width="4.125" style="125" customWidth="1"/>
    <col min="7940" max="7940" width="2.875" style="125" customWidth="1"/>
    <col min="7941" max="7946" width="7.625" style="125" customWidth="1"/>
    <col min="7947" max="7947" width="4.75" style="125" customWidth="1"/>
    <col min="7948" max="7948" width="5" style="125" customWidth="1"/>
    <col min="7949" max="7949" width="5.625" style="125" customWidth="1"/>
    <col min="7950" max="7950" width="10.375" style="125" customWidth="1"/>
    <col min="7951" max="7951" width="9" style="125"/>
    <col min="7952" max="7952" width="16.125" style="125" customWidth="1"/>
    <col min="7953" max="8194" width="9" style="125"/>
    <col min="8195" max="8195" width="4.125" style="125" customWidth="1"/>
    <col min="8196" max="8196" width="2.875" style="125" customWidth="1"/>
    <col min="8197" max="8202" width="7.625" style="125" customWidth="1"/>
    <col min="8203" max="8203" width="4.75" style="125" customWidth="1"/>
    <col min="8204" max="8204" width="5" style="125" customWidth="1"/>
    <col min="8205" max="8205" width="5.625" style="125" customWidth="1"/>
    <col min="8206" max="8206" width="10.375" style="125" customWidth="1"/>
    <col min="8207" max="8207" width="9" style="125"/>
    <col min="8208" max="8208" width="16.125" style="125" customWidth="1"/>
    <col min="8209" max="8450" width="9" style="125"/>
    <col min="8451" max="8451" width="4.125" style="125" customWidth="1"/>
    <col min="8452" max="8452" width="2.875" style="125" customWidth="1"/>
    <col min="8453" max="8458" width="7.625" style="125" customWidth="1"/>
    <col min="8459" max="8459" width="4.75" style="125" customWidth="1"/>
    <col min="8460" max="8460" width="5" style="125" customWidth="1"/>
    <col min="8461" max="8461" width="5.625" style="125" customWidth="1"/>
    <col min="8462" max="8462" width="10.375" style="125" customWidth="1"/>
    <col min="8463" max="8463" width="9" style="125"/>
    <col min="8464" max="8464" width="16.125" style="125" customWidth="1"/>
    <col min="8465" max="8706" width="9" style="125"/>
    <col min="8707" max="8707" width="4.125" style="125" customWidth="1"/>
    <col min="8708" max="8708" width="2.875" style="125" customWidth="1"/>
    <col min="8709" max="8714" width="7.625" style="125" customWidth="1"/>
    <col min="8715" max="8715" width="4.75" style="125" customWidth="1"/>
    <col min="8716" max="8716" width="5" style="125" customWidth="1"/>
    <col min="8717" max="8717" width="5.625" style="125" customWidth="1"/>
    <col min="8718" max="8718" width="10.375" style="125" customWidth="1"/>
    <col min="8719" max="8719" width="9" style="125"/>
    <col min="8720" max="8720" width="16.125" style="125" customWidth="1"/>
    <col min="8721" max="8962" width="9" style="125"/>
    <col min="8963" max="8963" width="4.125" style="125" customWidth="1"/>
    <col min="8964" max="8964" width="2.875" style="125" customWidth="1"/>
    <col min="8965" max="8970" width="7.625" style="125" customWidth="1"/>
    <col min="8971" max="8971" width="4.75" style="125" customWidth="1"/>
    <col min="8972" max="8972" width="5" style="125" customWidth="1"/>
    <col min="8973" max="8973" width="5.625" style="125" customWidth="1"/>
    <col min="8974" max="8974" width="10.375" style="125" customWidth="1"/>
    <col min="8975" max="8975" width="9" style="125"/>
    <col min="8976" max="8976" width="16.125" style="125" customWidth="1"/>
    <col min="8977" max="9218" width="9" style="125"/>
    <col min="9219" max="9219" width="4.125" style="125" customWidth="1"/>
    <col min="9220" max="9220" width="2.875" style="125" customWidth="1"/>
    <col min="9221" max="9226" width="7.625" style="125" customWidth="1"/>
    <col min="9227" max="9227" width="4.75" style="125" customWidth="1"/>
    <col min="9228" max="9228" width="5" style="125" customWidth="1"/>
    <col min="9229" max="9229" width="5.625" style="125" customWidth="1"/>
    <col min="9230" max="9230" width="10.375" style="125" customWidth="1"/>
    <col min="9231" max="9231" width="9" style="125"/>
    <col min="9232" max="9232" width="16.125" style="125" customWidth="1"/>
    <col min="9233" max="9474" width="9" style="125"/>
    <col min="9475" max="9475" width="4.125" style="125" customWidth="1"/>
    <col min="9476" max="9476" width="2.875" style="125" customWidth="1"/>
    <col min="9477" max="9482" width="7.625" style="125" customWidth="1"/>
    <col min="9483" max="9483" width="4.75" style="125" customWidth="1"/>
    <col min="9484" max="9484" width="5" style="125" customWidth="1"/>
    <col min="9485" max="9485" width="5.625" style="125" customWidth="1"/>
    <col min="9486" max="9486" width="10.375" style="125" customWidth="1"/>
    <col min="9487" max="9487" width="9" style="125"/>
    <col min="9488" max="9488" width="16.125" style="125" customWidth="1"/>
    <col min="9489" max="9730" width="9" style="125"/>
    <col min="9731" max="9731" width="4.125" style="125" customWidth="1"/>
    <col min="9732" max="9732" width="2.875" style="125" customWidth="1"/>
    <col min="9733" max="9738" width="7.625" style="125" customWidth="1"/>
    <col min="9739" max="9739" width="4.75" style="125" customWidth="1"/>
    <col min="9740" max="9740" width="5" style="125" customWidth="1"/>
    <col min="9741" max="9741" width="5.625" style="125" customWidth="1"/>
    <col min="9742" max="9742" width="10.375" style="125" customWidth="1"/>
    <col min="9743" max="9743" width="9" style="125"/>
    <col min="9744" max="9744" width="16.125" style="125" customWidth="1"/>
    <col min="9745" max="9986" width="9" style="125"/>
    <col min="9987" max="9987" width="4.125" style="125" customWidth="1"/>
    <col min="9988" max="9988" width="2.875" style="125" customWidth="1"/>
    <col min="9989" max="9994" width="7.625" style="125" customWidth="1"/>
    <col min="9995" max="9995" width="4.75" style="125" customWidth="1"/>
    <col min="9996" max="9996" width="5" style="125" customWidth="1"/>
    <col min="9997" max="9997" width="5.625" style="125" customWidth="1"/>
    <col min="9998" max="9998" width="10.375" style="125" customWidth="1"/>
    <col min="9999" max="9999" width="9" style="125"/>
    <col min="10000" max="10000" width="16.125" style="125" customWidth="1"/>
    <col min="10001" max="10242" width="9" style="125"/>
    <col min="10243" max="10243" width="4.125" style="125" customWidth="1"/>
    <col min="10244" max="10244" width="2.875" style="125" customWidth="1"/>
    <col min="10245" max="10250" width="7.625" style="125" customWidth="1"/>
    <col min="10251" max="10251" width="4.75" style="125" customWidth="1"/>
    <col min="10252" max="10252" width="5" style="125" customWidth="1"/>
    <col min="10253" max="10253" width="5.625" style="125" customWidth="1"/>
    <col min="10254" max="10254" width="10.375" style="125" customWidth="1"/>
    <col min="10255" max="10255" width="9" style="125"/>
    <col min="10256" max="10256" width="16.125" style="125" customWidth="1"/>
    <col min="10257" max="10498" width="9" style="125"/>
    <col min="10499" max="10499" width="4.125" style="125" customWidth="1"/>
    <col min="10500" max="10500" width="2.875" style="125" customWidth="1"/>
    <col min="10501" max="10506" width="7.625" style="125" customWidth="1"/>
    <col min="10507" max="10507" width="4.75" style="125" customWidth="1"/>
    <col min="10508" max="10508" width="5" style="125" customWidth="1"/>
    <col min="10509" max="10509" width="5.625" style="125" customWidth="1"/>
    <col min="10510" max="10510" width="10.375" style="125" customWidth="1"/>
    <col min="10511" max="10511" width="9" style="125"/>
    <col min="10512" max="10512" width="16.125" style="125" customWidth="1"/>
    <col min="10513" max="10754" width="9" style="125"/>
    <col min="10755" max="10755" width="4.125" style="125" customWidth="1"/>
    <col min="10756" max="10756" width="2.875" style="125" customWidth="1"/>
    <col min="10757" max="10762" width="7.625" style="125" customWidth="1"/>
    <col min="10763" max="10763" width="4.75" style="125" customWidth="1"/>
    <col min="10764" max="10764" width="5" style="125" customWidth="1"/>
    <col min="10765" max="10765" width="5.625" style="125" customWidth="1"/>
    <col min="10766" max="10766" width="10.375" style="125" customWidth="1"/>
    <col min="10767" max="10767" width="9" style="125"/>
    <col min="10768" max="10768" width="16.125" style="125" customWidth="1"/>
    <col min="10769" max="11010" width="9" style="125"/>
    <col min="11011" max="11011" width="4.125" style="125" customWidth="1"/>
    <col min="11012" max="11012" width="2.875" style="125" customWidth="1"/>
    <col min="11013" max="11018" width="7.625" style="125" customWidth="1"/>
    <col min="11019" max="11019" width="4.75" style="125" customWidth="1"/>
    <col min="11020" max="11020" width="5" style="125" customWidth="1"/>
    <col min="11021" max="11021" width="5.625" style="125" customWidth="1"/>
    <col min="11022" max="11022" width="10.375" style="125" customWidth="1"/>
    <col min="11023" max="11023" width="9" style="125"/>
    <col min="11024" max="11024" width="16.125" style="125" customWidth="1"/>
    <col min="11025" max="11266" width="9" style="125"/>
    <col min="11267" max="11267" width="4.125" style="125" customWidth="1"/>
    <col min="11268" max="11268" width="2.875" style="125" customWidth="1"/>
    <col min="11269" max="11274" width="7.625" style="125" customWidth="1"/>
    <col min="11275" max="11275" width="4.75" style="125" customWidth="1"/>
    <col min="11276" max="11276" width="5" style="125" customWidth="1"/>
    <col min="11277" max="11277" width="5.625" style="125" customWidth="1"/>
    <col min="11278" max="11278" width="10.375" style="125" customWidth="1"/>
    <col min="11279" max="11279" width="9" style="125"/>
    <col min="11280" max="11280" width="16.125" style="125" customWidth="1"/>
    <col min="11281" max="11522" width="9" style="125"/>
    <col min="11523" max="11523" width="4.125" style="125" customWidth="1"/>
    <col min="11524" max="11524" width="2.875" style="125" customWidth="1"/>
    <col min="11525" max="11530" width="7.625" style="125" customWidth="1"/>
    <col min="11531" max="11531" width="4.75" style="125" customWidth="1"/>
    <col min="11532" max="11532" width="5" style="125" customWidth="1"/>
    <col min="11533" max="11533" width="5.625" style="125" customWidth="1"/>
    <col min="11534" max="11534" width="10.375" style="125" customWidth="1"/>
    <col min="11535" max="11535" width="9" style="125"/>
    <col min="11536" max="11536" width="16.125" style="125" customWidth="1"/>
    <col min="11537" max="11778" width="9" style="125"/>
    <col min="11779" max="11779" width="4.125" style="125" customWidth="1"/>
    <col min="11780" max="11780" width="2.875" style="125" customWidth="1"/>
    <col min="11781" max="11786" width="7.625" style="125" customWidth="1"/>
    <col min="11787" max="11787" width="4.75" style="125" customWidth="1"/>
    <col min="11788" max="11788" width="5" style="125" customWidth="1"/>
    <col min="11789" max="11789" width="5.625" style="125" customWidth="1"/>
    <col min="11790" max="11790" width="10.375" style="125" customWidth="1"/>
    <col min="11791" max="11791" width="9" style="125"/>
    <col min="11792" max="11792" width="16.125" style="125" customWidth="1"/>
    <col min="11793" max="12034" width="9" style="125"/>
    <col min="12035" max="12035" width="4.125" style="125" customWidth="1"/>
    <col min="12036" max="12036" width="2.875" style="125" customWidth="1"/>
    <col min="12037" max="12042" width="7.625" style="125" customWidth="1"/>
    <col min="12043" max="12043" width="4.75" style="125" customWidth="1"/>
    <col min="12044" max="12044" width="5" style="125" customWidth="1"/>
    <col min="12045" max="12045" width="5.625" style="125" customWidth="1"/>
    <col min="12046" max="12046" width="10.375" style="125" customWidth="1"/>
    <col min="12047" max="12047" width="9" style="125"/>
    <col min="12048" max="12048" width="16.125" style="125" customWidth="1"/>
    <col min="12049" max="12290" width="9" style="125"/>
    <col min="12291" max="12291" width="4.125" style="125" customWidth="1"/>
    <col min="12292" max="12292" width="2.875" style="125" customWidth="1"/>
    <col min="12293" max="12298" width="7.625" style="125" customWidth="1"/>
    <col min="12299" max="12299" width="4.75" style="125" customWidth="1"/>
    <col min="12300" max="12300" width="5" style="125" customWidth="1"/>
    <col min="12301" max="12301" width="5.625" style="125" customWidth="1"/>
    <col min="12302" max="12302" width="10.375" style="125" customWidth="1"/>
    <col min="12303" max="12303" width="9" style="125"/>
    <col min="12304" max="12304" width="16.125" style="125" customWidth="1"/>
    <col min="12305" max="12546" width="9" style="125"/>
    <col min="12547" max="12547" width="4.125" style="125" customWidth="1"/>
    <col min="12548" max="12548" width="2.875" style="125" customWidth="1"/>
    <col min="12549" max="12554" width="7.625" style="125" customWidth="1"/>
    <col min="12555" max="12555" width="4.75" style="125" customWidth="1"/>
    <col min="12556" max="12556" width="5" style="125" customWidth="1"/>
    <col min="12557" max="12557" width="5.625" style="125" customWidth="1"/>
    <col min="12558" max="12558" width="10.375" style="125" customWidth="1"/>
    <col min="12559" max="12559" width="9" style="125"/>
    <col min="12560" max="12560" width="16.125" style="125" customWidth="1"/>
    <col min="12561" max="12802" width="9" style="125"/>
    <col min="12803" max="12803" width="4.125" style="125" customWidth="1"/>
    <col min="12804" max="12804" width="2.875" style="125" customWidth="1"/>
    <col min="12805" max="12810" width="7.625" style="125" customWidth="1"/>
    <col min="12811" max="12811" width="4.75" style="125" customWidth="1"/>
    <col min="12812" max="12812" width="5" style="125" customWidth="1"/>
    <col min="12813" max="12813" width="5.625" style="125" customWidth="1"/>
    <col min="12814" max="12814" width="10.375" style="125" customWidth="1"/>
    <col min="12815" max="12815" width="9" style="125"/>
    <col min="12816" max="12816" width="16.125" style="125" customWidth="1"/>
    <col min="12817" max="13058" width="9" style="125"/>
    <col min="13059" max="13059" width="4.125" style="125" customWidth="1"/>
    <col min="13060" max="13060" width="2.875" style="125" customWidth="1"/>
    <col min="13061" max="13066" width="7.625" style="125" customWidth="1"/>
    <col min="13067" max="13067" width="4.75" style="125" customWidth="1"/>
    <col min="13068" max="13068" width="5" style="125" customWidth="1"/>
    <col min="13069" max="13069" width="5.625" style="125" customWidth="1"/>
    <col min="13070" max="13070" width="10.375" style="125" customWidth="1"/>
    <col min="13071" max="13071" width="9" style="125"/>
    <col min="13072" max="13072" width="16.125" style="125" customWidth="1"/>
    <col min="13073" max="13314" width="9" style="125"/>
    <col min="13315" max="13315" width="4.125" style="125" customWidth="1"/>
    <col min="13316" max="13316" width="2.875" style="125" customWidth="1"/>
    <col min="13317" max="13322" width="7.625" style="125" customWidth="1"/>
    <col min="13323" max="13323" width="4.75" style="125" customWidth="1"/>
    <col min="13324" max="13324" width="5" style="125" customWidth="1"/>
    <col min="13325" max="13325" width="5.625" style="125" customWidth="1"/>
    <col min="13326" max="13326" width="10.375" style="125" customWidth="1"/>
    <col min="13327" max="13327" width="9" style="125"/>
    <col min="13328" max="13328" width="16.125" style="125" customWidth="1"/>
    <col min="13329" max="13570" width="9" style="125"/>
    <col min="13571" max="13571" width="4.125" style="125" customWidth="1"/>
    <col min="13572" max="13572" width="2.875" style="125" customWidth="1"/>
    <col min="13573" max="13578" width="7.625" style="125" customWidth="1"/>
    <col min="13579" max="13579" width="4.75" style="125" customWidth="1"/>
    <col min="13580" max="13580" width="5" style="125" customWidth="1"/>
    <col min="13581" max="13581" width="5.625" style="125" customWidth="1"/>
    <col min="13582" max="13582" width="10.375" style="125" customWidth="1"/>
    <col min="13583" max="13583" width="9" style="125"/>
    <col min="13584" max="13584" width="16.125" style="125" customWidth="1"/>
    <col min="13585" max="13826" width="9" style="125"/>
    <col min="13827" max="13827" width="4.125" style="125" customWidth="1"/>
    <col min="13828" max="13828" width="2.875" style="125" customWidth="1"/>
    <col min="13829" max="13834" width="7.625" style="125" customWidth="1"/>
    <col min="13835" max="13835" width="4.75" style="125" customWidth="1"/>
    <col min="13836" max="13836" width="5" style="125" customWidth="1"/>
    <col min="13837" max="13837" width="5.625" style="125" customWidth="1"/>
    <col min="13838" max="13838" width="10.375" style="125" customWidth="1"/>
    <col min="13839" max="13839" width="9" style="125"/>
    <col min="13840" max="13840" width="16.125" style="125" customWidth="1"/>
    <col min="13841" max="14082" width="9" style="125"/>
    <col min="14083" max="14083" width="4.125" style="125" customWidth="1"/>
    <col min="14084" max="14084" width="2.875" style="125" customWidth="1"/>
    <col min="14085" max="14090" width="7.625" style="125" customWidth="1"/>
    <col min="14091" max="14091" width="4.75" style="125" customWidth="1"/>
    <col min="14092" max="14092" width="5" style="125" customWidth="1"/>
    <col min="14093" max="14093" width="5.625" style="125" customWidth="1"/>
    <col min="14094" max="14094" width="10.375" style="125" customWidth="1"/>
    <col min="14095" max="14095" width="9" style="125"/>
    <col min="14096" max="14096" width="16.125" style="125" customWidth="1"/>
    <col min="14097" max="14338" width="9" style="125"/>
    <col min="14339" max="14339" width="4.125" style="125" customWidth="1"/>
    <col min="14340" max="14340" width="2.875" style="125" customWidth="1"/>
    <col min="14341" max="14346" width="7.625" style="125" customWidth="1"/>
    <col min="14347" max="14347" width="4.75" style="125" customWidth="1"/>
    <col min="14348" max="14348" width="5" style="125" customWidth="1"/>
    <col min="14349" max="14349" width="5.625" style="125" customWidth="1"/>
    <col min="14350" max="14350" width="10.375" style="125" customWidth="1"/>
    <col min="14351" max="14351" width="9" style="125"/>
    <col min="14352" max="14352" width="16.125" style="125" customWidth="1"/>
    <col min="14353" max="14594" width="9" style="125"/>
    <col min="14595" max="14595" width="4.125" style="125" customWidth="1"/>
    <col min="14596" max="14596" width="2.875" style="125" customWidth="1"/>
    <col min="14597" max="14602" width="7.625" style="125" customWidth="1"/>
    <col min="14603" max="14603" width="4.75" style="125" customWidth="1"/>
    <col min="14604" max="14604" width="5" style="125" customWidth="1"/>
    <col min="14605" max="14605" width="5.625" style="125" customWidth="1"/>
    <col min="14606" max="14606" width="10.375" style="125" customWidth="1"/>
    <col min="14607" max="14607" width="9" style="125"/>
    <col min="14608" max="14608" width="16.125" style="125" customWidth="1"/>
    <col min="14609" max="14850" width="9" style="125"/>
    <col min="14851" max="14851" width="4.125" style="125" customWidth="1"/>
    <col min="14852" max="14852" width="2.875" style="125" customWidth="1"/>
    <col min="14853" max="14858" width="7.625" style="125" customWidth="1"/>
    <col min="14859" max="14859" width="4.75" style="125" customWidth="1"/>
    <col min="14860" max="14860" width="5" style="125" customWidth="1"/>
    <col min="14861" max="14861" width="5.625" style="125" customWidth="1"/>
    <col min="14862" max="14862" width="10.375" style="125" customWidth="1"/>
    <col min="14863" max="14863" width="9" style="125"/>
    <col min="14864" max="14864" width="16.125" style="125" customWidth="1"/>
    <col min="14865" max="15106" width="9" style="125"/>
    <col min="15107" max="15107" width="4.125" style="125" customWidth="1"/>
    <col min="15108" max="15108" width="2.875" style="125" customWidth="1"/>
    <col min="15109" max="15114" width="7.625" style="125" customWidth="1"/>
    <col min="15115" max="15115" width="4.75" style="125" customWidth="1"/>
    <col min="15116" max="15116" width="5" style="125" customWidth="1"/>
    <col min="15117" max="15117" width="5.625" style="125" customWidth="1"/>
    <col min="15118" max="15118" width="10.375" style="125" customWidth="1"/>
    <col min="15119" max="15119" width="9" style="125"/>
    <col min="15120" max="15120" width="16.125" style="125" customWidth="1"/>
    <col min="15121" max="15362" width="9" style="125"/>
    <col min="15363" max="15363" width="4.125" style="125" customWidth="1"/>
    <col min="15364" max="15364" width="2.875" style="125" customWidth="1"/>
    <col min="15365" max="15370" width="7.625" style="125" customWidth="1"/>
    <col min="15371" max="15371" width="4.75" style="125" customWidth="1"/>
    <col min="15372" max="15372" width="5" style="125" customWidth="1"/>
    <col min="15373" max="15373" width="5.625" style="125" customWidth="1"/>
    <col min="15374" max="15374" width="10.375" style="125" customWidth="1"/>
    <col min="15375" max="15375" width="9" style="125"/>
    <col min="15376" max="15376" width="16.125" style="125" customWidth="1"/>
    <col min="15377" max="15618" width="9" style="125"/>
    <col min="15619" max="15619" width="4.125" style="125" customWidth="1"/>
    <col min="15620" max="15620" width="2.875" style="125" customWidth="1"/>
    <col min="15621" max="15626" width="7.625" style="125" customWidth="1"/>
    <col min="15627" max="15627" width="4.75" style="125" customWidth="1"/>
    <col min="15628" max="15628" width="5" style="125" customWidth="1"/>
    <col min="15629" max="15629" width="5.625" style="125" customWidth="1"/>
    <col min="15630" max="15630" width="10.375" style="125" customWidth="1"/>
    <col min="15631" max="15631" width="9" style="125"/>
    <col min="15632" max="15632" width="16.125" style="125" customWidth="1"/>
    <col min="15633" max="15874" width="9" style="125"/>
    <col min="15875" max="15875" width="4.125" style="125" customWidth="1"/>
    <col min="15876" max="15876" width="2.875" style="125" customWidth="1"/>
    <col min="15877" max="15882" width="7.625" style="125" customWidth="1"/>
    <col min="15883" max="15883" width="4.75" style="125" customWidth="1"/>
    <col min="15884" max="15884" width="5" style="125" customWidth="1"/>
    <col min="15885" max="15885" width="5.625" style="125" customWidth="1"/>
    <col min="15886" max="15886" width="10.375" style="125" customWidth="1"/>
    <col min="15887" max="15887" width="9" style="125"/>
    <col min="15888" max="15888" width="16.125" style="125" customWidth="1"/>
    <col min="15889" max="16130" width="9" style="125"/>
    <col min="16131" max="16131" width="4.125" style="125" customWidth="1"/>
    <col min="16132" max="16132" width="2.875" style="125" customWidth="1"/>
    <col min="16133" max="16138" width="7.625" style="125" customWidth="1"/>
    <col min="16139" max="16139" width="4.75" style="125" customWidth="1"/>
    <col min="16140" max="16140" width="5" style="125" customWidth="1"/>
    <col min="16141" max="16141" width="5.625" style="125" customWidth="1"/>
    <col min="16142" max="16142" width="10.375" style="125" customWidth="1"/>
    <col min="16143" max="16143" width="9" style="125"/>
    <col min="16144" max="16144" width="16.125" style="125" customWidth="1"/>
    <col min="16145" max="16384" width="9" style="125"/>
  </cols>
  <sheetData>
    <row r="1" spans="1:23" ht="24.75" thickBot="1">
      <c r="A1" s="282" t="s">
        <v>188</v>
      </c>
      <c r="B1" s="283"/>
      <c r="C1" s="283"/>
      <c r="D1" s="283"/>
      <c r="E1" s="283"/>
      <c r="F1" s="283"/>
      <c r="G1" s="282" t="s">
        <v>64</v>
      </c>
      <c r="H1" s="283"/>
      <c r="I1" s="283"/>
      <c r="J1" s="284"/>
      <c r="K1" s="284"/>
      <c r="L1" s="285"/>
      <c r="P1" s="221"/>
      <c r="U1" s="126" t="s">
        <v>24</v>
      </c>
    </row>
    <row r="2" spans="1:23" ht="15" thickBot="1">
      <c r="A2" s="286"/>
      <c r="B2" s="187"/>
      <c r="C2" s="187"/>
      <c r="D2" s="187"/>
      <c r="E2" s="187"/>
      <c r="F2" s="187"/>
      <c r="G2" s="286"/>
      <c r="H2" s="187"/>
      <c r="I2" s="187"/>
      <c r="J2" s="187"/>
      <c r="K2" s="285"/>
      <c r="L2" s="285"/>
      <c r="U2" s="127" t="e">
        <f>U4*U8</f>
        <v>#DIV/0!</v>
      </c>
    </row>
    <row r="3" spans="1:23">
      <c r="A3" s="285"/>
      <c r="B3" s="285" t="s">
        <v>0</v>
      </c>
      <c r="C3" s="287" t="s">
        <v>151</v>
      </c>
      <c r="D3" s="287"/>
      <c r="E3" s="487">
        <f>基本情報等入力シート!C19</f>
        <v>0</v>
      </c>
      <c r="F3" s="487"/>
      <c r="G3" s="487"/>
      <c r="H3" s="289"/>
      <c r="I3" s="289"/>
      <c r="J3" s="289"/>
      <c r="K3" s="489"/>
      <c r="L3" s="489"/>
      <c r="U3" s="126" t="s">
        <v>23</v>
      </c>
    </row>
    <row r="4" spans="1:23" ht="14.25" thickBot="1">
      <c r="U4" s="127" t="e">
        <f>基本情報等入力シート!B48</f>
        <v>#DIV/0!</v>
      </c>
      <c r="V4" s="125" t="s">
        <v>29</v>
      </c>
    </row>
    <row r="5" spans="1:23">
      <c r="U5" s="126" t="s">
        <v>92</v>
      </c>
    </row>
    <row r="6" spans="1:23" ht="14.25" thickBot="1">
      <c r="U6" s="127">
        <f>基本情報等入力シート!B50</f>
        <v>0</v>
      </c>
      <c r="V6" s="125" t="s">
        <v>30</v>
      </c>
    </row>
    <row r="7" spans="1:23">
      <c r="U7" s="224" t="s">
        <v>106</v>
      </c>
    </row>
    <row r="8" spans="1:23" ht="14.25" thickBot="1">
      <c r="U8" s="313">
        <f>基本情報等入力シート!B52</f>
        <v>0</v>
      </c>
      <c r="V8" s="125" t="s">
        <v>107</v>
      </c>
    </row>
    <row r="9" spans="1:23">
      <c r="U9" s="224" t="s">
        <v>26</v>
      </c>
    </row>
    <row r="10" spans="1:23" ht="14.25" thickBot="1">
      <c r="U10" s="314">
        <f>基本情報等入力シート!B54</f>
        <v>0</v>
      </c>
      <c r="V10" s="125" t="s">
        <v>31</v>
      </c>
    </row>
    <row r="11" spans="1:23">
      <c r="A11" s="225" t="s">
        <v>140</v>
      </c>
      <c r="B11" s="225"/>
      <c r="C11" s="484">
        <f>基本情報等入力シート!C11</f>
        <v>0</v>
      </c>
      <c r="D11" s="484"/>
      <c r="E11" s="484"/>
      <c r="F11" s="484"/>
      <c r="G11" s="484"/>
      <c r="H11" s="484"/>
      <c r="I11" s="183"/>
      <c r="J11" s="183"/>
      <c r="K11" s="183"/>
      <c r="L11" s="183"/>
      <c r="M11" s="183"/>
      <c r="U11" s="126" t="s">
        <v>25</v>
      </c>
    </row>
    <row r="12" spans="1:23" ht="14.25" thickBot="1">
      <c r="A12" s="226" t="s">
        <v>167</v>
      </c>
      <c r="B12" s="226"/>
      <c r="C12" s="226" t="s">
        <v>168</v>
      </c>
      <c r="D12" s="226"/>
      <c r="E12" s="227"/>
      <c r="F12" s="227"/>
      <c r="G12" s="227"/>
      <c r="H12" s="227"/>
      <c r="I12" s="183"/>
      <c r="J12" s="183"/>
      <c r="K12" s="183"/>
      <c r="L12" s="183"/>
      <c r="M12" s="183"/>
      <c r="U12" s="315">
        <f>基本情報等入力シート!B56</f>
        <v>0</v>
      </c>
      <c r="V12" s="125" t="s">
        <v>27</v>
      </c>
    </row>
    <row r="13" spans="1:23" ht="14.25" thickBot="1"/>
    <row r="14" spans="1:23">
      <c r="A14" s="225" t="s">
        <v>141</v>
      </c>
      <c r="B14" s="225"/>
      <c r="C14" s="485">
        <f>基本情報等入力シート!C16</f>
        <v>0</v>
      </c>
      <c r="D14" s="485"/>
      <c r="E14" s="485"/>
      <c r="F14" s="485"/>
      <c r="G14" s="485"/>
      <c r="H14" s="485"/>
      <c r="I14" s="205"/>
      <c r="J14" s="183"/>
      <c r="M14" s="222" t="s">
        <v>156</v>
      </c>
      <c r="N14" s="222"/>
      <c r="O14" s="448"/>
      <c r="P14" s="448"/>
      <c r="Q14" s="448"/>
      <c r="R14" s="448"/>
      <c r="U14" s="126" t="s">
        <v>16</v>
      </c>
      <c r="V14" s="293"/>
    </row>
    <row r="15" spans="1:23" ht="17.25" customHeight="1" thickBot="1">
      <c r="A15" s="228" t="s">
        <v>143</v>
      </c>
      <c r="B15" s="228"/>
      <c r="C15" s="488">
        <f>基本情報等入力シート!C15</f>
        <v>0</v>
      </c>
      <c r="D15" s="488"/>
      <c r="E15" s="488"/>
      <c r="F15" s="273" t="s">
        <v>170</v>
      </c>
      <c r="G15" s="229"/>
      <c r="H15" s="229"/>
      <c r="I15" s="229"/>
      <c r="J15" s="230"/>
      <c r="K15" s="230"/>
      <c r="L15" s="230"/>
      <c r="M15" s="486" t="s">
        <v>157</v>
      </c>
      <c r="N15" s="486"/>
      <c r="O15" s="451"/>
      <c r="P15" s="451"/>
      <c r="R15" s="292" t="s">
        <v>169</v>
      </c>
      <c r="U15" s="316">
        <f>基本情報等入力シート!C25</f>
        <v>0</v>
      </c>
      <c r="V15" s="294" t="s">
        <v>111</v>
      </c>
    </row>
    <row r="16" spans="1:23" ht="14.25" thickBot="1">
      <c r="A16" s="290"/>
      <c r="B16" s="290"/>
      <c r="C16" s="290"/>
      <c r="D16" s="290"/>
      <c r="W16" s="290" t="s">
        <v>28</v>
      </c>
    </row>
    <row r="17" spans="1:23" ht="39.75" customHeight="1">
      <c r="A17" s="452" t="s">
        <v>4</v>
      </c>
      <c r="B17" s="454" t="s">
        <v>5</v>
      </c>
      <c r="C17" s="449" t="s">
        <v>20</v>
      </c>
      <c r="D17" s="457" t="s">
        <v>6</v>
      </c>
      <c r="E17" s="458"/>
      <c r="F17" s="458"/>
      <c r="G17" s="458"/>
      <c r="H17" s="459" t="s">
        <v>74</v>
      </c>
      <c r="I17" s="461" t="s">
        <v>18</v>
      </c>
      <c r="J17" s="463" t="s">
        <v>17</v>
      </c>
      <c r="K17" s="465" t="s">
        <v>75</v>
      </c>
      <c r="L17" s="466"/>
      <c r="M17" s="466"/>
      <c r="N17" s="466"/>
      <c r="O17" s="466"/>
      <c r="P17" s="467"/>
      <c r="Q17" s="175" t="s">
        <v>21</v>
      </c>
      <c r="R17" s="449" t="s">
        <v>160</v>
      </c>
      <c r="S17" s="231"/>
      <c r="U17" s="449" t="s">
        <v>192</v>
      </c>
      <c r="V17" s="449" t="s">
        <v>193</v>
      </c>
      <c r="W17" s="449" t="s">
        <v>214</v>
      </c>
    </row>
    <row r="18" spans="1:23" ht="22.5" customHeight="1" thickBot="1">
      <c r="A18" s="453"/>
      <c r="B18" s="455"/>
      <c r="C18" s="456"/>
      <c r="D18" s="232" t="s">
        <v>8</v>
      </c>
      <c r="E18" s="233" t="s">
        <v>9</v>
      </c>
      <c r="F18" s="234" t="s">
        <v>10</v>
      </c>
      <c r="G18" s="235" t="s">
        <v>11</v>
      </c>
      <c r="H18" s="460"/>
      <c r="I18" s="462"/>
      <c r="J18" s="464"/>
      <c r="K18" s="468"/>
      <c r="L18" s="462"/>
      <c r="M18" s="462"/>
      <c r="N18" s="462"/>
      <c r="O18" s="462"/>
      <c r="P18" s="469"/>
      <c r="Q18" s="185"/>
      <c r="R18" s="456"/>
      <c r="S18" s="236"/>
      <c r="T18" s="237"/>
      <c r="U18" s="450"/>
      <c r="V18" s="450"/>
      <c r="W18" s="450"/>
    </row>
    <row r="19" spans="1:23" ht="23.1" customHeight="1" thickTop="1">
      <c r="A19" s="298">
        <v>45627</v>
      </c>
      <c r="B19" s="274">
        <f>A19</f>
        <v>45627</v>
      </c>
      <c r="C19" s="211"/>
      <c r="D19" s="212"/>
      <c r="E19" s="213"/>
      <c r="F19" s="214"/>
      <c r="G19" s="213"/>
      <c r="H19" s="317"/>
      <c r="I19" s="239">
        <f>(E19-D19)+(G19-F19)-H19</f>
        <v>0</v>
      </c>
      <c r="J19" s="240">
        <f>ROUNDDOWN(ROUND(I19*24*60,1)/60,2)</f>
        <v>0</v>
      </c>
      <c r="K19" s="473"/>
      <c r="L19" s="474"/>
      <c r="M19" s="474"/>
      <c r="N19" s="474"/>
      <c r="O19" s="474"/>
      <c r="P19" s="475"/>
      <c r="Q19" s="272">
        <f>COUNTIF(C19,C$52)</f>
        <v>0</v>
      </c>
      <c r="R19" s="269"/>
      <c r="S19" s="242">
        <f>IF(OR(C19="2,通勤（除外）",C19="5,休日"),0,1)</f>
        <v>1</v>
      </c>
      <c r="T19" s="243"/>
      <c r="U19" s="244">
        <f>ROUNDDOWN($U$15*J19,0)</f>
        <v>0</v>
      </c>
      <c r="V19" s="244">
        <f t="shared" ref="V19:V49" si="0">ROUNDDOWN($U$6*Q19,0)</f>
        <v>0</v>
      </c>
      <c r="W19" s="245">
        <f>SUM(U19:V19)</f>
        <v>0</v>
      </c>
    </row>
    <row r="20" spans="1:23" ht="23.1" customHeight="1">
      <c r="A20" s="299">
        <v>45628</v>
      </c>
      <c r="B20" s="275">
        <f t="shared" ref="B20:B49" si="1">A20</f>
        <v>45628</v>
      </c>
      <c r="C20" s="215"/>
      <c r="D20" s="218"/>
      <c r="E20" s="217"/>
      <c r="F20" s="216"/>
      <c r="G20" s="217"/>
      <c r="H20" s="281"/>
      <c r="I20" s="246">
        <f>(E20-D20)+(G20-F20)-H20</f>
        <v>0</v>
      </c>
      <c r="J20" s="247">
        <f t="shared" ref="J20:J49" si="2">ROUNDDOWN(ROUND(I20*24*60,1)/60,2)</f>
        <v>0</v>
      </c>
      <c r="K20" s="470"/>
      <c r="L20" s="471"/>
      <c r="M20" s="471"/>
      <c r="N20" s="471"/>
      <c r="O20" s="471"/>
      <c r="P20" s="472"/>
      <c r="Q20" s="272">
        <f t="shared" ref="Q20:Q49" si="3">COUNTIF(C20,C$52)</f>
        <v>0</v>
      </c>
      <c r="R20" s="270"/>
      <c r="S20" s="242">
        <f t="shared" ref="S20:S49" si="4">IF(OR(C20="2,通勤（除外）",C20="5,休日"),0,1)</f>
        <v>1</v>
      </c>
      <c r="T20" s="237"/>
      <c r="U20" s="248">
        <f>ROUNDDOWN($U$15*J20,0)</f>
        <v>0</v>
      </c>
      <c r="V20" s="248">
        <f t="shared" si="0"/>
        <v>0</v>
      </c>
      <c r="W20" s="249">
        <f>SUM(U20:V20)</f>
        <v>0</v>
      </c>
    </row>
    <row r="21" spans="1:23" ht="23.1" customHeight="1">
      <c r="A21" s="299">
        <v>45629</v>
      </c>
      <c r="B21" s="275">
        <f t="shared" si="1"/>
        <v>45629</v>
      </c>
      <c r="C21" s="215"/>
      <c r="D21" s="218"/>
      <c r="E21" s="217"/>
      <c r="F21" s="216"/>
      <c r="G21" s="217"/>
      <c r="H21" s="281"/>
      <c r="I21" s="246">
        <f>(E21-D21)+(G21-F21)-H21</f>
        <v>0</v>
      </c>
      <c r="J21" s="247">
        <f>ROUNDDOWN(ROUND(I21*24*60,1)/60,2)</f>
        <v>0</v>
      </c>
      <c r="K21" s="470"/>
      <c r="L21" s="471"/>
      <c r="M21" s="471"/>
      <c r="N21" s="471"/>
      <c r="O21" s="471"/>
      <c r="P21" s="472"/>
      <c r="Q21" s="272">
        <f t="shared" si="3"/>
        <v>0</v>
      </c>
      <c r="R21" s="270"/>
      <c r="S21" s="242">
        <f t="shared" si="4"/>
        <v>1</v>
      </c>
      <c r="T21" s="237"/>
      <c r="U21" s="248">
        <f t="shared" ref="U21:U49" si="5">ROUNDDOWN($U$15*J21,0)</f>
        <v>0</v>
      </c>
      <c r="V21" s="248">
        <f t="shared" si="0"/>
        <v>0</v>
      </c>
      <c r="W21" s="249">
        <f t="shared" ref="W21:W49" si="6">SUM(U21:V21)</f>
        <v>0</v>
      </c>
    </row>
    <row r="22" spans="1:23" ht="23.1" customHeight="1">
      <c r="A22" s="299">
        <v>45630</v>
      </c>
      <c r="B22" s="275">
        <f t="shared" si="1"/>
        <v>45630</v>
      </c>
      <c r="C22" s="215"/>
      <c r="D22" s="218"/>
      <c r="E22" s="217"/>
      <c r="F22" s="216"/>
      <c r="G22" s="217"/>
      <c r="H22" s="281"/>
      <c r="I22" s="246">
        <f t="shared" ref="I22:I49" si="7">(E22-D22)+(G22-F22)-H22</f>
        <v>0</v>
      </c>
      <c r="J22" s="247">
        <f t="shared" si="2"/>
        <v>0</v>
      </c>
      <c r="K22" s="470"/>
      <c r="L22" s="471"/>
      <c r="M22" s="471"/>
      <c r="N22" s="471"/>
      <c r="O22" s="471"/>
      <c r="P22" s="472"/>
      <c r="Q22" s="272">
        <f t="shared" si="3"/>
        <v>0</v>
      </c>
      <c r="R22" s="270"/>
      <c r="S22" s="242">
        <f t="shared" si="4"/>
        <v>1</v>
      </c>
      <c r="T22" s="237"/>
      <c r="U22" s="248">
        <f t="shared" si="5"/>
        <v>0</v>
      </c>
      <c r="V22" s="248">
        <f t="shared" si="0"/>
        <v>0</v>
      </c>
      <c r="W22" s="249">
        <f t="shared" si="6"/>
        <v>0</v>
      </c>
    </row>
    <row r="23" spans="1:23" ht="23.1" customHeight="1">
      <c r="A23" s="299">
        <v>45631</v>
      </c>
      <c r="B23" s="275">
        <f t="shared" si="1"/>
        <v>45631</v>
      </c>
      <c r="C23" s="215"/>
      <c r="D23" s="218"/>
      <c r="E23" s="217"/>
      <c r="F23" s="216"/>
      <c r="G23" s="217"/>
      <c r="H23" s="281"/>
      <c r="I23" s="246">
        <f t="shared" si="7"/>
        <v>0</v>
      </c>
      <c r="J23" s="247">
        <f t="shared" si="2"/>
        <v>0</v>
      </c>
      <c r="K23" s="470"/>
      <c r="L23" s="471"/>
      <c r="M23" s="471"/>
      <c r="N23" s="471"/>
      <c r="O23" s="471"/>
      <c r="P23" s="472"/>
      <c r="Q23" s="272">
        <f t="shared" si="3"/>
        <v>0</v>
      </c>
      <c r="R23" s="270"/>
      <c r="S23" s="242">
        <f t="shared" si="4"/>
        <v>1</v>
      </c>
      <c r="T23" s="237"/>
      <c r="U23" s="248">
        <f t="shared" si="5"/>
        <v>0</v>
      </c>
      <c r="V23" s="248">
        <f t="shared" si="0"/>
        <v>0</v>
      </c>
      <c r="W23" s="249">
        <f t="shared" si="6"/>
        <v>0</v>
      </c>
    </row>
    <row r="24" spans="1:23" ht="23.1" customHeight="1">
      <c r="A24" s="299">
        <v>45632</v>
      </c>
      <c r="B24" s="275">
        <f t="shared" si="1"/>
        <v>45632</v>
      </c>
      <c r="C24" s="215"/>
      <c r="D24" s="218"/>
      <c r="E24" s="217"/>
      <c r="F24" s="216"/>
      <c r="G24" s="217"/>
      <c r="H24" s="281"/>
      <c r="I24" s="246">
        <f t="shared" si="7"/>
        <v>0</v>
      </c>
      <c r="J24" s="247">
        <f t="shared" si="2"/>
        <v>0</v>
      </c>
      <c r="K24" s="470"/>
      <c r="L24" s="471"/>
      <c r="M24" s="471"/>
      <c r="N24" s="471"/>
      <c r="O24" s="471"/>
      <c r="P24" s="472"/>
      <c r="Q24" s="272">
        <f t="shared" si="3"/>
        <v>0</v>
      </c>
      <c r="R24" s="270"/>
      <c r="S24" s="242">
        <f t="shared" si="4"/>
        <v>1</v>
      </c>
      <c r="T24" s="237"/>
      <c r="U24" s="248">
        <f t="shared" si="5"/>
        <v>0</v>
      </c>
      <c r="V24" s="248">
        <f t="shared" si="0"/>
        <v>0</v>
      </c>
      <c r="W24" s="249">
        <f t="shared" si="6"/>
        <v>0</v>
      </c>
    </row>
    <row r="25" spans="1:23" ht="23.1" customHeight="1">
      <c r="A25" s="299">
        <v>45633</v>
      </c>
      <c r="B25" s="275">
        <f t="shared" si="1"/>
        <v>45633</v>
      </c>
      <c r="C25" s="215"/>
      <c r="D25" s="218"/>
      <c r="E25" s="217"/>
      <c r="F25" s="216"/>
      <c r="G25" s="217"/>
      <c r="H25" s="281"/>
      <c r="I25" s="246">
        <f t="shared" si="7"/>
        <v>0</v>
      </c>
      <c r="J25" s="247">
        <f t="shared" si="2"/>
        <v>0</v>
      </c>
      <c r="K25" s="470"/>
      <c r="L25" s="471"/>
      <c r="M25" s="471"/>
      <c r="N25" s="471"/>
      <c r="O25" s="471"/>
      <c r="P25" s="472"/>
      <c r="Q25" s="272">
        <f t="shared" si="3"/>
        <v>0</v>
      </c>
      <c r="R25" s="270"/>
      <c r="S25" s="242">
        <f t="shared" si="4"/>
        <v>1</v>
      </c>
      <c r="T25" s="237"/>
      <c r="U25" s="248">
        <f t="shared" si="5"/>
        <v>0</v>
      </c>
      <c r="V25" s="248">
        <f t="shared" si="0"/>
        <v>0</v>
      </c>
      <c r="W25" s="249">
        <f t="shared" si="6"/>
        <v>0</v>
      </c>
    </row>
    <row r="26" spans="1:23" ht="23.1" customHeight="1">
      <c r="A26" s="299">
        <v>45634</v>
      </c>
      <c r="B26" s="275">
        <f t="shared" si="1"/>
        <v>45634</v>
      </c>
      <c r="C26" s="215"/>
      <c r="D26" s="218"/>
      <c r="E26" s="217"/>
      <c r="F26" s="216"/>
      <c r="G26" s="217"/>
      <c r="H26" s="281"/>
      <c r="I26" s="246">
        <f t="shared" si="7"/>
        <v>0</v>
      </c>
      <c r="J26" s="247">
        <f t="shared" si="2"/>
        <v>0</v>
      </c>
      <c r="K26" s="470"/>
      <c r="L26" s="471"/>
      <c r="M26" s="471"/>
      <c r="N26" s="471"/>
      <c r="O26" s="471"/>
      <c r="P26" s="472"/>
      <c r="Q26" s="272">
        <f t="shared" si="3"/>
        <v>0</v>
      </c>
      <c r="R26" s="270"/>
      <c r="S26" s="242">
        <f t="shared" si="4"/>
        <v>1</v>
      </c>
      <c r="T26" s="237"/>
      <c r="U26" s="248">
        <f t="shared" si="5"/>
        <v>0</v>
      </c>
      <c r="V26" s="248">
        <f t="shared" si="0"/>
        <v>0</v>
      </c>
      <c r="W26" s="249">
        <f t="shared" si="6"/>
        <v>0</v>
      </c>
    </row>
    <row r="27" spans="1:23" ht="23.1" customHeight="1">
      <c r="A27" s="299">
        <v>45635</v>
      </c>
      <c r="B27" s="275">
        <f t="shared" si="1"/>
        <v>45635</v>
      </c>
      <c r="C27" s="215"/>
      <c r="D27" s="218"/>
      <c r="E27" s="217"/>
      <c r="F27" s="216"/>
      <c r="G27" s="217"/>
      <c r="H27" s="281"/>
      <c r="I27" s="246">
        <f t="shared" si="7"/>
        <v>0</v>
      </c>
      <c r="J27" s="247">
        <f t="shared" si="2"/>
        <v>0</v>
      </c>
      <c r="K27" s="470"/>
      <c r="L27" s="471"/>
      <c r="M27" s="471"/>
      <c r="N27" s="471"/>
      <c r="O27" s="471"/>
      <c r="P27" s="472"/>
      <c r="Q27" s="272">
        <f t="shared" si="3"/>
        <v>0</v>
      </c>
      <c r="R27" s="270"/>
      <c r="S27" s="242">
        <f t="shared" si="4"/>
        <v>1</v>
      </c>
      <c r="T27" s="237"/>
      <c r="U27" s="248">
        <f t="shared" si="5"/>
        <v>0</v>
      </c>
      <c r="V27" s="248">
        <f t="shared" si="0"/>
        <v>0</v>
      </c>
      <c r="W27" s="249">
        <f t="shared" si="6"/>
        <v>0</v>
      </c>
    </row>
    <row r="28" spans="1:23" ht="23.1" customHeight="1">
      <c r="A28" s="299">
        <v>45636</v>
      </c>
      <c r="B28" s="275">
        <f t="shared" si="1"/>
        <v>45636</v>
      </c>
      <c r="C28" s="215"/>
      <c r="D28" s="218"/>
      <c r="E28" s="217"/>
      <c r="F28" s="216"/>
      <c r="G28" s="217"/>
      <c r="H28" s="281"/>
      <c r="I28" s="246">
        <f t="shared" si="7"/>
        <v>0</v>
      </c>
      <c r="J28" s="247">
        <f t="shared" si="2"/>
        <v>0</v>
      </c>
      <c r="K28" s="470"/>
      <c r="L28" s="471"/>
      <c r="M28" s="471"/>
      <c r="N28" s="471"/>
      <c r="O28" s="471"/>
      <c r="P28" s="472"/>
      <c r="Q28" s="272">
        <f t="shared" si="3"/>
        <v>0</v>
      </c>
      <c r="R28" s="270"/>
      <c r="S28" s="242">
        <f t="shared" si="4"/>
        <v>1</v>
      </c>
      <c r="T28" s="237"/>
      <c r="U28" s="248">
        <f t="shared" si="5"/>
        <v>0</v>
      </c>
      <c r="V28" s="248">
        <f t="shared" si="0"/>
        <v>0</v>
      </c>
      <c r="W28" s="249">
        <f t="shared" si="6"/>
        <v>0</v>
      </c>
    </row>
    <row r="29" spans="1:23" ht="23.1" customHeight="1">
      <c r="A29" s="299">
        <v>45637</v>
      </c>
      <c r="B29" s="275">
        <f t="shared" si="1"/>
        <v>45637</v>
      </c>
      <c r="C29" s="215"/>
      <c r="D29" s="218"/>
      <c r="E29" s="217"/>
      <c r="F29" s="216"/>
      <c r="G29" s="217"/>
      <c r="H29" s="281"/>
      <c r="I29" s="246">
        <f t="shared" si="7"/>
        <v>0</v>
      </c>
      <c r="J29" s="247">
        <f t="shared" si="2"/>
        <v>0</v>
      </c>
      <c r="K29" s="470"/>
      <c r="L29" s="471"/>
      <c r="M29" s="471"/>
      <c r="N29" s="471"/>
      <c r="O29" s="471"/>
      <c r="P29" s="472"/>
      <c r="Q29" s="272">
        <f t="shared" si="3"/>
        <v>0</v>
      </c>
      <c r="R29" s="270"/>
      <c r="S29" s="242">
        <f t="shared" si="4"/>
        <v>1</v>
      </c>
      <c r="T29" s="237"/>
      <c r="U29" s="248">
        <f t="shared" si="5"/>
        <v>0</v>
      </c>
      <c r="V29" s="248">
        <f t="shared" si="0"/>
        <v>0</v>
      </c>
      <c r="W29" s="249">
        <f t="shared" si="6"/>
        <v>0</v>
      </c>
    </row>
    <row r="30" spans="1:23" ht="23.1" customHeight="1">
      <c r="A30" s="299">
        <v>45638</v>
      </c>
      <c r="B30" s="275">
        <f t="shared" si="1"/>
        <v>45638</v>
      </c>
      <c r="C30" s="215"/>
      <c r="D30" s="218"/>
      <c r="E30" s="217"/>
      <c r="F30" s="216"/>
      <c r="G30" s="217"/>
      <c r="H30" s="281"/>
      <c r="I30" s="246">
        <f t="shared" si="7"/>
        <v>0</v>
      </c>
      <c r="J30" s="247">
        <f t="shared" si="2"/>
        <v>0</v>
      </c>
      <c r="K30" s="470"/>
      <c r="L30" s="471"/>
      <c r="M30" s="471"/>
      <c r="N30" s="471"/>
      <c r="O30" s="471"/>
      <c r="P30" s="472"/>
      <c r="Q30" s="272">
        <f t="shared" si="3"/>
        <v>0</v>
      </c>
      <c r="R30" s="270"/>
      <c r="S30" s="242">
        <f t="shared" si="4"/>
        <v>1</v>
      </c>
      <c r="T30" s="237"/>
      <c r="U30" s="248">
        <f t="shared" si="5"/>
        <v>0</v>
      </c>
      <c r="V30" s="248">
        <f t="shared" si="0"/>
        <v>0</v>
      </c>
      <c r="W30" s="249">
        <f t="shared" si="6"/>
        <v>0</v>
      </c>
    </row>
    <row r="31" spans="1:23" ht="23.1" customHeight="1">
      <c r="A31" s="299">
        <v>45639</v>
      </c>
      <c r="B31" s="275">
        <f t="shared" si="1"/>
        <v>45639</v>
      </c>
      <c r="C31" s="215"/>
      <c r="D31" s="218"/>
      <c r="E31" s="217"/>
      <c r="F31" s="216"/>
      <c r="G31" s="217"/>
      <c r="H31" s="281"/>
      <c r="I31" s="246">
        <f t="shared" si="7"/>
        <v>0</v>
      </c>
      <c r="J31" s="247">
        <f t="shared" si="2"/>
        <v>0</v>
      </c>
      <c r="K31" s="470"/>
      <c r="L31" s="471"/>
      <c r="M31" s="471"/>
      <c r="N31" s="471"/>
      <c r="O31" s="471"/>
      <c r="P31" s="472"/>
      <c r="Q31" s="272">
        <f t="shared" si="3"/>
        <v>0</v>
      </c>
      <c r="R31" s="270"/>
      <c r="S31" s="242">
        <f t="shared" si="4"/>
        <v>1</v>
      </c>
      <c r="T31" s="237"/>
      <c r="U31" s="248">
        <f t="shared" si="5"/>
        <v>0</v>
      </c>
      <c r="V31" s="248">
        <f t="shared" si="0"/>
        <v>0</v>
      </c>
      <c r="W31" s="249">
        <f t="shared" si="6"/>
        <v>0</v>
      </c>
    </row>
    <row r="32" spans="1:23" ht="23.1" customHeight="1">
      <c r="A32" s="299">
        <v>45640</v>
      </c>
      <c r="B32" s="275">
        <f t="shared" si="1"/>
        <v>45640</v>
      </c>
      <c r="C32" s="215"/>
      <c r="D32" s="218"/>
      <c r="E32" s="217"/>
      <c r="F32" s="216"/>
      <c r="G32" s="217"/>
      <c r="H32" s="281"/>
      <c r="I32" s="246">
        <f t="shared" si="7"/>
        <v>0</v>
      </c>
      <c r="J32" s="247">
        <f t="shared" si="2"/>
        <v>0</v>
      </c>
      <c r="K32" s="470"/>
      <c r="L32" s="471"/>
      <c r="M32" s="471"/>
      <c r="N32" s="471"/>
      <c r="O32" s="471"/>
      <c r="P32" s="472"/>
      <c r="Q32" s="272">
        <f t="shared" si="3"/>
        <v>0</v>
      </c>
      <c r="R32" s="270"/>
      <c r="S32" s="242">
        <f t="shared" si="4"/>
        <v>1</v>
      </c>
      <c r="T32" s="237"/>
      <c r="U32" s="248">
        <f t="shared" si="5"/>
        <v>0</v>
      </c>
      <c r="V32" s="248">
        <f t="shared" si="0"/>
        <v>0</v>
      </c>
      <c r="W32" s="249">
        <f t="shared" si="6"/>
        <v>0</v>
      </c>
    </row>
    <row r="33" spans="1:23" ht="23.1" customHeight="1">
      <c r="A33" s="299">
        <v>45641</v>
      </c>
      <c r="B33" s="275">
        <f t="shared" si="1"/>
        <v>45641</v>
      </c>
      <c r="C33" s="215"/>
      <c r="D33" s="218"/>
      <c r="E33" s="217"/>
      <c r="F33" s="216"/>
      <c r="G33" s="217"/>
      <c r="H33" s="281"/>
      <c r="I33" s="246">
        <f t="shared" si="7"/>
        <v>0</v>
      </c>
      <c r="J33" s="247">
        <f t="shared" si="2"/>
        <v>0</v>
      </c>
      <c r="K33" s="470"/>
      <c r="L33" s="471"/>
      <c r="M33" s="471"/>
      <c r="N33" s="471"/>
      <c r="O33" s="471"/>
      <c r="P33" s="472"/>
      <c r="Q33" s="272">
        <f t="shared" si="3"/>
        <v>0</v>
      </c>
      <c r="R33" s="270"/>
      <c r="S33" s="242">
        <f t="shared" si="4"/>
        <v>1</v>
      </c>
      <c r="T33" s="237"/>
      <c r="U33" s="248">
        <f t="shared" si="5"/>
        <v>0</v>
      </c>
      <c r="V33" s="248">
        <f t="shared" si="0"/>
        <v>0</v>
      </c>
      <c r="W33" s="249">
        <f t="shared" si="6"/>
        <v>0</v>
      </c>
    </row>
    <row r="34" spans="1:23" ht="23.1" customHeight="1">
      <c r="A34" s="299">
        <v>45642</v>
      </c>
      <c r="B34" s="275">
        <f t="shared" si="1"/>
        <v>45642</v>
      </c>
      <c r="C34" s="215"/>
      <c r="D34" s="218"/>
      <c r="E34" s="217"/>
      <c r="F34" s="216"/>
      <c r="G34" s="217"/>
      <c r="H34" s="281"/>
      <c r="I34" s="246">
        <f t="shared" si="7"/>
        <v>0</v>
      </c>
      <c r="J34" s="247">
        <f t="shared" si="2"/>
        <v>0</v>
      </c>
      <c r="K34" s="470"/>
      <c r="L34" s="471"/>
      <c r="M34" s="471"/>
      <c r="N34" s="471"/>
      <c r="O34" s="471"/>
      <c r="P34" s="472"/>
      <c r="Q34" s="272">
        <f t="shared" si="3"/>
        <v>0</v>
      </c>
      <c r="R34" s="270"/>
      <c r="S34" s="242">
        <f t="shared" si="4"/>
        <v>1</v>
      </c>
      <c r="T34" s="237"/>
      <c r="U34" s="248">
        <f t="shared" si="5"/>
        <v>0</v>
      </c>
      <c r="V34" s="248">
        <f t="shared" si="0"/>
        <v>0</v>
      </c>
      <c r="W34" s="249">
        <f t="shared" si="6"/>
        <v>0</v>
      </c>
    </row>
    <row r="35" spans="1:23" ht="23.1" customHeight="1">
      <c r="A35" s="299">
        <v>45643</v>
      </c>
      <c r="B35" s="275">
        <f t="shared" si="1"/>
        <v>45643</v>
      </c>
      <c r="C35" s="215"/>
      <c r="D35" s="218"/>
      <c r="E35" s="217"/>
      <c r="F35" s="216"/>
      <c r="G35" s="217"/>
      <c r="H35" s="281"/>
      <c r="I35" s="246">
        <f t="shared" si="7"/>
        <v>0</v>
      </c>
      <c r="J35" s="247">
        <f t="shared" si="2"/>
        <v>0</v>
      </c>
      <c r="K35" s="470"/>
      <c r="L35" s="471"/>
      <c r="M35" s="471"/>
      <c r="N35" s="471"/>
      <c r="O35" s="471"/>
      <c r="P35" s="472"/>
      <c r="Q35" s="272">
        <f t="shared" si="3"/>
        <v>0</v>
      </c>
      <c r="R35" s="270"/>
      <c r="S35" s="242">
        <f t="shared" si="4"/>
        <v>1</v>
      </c>
      <c r="T35" s="237"/>
      <c r="U35" s="248">
        <f t="shared" si="5"/>
        <v>0</v>
      </c>
      <c r="V35" s="248">
        <f t="shared" si="0"/>
        <v>0</v>
      </c>
      <c r="W35" s="249">
        <f t="shared" si="6"/>
        <v>0</v>
      </c>
    </row>
    <row r="36" spans="1:23" ht="23.1" customHeight="1">
      <c r="A36" s="299">
        <v>45644</v>
      </c>
      <c r="B36" s="275">
        <f t="shared" si="1"/>
        <v>45644</v>
      </c>
      <c r="C36" s="215"/>
      <c r="D36" s="218"/>
      <c r="E36" s="217"/>
      <c r="F36" s="216"/>
      <c r="G36" s="217"/>
      <c r="H36" s="281"/>
      <c r="I36" s="246">
        <f t="shared" si="7"/>
        <v>0</v>
      </c>
      <c r="J36" s="247">
        <f t="shared" si="2"/>
        <v>0</v>
      </c>
      <c r="K36" s="470"/>
      <c r="L36" s="471"/>
      <c r="M36" s="471"/>
      <c r="N36" s="471"/>
      <c r="O36" s="471"/>
      <c r="P36" s="472"/>
      <c r="Q36" s="272">
        <f t="shared" si="3"/>
        <v>0</v>
      </c>
      <c r="R36" s="270"/>
      <c r="S36" s="242">
        <f t="shared" si="4"/>
        <v>1</v>
      </c>
      <c r="T36" s="237"/>
      <c r="U36" s="248">
        <f t="shared" si="5"/>
        <v>0</v>
      </c>
      <c r="V36" s="248">
        <f t="shared" si="0"/>
        <v>0</v>
      </c>
      <c r="W36" s="249">
        <f t="shared" si="6"/>
        <v>0</v>
      </c>
    </row>
    <row r="37" spans="1:23" ht="23.1" customHeight="1">
      <c r="A37" s="299">
        <v>45645</v>
      </c>
      <c r="B37" s="275">
        <f t="shared" si="1"/>
        <v>45645</v>
      </c>
      <c r="C37" s="215"/>
      <c r="D37" s="218"/>
      <c r="E37" s="217"/>
      <c r="F37" s="216"/>
      <c r="G37" s="217"/>
      <c r="H37" s="281"/>
      <c r="I37" s="246">
        <f t="shared" si="7"/>
        <v>0</v>
      </c>
      <c r="J37" s="247">
        <f t="shared" si="2"/>
        <v>0</v>
      </c>
      <c r="K37" s="470"/>
      <c r="L37" s="471"/>
      <c r="M37" s="471"/>
      <c r="N37" s="471"/>
      <c r="O37" s="471"/>
      <c r="P37" s="472"/>
      <c r="Q37" s="272">
        <f t="shared" si="3"/>
        <v>0</v>
      </c>
      <c r="R37" s="270"/>
      <c r="S37" s="242">
        <f t="shared" si="4"/>
        <v>1</v>
      </c>
      <c r="T37" s="237"/>
      <c r="U37" s="248">
        <f t="shared" si="5"/>
        <v>0</v>
      </c>
      <c r="V37" s="248">
        <f t="shared" si="0"/>
        <v>0</v>
      </c>
      <c r="W37" s="249">
        <f t="shared" si="6"/>
        <v>0</v>
      </c>
    </row>
    <row r="38" spans="1:23" ht="23.1" customHeight="1">
      <c r="A38" s="299">
        <v>45646</v>
      </c>
      <c r="B38" s="275">
        <f t="shared" si="1"/>
        <v>45646</v>
      </c>
      <c r="C38" s="215"/>
      <c r="D38" s="218"/>
      <c r="E38" s="217"/>
      <c r="F38" s="216"/>
      <c r="G38" s="217"/>
      <c r="H38" s="281"/>
      <c r="I38" s="246">
        <f t="shared" si="7"/>
        <v>0</v>
      </c>
      <c r="J38" s="247">
        <f t="shared" si="2"/>
        <v>0</v>
      </c>
      <c r="K38" s="470"/>
      <c r="L38" s="471"/>
      <c r="M38" s="471"/>
      <c r="N38" s="471"/>
      <c r="O38" s="471"/>
      <c r="P38" s="472"/>
      <c r="Q38" s="272">
        <f t="shared" si="3"/>
        <v>0</v>
      </c>
      <c r="R38" s="270"/>
      <c r="S38" s="242">
        <f t="shared" si="4"/>
        <v>1</v>
      </c>
      <c r="T38" s="237"/>
      <c r="U38" s="248">
        <f t="shared" si="5"/>
        <v>0</v>
      </c>
      <c r="V38" s="248">
        <f t="shared" si="0"/>
        <v>0</v>
      </c>
      <c r="W38" s="249">
        <f t="shared" si="6"/>
        <v>0</v>
      </c>
    </row>
    <row r="39" spans="1:23" ht="23.1" customHeight="1">
      <c r="A39" s="299">
        <v>45647</v>
      </c>
      <c r="B39" s="275">
        <f t="shared" si="1"/>
        <v>45647</v>
      </c>
      <c r="C39" s="215"/>
      <c r="D39" s="218"/>
      <c r="E39" s="217"/>
      <c r="F39" s="216"/>
      <c r="G39" s="217"/>
      <c r="H39" s="281"/>
      <c r="I39" s="246">
        <f t="shared" si="7"/>
        <v>0</v>
      </c>
      <c r="J39" s="247">
        <f t="shared" si="2"/>
        <v>0</v>
      </c>
      <c r="K39" s="470"/>
      <c r="L39" s="482"/>
      <c r="M39" s="482"/>
      <c r="N39" s="482"/>
      <c r="O39" s="482"/>
      <c r="P39" s="483"/>
      <c r="Q39" s="272">
        <f t="shared" si="3"/>
        <v>0</v>
      </c>
      <c r="R39" s="270"/>
      <c r="S39" s="242">
        <f t="shared" si="4"/>
        <v>1</v>
      </c>
      <c r="T39" s="237"/>
      <c r="U39" s="248">
        <f t="shared" si="5"/>
        <v>0</v>
      </c>
      <c r="V39" s="248">
        <f t="shared" si="0"/>
        <v>0</v>
      </c>
      <c r="W39" s="249">
        <f t="shared" si="6"/>
        <v>0</v>
      </c>
    </row>
    <row r="40" spans="1:23" ht="23.1" customHeight="1">
      <c r="A40" s="299">
        <v>45648</v>
      </c>
      <c r="B40" s="275">
        <f t="shared" si="1"/>
        <v>45648</v>
      </c>
      <c r="C40" s="215"/>
      <c r="D40" s="218"/>
      <c r="E40" s="217"/>
      <c r="F40" s="216"/>
      <c r="G40" s="217"/>
      <c r="H40" s="281"/>
      <c r="I40" s="246">
        <f t="shared" si="7"/>
        <v>0</v>
      </c>
      <c r="J40" s="247">
        <f t="shared" si="2"/>
        <v>0</v>
      </c>
      <c r="K40" s="470"/>
      <c r="L40" s="482"/>
      <c r="M40" s="482"/>
      <c r="N40" s="482"/>
      <c r="O40" s="482"/>
      <c r="P40" s="483"/>
      <c r="Q40" s="272">
        <f t="shared" si="3"/>
        <v>0</v>
      </c>
      <c r="R40" s="270"/>
      <c r="S40" s="242">
        <f t="shared" si="4"/>
        <v>1</v>
      </c>
      <c r="T40" s="237"/>
      <c r="U40" s="248">
        <f t="shared" si="5"/>
        <v>0</v>
      </c>
      <c r="V40" s="248">
        <f t="shared" si="0"/>
        <v>0</v>
      </c>
      <c r="W40" s="249">
        <f t="shared" si="6"/>
        <v>0</v>
      </c>
    </row>
    <row r="41" spans="1:23" ht="23.1" customHeight="1">
      <c r="A41" s="299">
        <v>45649</v>
      </c>
      <c r="B41" s="275">
        <f t="shared" si="1"/>
        <v>45649</v>
      </c>
      <c r="C41" s="215"/>
      <c r="D41" s="218"/>
      <c r="E41" s="217"/>
      <c r="F41" s="216"/>
      <c r="G41" s="217"/>
      <c r="H41" s="281"/>
      <c r="I41" s="246">
        <f t="shared" si="7"/>
        <v>0</v>
      </c>
      <c r="J41" s="247">
        <f t="shared" si="2"/>
        <v>0</v>
      </c>
      <c r="K41" s="470"/>
      <c r="L41" s="471"/>
      <c r="M41" s="471"/>
      <c r="N41" s="471"/>
      <c r="O41" s="471"/>
      <c r="P41" s="472"/>
      <c r="Q41" s="272">
        <f t="shared" si="3"/>
        <v>0</v>
      </c>
      <c r="R41" s="270"/>
      <c r="S41" s="242">
        <f t="shared" si="4"/>
        <v>1</v>
      </c>
      <c r="T41" s="237"/>
      <c r="U41" s="248">
        <f t="shared" si="5"/>
        <v>0</v>
      </c>
      <c r="V41" s="248">
        <f t="shared" si="0"/>
        <v>0</v>
      </c>
      <c r="W41" s="249">
        <f t="shared" si="6"/>
        <v>0</v>
      </c>
    </row>
    <row r="42" spans="1:23" ht="23.1" customHeight="1">
      <c r="A42" s="299">
        <v>45650</v>
      </c>
      <c r="B42" s="275">
        <f t="shared" si="1"/>
        <v>45650</v>
      </c>
      <c r="C42" s="215"/>
      <c r="D42" s="218"/>
      <c r="E42" s="217"/>
      <c r="F42" s="216"/>
      <c r="G42" s="217"/>
      <c r="H42" s="281"/>
      <c r="I42" s="246">
        <f t="shared" si="7"/>
        <v>0</v>
      </c>
      <c r="J42" s="247">
        <f t="shared" si="2"/>
        <v>0</v>
      </c>
      <c r="K42" s="470"/>
      <c r="L42" s="471"/>
      <c r="M42" s="471"/>
      <c r="N42" s="471"/>
      <c r="O42" s="471"/>
      <c r="P42" s="472"/>
      <c r="Q42" s="272">
        <f t="shared" si="3"/>
        <v>0</v>
      </c>
      <c r="R42" s="270"/>
      <c r="S42" s="242">
        <f t="shared" si="4"/>
        <v>1</v>
      </c>
      <c r="T42" s="237"/>
      <c r="U42" s="248">
        <f t="shared" si="5"/>
        <v>0</v>
      </c>
      <c r="V42" s="248">
        <f t="shared" si="0"/>
        <v>0</v>
      </c>
      <c r="W42" s="249">
        <f t="shared" si="6"/>
        <v>0</v>
      </c>
    </row>
    <row r="43" spans="1:23" ht="23.1" customHeight="1">
      <c r="A43" s="299">
        <v>45651</v>
      </c>
      <c r="B43" s="275">
        <f t="shared" si="1"/>
        <v>45651</v>
      </c>
      <c r="C43" s="215"/>
      <c r="D43" s="218"/>
      <c r="E43" s="217"/>
      <c r="F43" s="216"/>
      <c r="G43" s="217"/>
      <c r="H43" s="281"/>
      <c r="I43" s="246">
        <f t="shared" si="7"/>
        <v>0</v>
      </c>
      <c r="J43" s="247">
        <f t="shared" si="2"/>
        <v>0</v>
      </c>
      <c r="K43" s="470"/>
      <c r="L43" s="471"/>
      <c r="M43" s="471"/>
      <c r="N43" s="471"/>
      <c r="O43" s="471"/>
      <c r="P43" s="472"/>
      <c r="Q43" s="272">
        <f t="shared" si="3"/>
        <v>0</v>
      </c>
      <c r="R43" s="270"/>
      <c r="S43" s="242">
        <f t="shared" si="4"/>
        <v>1</v>
      </c>
      <c r="T43" s="237"/>
      <c r="U43" s="248">
        <f t="shared" si="5"/>
        <v>0</v>
      </c>
      <c r="V43" s="248">
        <f t="shared" si="0"/>
        <v>0</v>
      </c>
      <c r="W43" s="249">
        <f t="shared" si="6"/>
        <v>0</v>
      </c>
    </row>
    <row r="44" spans="1:23" ht="23.1" customHeight="1">
      <c r="A44" s="299">
        <v>45652</v>
      </c>
      <c r="B44" s="275">
        <f t="shared" si="1"/>
        <v>45652</v>
      </c>
      <c r="C44" s="215"/>
      <c r="D44" s="218"/>
      <c r="E44" s="217"/>
      <c r="F44" s="216"/>
      <c r="G44" s="217"/>
      <c r="H44" s="281"/>
      <c r="I44" s="246">
        <f t="shared" si="7"/>
        <v>0</v>
      </c>
      <c r="J44" s="247">
        <f t="shared" si="2"/>
        <v>0</v>
      </c>
      <c r="K44" s="470"/>
      <c r="L44" s="471"/>
      <c r="M44" s="471"/>
      <c r="N44" s="471"/>
      <c r="O44" s="471"/>
      <c r="P44" s="472"/>
      <c r="Q44" s="272">
        <f t="shared" si="3"/>
        <v>0</v>
      </c>
      <c r="R44" s="270"/>
      <c r="S44" s="242">
        <f t="shared" si="4"/>
        <v>1</v>
      </c>
      <c r="T44" s="237"/>
      <c r="U44" s="248">
        <f t="shared" si="5"/>
        <v>0</v>
      </c>
      <c r="V44" s="248">
        <f t="shared" si="0"/>
        <v>0</v>
      </c>
      <c r="W44" s="249">
        <f t="shared" si="6"/>
        <v>0</v>
      </c>
    </row>
    <row r="45" spans="1:23" ht="23.1" customHeight="1">
      <c r="A45" s="299">
        <v>45653</v>
      </c>
      <c r="B45" s="275">
        <f t="shared" si="1"/>
        <v>45653</v>
      </c>
      <c r="C45" s="215"/>
      <c r="D45" s="218"/>
      <c r="E45" s="217"/>
      <c r="F45" s="216"/>
      <c r="G45" s="217"/>
      <c r="H45" s="281"/>
      <c r="I45" s="246">
        <f t="shared" si="7"/>
        <v>0</v>
      </c>
      <c r="J45" s="247">
        <f t="shared" si="2"/>
        <v>0</v>
      </c>
      <c r="K45" s="470"/>
      <c r="L45" s="471"/>
      <c r="M45" s="471"/>
      <c r="N45" s="471"/>
      <c r="O45" s="471"/>
      <c r="P45" s="472"/>
      <c r="Q45" s="272">
        <f t="shared" si="3"/>
        <v>0</v>
      </c>
      <c r="R45" s="270"/>
      <c r="S45" s="242">
        <f t="shared" si="4"/>
        <v>1</v>
      </c>
      <c r="T45" s="237"/>
      <c r="U45" s="248">
        <f t="shared" si="5"/>
        <v>0</v>
      </c>
      <c r="V45" s="248">
        <f t="shared" si="0"/>
        <v>0</v>
      </c>
      <c r="W45" s="249">
        <f t="shared" si="6"/>
        <v>0</v>
      </c>
    </row>
    <row r="46" spans="1:23" ht="23.1" customHeight="1">
      <c r="A46" s="299">
        <v>45654</v>
      </c>
      <c r="B46" s="275">
        <f t="shared" si="1"/>
        <v>45654</v>
      </c>
      <c r="C46" s="215"/>
      <c r="D46" s="218"/>
      <c r="E46" s="217"/>
      <c r="F46" s="216"/>
      <c r="G46" s="217"/>
      <c r="H46" s="281"/>
      <c r="I46" s="246">
        <f t="shared" si="7"/>
        <v>0</v>
      </c>
      <c r="J46" s="247">
        <f t="shared" si="2"/>
        <v>0</v>
      </c>
      <c r="K46" s="470"/>
      <c r="L46" s="471"/>
      <c r="M46" s="471"/>
      <c r="N46" s="471"/>
      <c r="O46" s="471"/>
      <c r="P46" s="472"/>
      <c r="Q46" s="272">
        <f t="shared" si="3"/>
        <v>0</v>
      </c>
      <c r="R46" s="270"/>
      <c r="S46" s="242">
        <f t="shared" si="4"/>
        <v>1</v>
      </c>
      <c r="T46" s="237"/>
      <c r="U46" s="248">
        <f t="shared" si="5"/>
        <v>0</v>
      </c>
      <c r="V46" s="248">
        <f t="shared" si="0"/>
        <v>0</v>
      </c>
      <c r="W46" s="249">
        <f t="shared" si="6"/>
        <v>0</v>
      </c>
    </row>
    <row r="47" spans="1:23" ht="23.1" customHeight="1">
      <c r="A47" s="299">
        <v>45655</v>
      </c>
      <c r="B47" s="275">
        <f t="shared" si="1"/>
        <v>45655</v>
      </c>
      <c r="C47" s="215"/>
      <c r="D47" s="218"/>
      <c r="E47" s="217"/>
      <c r="F47" s="216"/>
      <c r="G47" s="217"/>
      <c r="H47" s="281"/>
      <c r="I47" s="246">
        <f t="shared" si="7"/>
        <v>0</v>
      </c>
      <c r="J47" s="247">
        <f t="shared" si="2"/>
        <v>0</v>
      </c>
      <c r="K47" s="470"/>
      <c r="L47" s="471"/>
      <c r="M47" s="471"/>
      <c r="N47" s="471"/>
      <c r="O47" s="471"/>
      <c r="P47" s="472"/>
      <c r="Q47" s="272">
        <f t="shared" si="3"/>
        <v>0</v>
      </c>
      <c r="R47" s="270"/>
      <c r="S47" s="242">
        <f t="shared" si="4"/>
        <v>1</v>
      </c>
      <c r="T47" s="237"/>
      <c r="U47" s="248">
        <f t="shared" si="5"/>
        <v>0</v>
      </c>
      <c r="V47" s="248">
        <f t="shared" si="0"/>
        <v>0</v>
      </c>
      <c r="W47" s="249">
        <f t="shared" si="6"/>
        <v>0</v>
      </c>
    </row>
    <row r="48" spans="1:23" ht="23.1" customHeight="1">
      <c r="A48" s="299">
        <v>45656</v>
      </c>
      <c r="B48" s="275">
        <f t="shared" si="1"/>
        <v>45656</v>
      </c>
      <c r="C48" s="215"/>
      <c r="D48" s="218"/>
      <c r="E48" s="217"/>
      <c r="F48" s="216"/>
      <c r="G48" s="217"/>
      <c r="H48" s="281"/>
      <c r="I48" s="246">
        <f t="shared" si="7"/>
        <v>0</v>
      </c>
      <c r="J48" s="247">
        <f t="shared" si="2"/>
        <v>0</v>
      </c>
      <c r="K48" s="470"/>
      <c r="L48" s="471"/>
      <c r="M48" s="471"/>
      <c r="N48" s="471"/>
      <c r="O48" s="471"/>
      <c r="P48" s="472"/>
      <c r="Q48" s="272">
        <f t="shared" si="3"/>
        <v>0</v>
      </c>
      <c r="R48" s="270"/>
      <c r="S48" s="242">
        <f t="shared" si="4"/>
        <v>1</v>
      </c>
      <c r="T48" s="237"/>
      <c r="U48" s="248">
        <f t="shared" si="5"/>
        <v>0</v>
      </c>
      <c r="V48" s="248">
        <f t="shared" si="0"/>
        <v>0</v>
      </c>
      <c r="W48" s="249">
        <f t="shared" si="6"/>
        <v>0</v>
      </c>
    </row>
    <row r="49" spans="1:23" ht="23.1" customHeight="1" thickBot="1">
      <c r="A49" s="300">
        <v>45657</v>
      </c>
      <c r="B49" s="297">
        <f t="shared" si="1"/>
        <v>45657</v>
      </c>
      <c r="C49" s="268"/>
      <c r="D49" s="266"/>
      <c r="E49" s="220"/>
      <c r="F49" s="219"/>
      <c r="G49" s="220"/>
      <c r="H49" s="318"/>
      <c r="I49" s="251">
        <f t="shared" si="7"/>
        <v>0</v>
      </c>
      <c r="J49" s="252">
        <f t="shared" si="2"/>
        <v>0</v>
      </c>
      <c r="K49" s="470"/>
      <c r="L49" s="471"/>
      <c r="M49" s="471"/>
      <c r="N49" s="471"/>
      <c r="O49" s="471"/>
      <c r="P49" s="472"/>
      <c r="Q49" s="272">
        <f t="shared" si="3"/>
        <v>0</v>
      </c>
      <c r="R49" s="271"/>
      <c r="S49" s="242">
        <f t="shared" si="4"/>
        <v>1</v>
      </c>
      <c r="T49" s="237"/>
      <c r="U49" s="253">
        <f t="shared" si="5"/>
        <v>0</v>
      </c>
      <c r="V49" s="253">
        <f t="shared" si="0"/>
        <v>0</v>
      </c>
      <c r="W49" s="249">
        <f t="shared" si="6"/>
        <v>0</v>
      </c>
    </row>
    <row r="50" spans="1:23" ht="23.1" customHeight="1" thickTop="1" thickBot="1">
      <c r="A50" s="477" t="s">
        <v>12</v>
      </c>
      <c r="B50" s="478"/>
      <c r="C50" s="478"/>
      <c r="D50" s="479"/>
      <c r="E50" s="480"/>
      <c r="F50" s="479"/>
      <c r="G50" s="479"/>
      <c r="H50" s="481"/>
      <c r="I50" s="254">
        <f>SUM(I19:I49)</f>
        <v>0</v>
      </c>
      <c r="J50" s="255">
        <f>SUM(J19:J49)</f>
        <v>0</v>
      </c>
      <c r="K50" s="256"/>
      <c r="L50" s="257"/>
      <c r="M50" s="291"/>
      <c r="N50" s="291"/>
      <c r="O50" s="291"/>
      <c r="P50" s="259"/>
      <c r="Q50" s="241">
        <f t="shared" ref="Q50" si="8">COUNTIF(C50,C83)</f>
        <v>0</v>
      </c>
      <c r="R50" s="260"/>
      <c r="S50" s="261"/>
      <c r="T50" s="237"/>
      <c r="U50" s="262">
        <f>SUM(U19:U49)</f>
        <v>0</v>
      </c>
      <c r="V50" s="262">
        <f t="shared" ref="V50" si="9">SUM(V19:V49)</f>
        <v>0</v>
      </c>
      <c r="W50" s="262">
        <f>SUM(W19:W49)</f>
        <v>0</v>
      </c>
    </row>
    <row r="51" spans="1:23">
      <c r="C51" s="237" t="s">
        <v>32</v>
      </c>
      <c r="D51" s="237"/>
      <c r="E51" s="476"/>
      <c r="F51" s="476"/>
      <c r="G51" s="237"/>
      <c r="H51" s="237"/>
      <c r="I51" s="263"/>
      <c r="J51" s="263"/>
      <c r="K51" s="237"/>
      <c r="L51" s="237"/>
      <c r="M51" s="237"/>
      <c r="N51" s="237"/>
      <c r="O51" s="237"/>
      <c r="P51" s="237"/>
      <c r="Q51" s="237"/>
      <c r="R51" s="237"/>
      <c r="S51" s="237"/>
      <c r="T51" s="237"/>
    </row>
    <row r="52" spans="1:23">
      <c r="C52" s="125" t="s">
        <v>33</v>
      </c>
      <c r="D52" s="125" t="s">
        <v>14</v>
      </c>
      <c r="E52" s="183"/>
    </row>
    <row r="53" spans="1:23">
      <c r="C53" s="125" t="s">
        <v>34</v>
      </c>
      <c r="D53" s="125" t="s">
        <v>15</v>
      </c>
      <c r="E53" s="183"/>
    </row>
    <row r="54" spans="1:23">
      <c r="C54" s="125" t="s">
        <v>71</v>
      </c>
      <c r="D54" s="125" t="s">
        <v>14</v>
      </c>
      <c r="E54" s="183"/>
    </row>
    <row r="55" spans="1:23">
      <c r="C55" s="125" t="s">
        <v>72</v>
      </c>
      <c r="D55" s="125" t="s">
        <v>37</v>
      </c>
      <c r="E55" s="183"/>
    </row>
    <row r="56" spans="1:23">
      <c r="C56" s="125" t="s">
        <v>73</v>
      </c>
      <c r="D56" s="125" t="s">
        <v>40</v>
      </c>
      <c r="E56" s="183"/>
    </row>
    <row r="57" spans="1:23">
      <c r="E57" s="183"/>
    </row>
    <row r="58" spans="1:23">
      <c r="E58" s="183"/>
    </row>
    <row r="59" spans="1:23">
      <c r="E59" s="183"/>
    </row>
    <row r="60" spans="1:23">
      <c r="E60" s="183"/>
    </row>
    <row r="61" spans="1:23">
      <c r="E61" s="183"/>
    </row>
    <row r="62" spans="1:23">
      <c r="E62" s="183"/>
    </row>
    <row r="63" spans="1:23">
      <c r="E63" s="183"/>
    </row>
    <row r="64" spans="1:23">
      <c r="E64" s="183"/>
    </row>
    <row r="65" spans="5:5">
      <c r="E65" s="183"/>
    </row>
    <row r="66" spans="5:5">
      <c r="E66" s="183"/>
    </row>
    <row r="67" spans="5:5">
      <c r="E67" s="183"/>
    </row>
    <row r="68" spans="5:5">
      <c r="E68" s="183"/>
    </row>
    <row r="69" spans="5:5">
      <c r="E69" s="183"/>
    </row>
    <row r="70" spans="5:5">
      <c r="E70" s="183"/>
    </row>
    <row r="71" spans="5:5">
      <c r="E71" s="183"/>
    </row>
    <row r="72" spans="5:5">
      <c r="E72" s="183"/>
    </row>
    <row r="73" spans="5:5">
      <c r="E73" s="183"/>
    </row>
    <row r="74" spans="5:5">
      <c r="E74" s="183"/>
    </row>
    <row r="75" spans="5:5">
      <c r="E75" s="183"/>
    </row>
    <row r="76" spans="5:5">
      <c r="E76" s="183"/>
    </row>
    <row r="77" spans="5:5">
      <c r="E77" s="183"/>
    </row>
    <row r="78" spans="5:5">
      <c r="E78" s="183"/>
    </row>
    <row r="79" spans="5:5">
      <c r="E79" s="183"/>
    </row>
    <row r="80" spans="5:5">
      <c r="E80" s="183"/>
    </row>
    <row r="81" spans="5:5">
      <c r="E81" s="183"/>
    </row>
    <row r="82" spans="5:5">
      <c r="E82" s="183"/>
    </row>
    <row r="83" spans="5:5">
      <c r="E83" s="183"/>
    </row>
    <row r="84" spans="5:5">
      <c r="E84" s="183"/>
    </row>
    <row r="85" spans="5:5">
      <c r="E85" s="183"/>
    </row>
    <row r="86" spans="5:5">
      <c r="E86" s="183"/>
    </row>
    <row r="87" spans="5:5">
      <c r="E87" s="183"/>
    </row>
    <row r="88" spans="5:5">
      <c r="E88" s="183"/>
    </row>
    <row r="89" spans="5:5">
      <c r="E89" s="183"/>
    </row>
    <row r="90" spans="5:5">
      <c r="E90" s="183"/>
    </row>
    <row r="91" spans="5:5">
      <c r="E91" s="183"/>
    </row>
    <row r="92" spans="5:5">
      <c r="E92" s="183"/>
    </row>
    <row r="93" spans="5:5">
      <c r="E93" s="183"/>
    </row>
    <row r="94" spans="5:5">
      <c r="E94" s="183"/>
    </row>
    <row r="95" spans="5:5">
      <c r="E95" s="183"/>
    </row>
    <row r="96" spans="5:5">
      <c r="E96" s="183"/>
    </row>
    <row r="97" spans="5:5">
      <c r="E97" s="183"/>
    </row>
    <row r="98" spans="5:5">
      <c r="E98" s="183"/>
    </row>
    <row r="99" spans="5:5">
      <c r="E99" s="183"/>
    </row>
    <row r="100" spans="5:5">
      <c r="E100" s="183"/>
    </row>
    <row r="101" spans="5:5">
      <c r="E101" s="183"/>
    </row>
    <row r="102" spans="5:5">
      <c r="E102" s="183"/>
    </row>
    <row r="103" spans="5:5">
      <c r="E103" s="183"/>
    </row>
    <row r="104" spans="5:5">
      <c r="E104" s="183"/>
    </row>
    <row r="105" spans="5:5">
      <c r="E105" s="183"/>
    </row>
    <row r="106" spans="5:5">
      <c r="E106" s="183"/>
    </row>
    <row r="107" spans="5:5">
      <c r="E107" s="183"/>
    </row>
    <row r="108" spans="5:5">
      <c r="E108" s="183"/>
    </row>
    <row r="109" spans="5:5">
      <c r="E109" s="183"/>
    </row>
    <row r="110" spans="5:5">
      <c r="E110" s="183"/>
    </row>
    <row r="111" spans="5:5">
      <c r="E111" s="183"/>
    </row>
    <row r="112" spans="5:5">
      <c r="E112" s="183"/>
    </row>
    <row r="113" spans="5:5">
      <c r="E113" s="183"/>
    </row>
    <row r="114" spans="5:5">
      <c r="E114" s="183"/>
    </row>
    <row r="115" spans="5:5">
      <c r="E115" s="183"/>
    </row>
    <row r="116" spans="5:5">
      <c r="E116" s="183"/>
    </row>
    <row r="117" spans="5:5">
      <c r="E117" s="183"/>
    </row>
    <row r="118" spans="5:5">
      <c r="E118" s="183"/>
    </row>
    <row r="119" spans="5:5">
      <c r="E119" s="183"/>
    </row>
    <row r="120" spans="5:5">
      <c r="E120" s="183"/>
    </row>
    <row r="121" spans="5:5">
      <c r="E121" s="183"/>
    </row>
    <row r="122" spans="5:5">
      <c r="E122" s="183"/>
    </row>
    <row r="123" spans="5:5">
      <c r="E123" s="183"/>
    </row>
    <row r="124" spans="5:5">
      <c r="E124" s="183"/>
    </row>
    <row r="125" spans="5:5">
      <c r="E125" s="183"/>
    </row>
    <row r="126" spans="5:5">
      <c r="E126" s="183"/>
    </row>
    <row r="127" spans="5:5">
      <c r="E127" s="183"/>
    </row>
  </sheetData>
  <sheetProtection algorithmName="SHA-512" hashValue="lh80WWQWVLMPcUttjgHGxvRegVdIDDSC88BnhSjPFWaE2rO8li7B1NI2UT2zt8Tpg5kJAng02yawG3YwFXiLHA==" saltValue="qOlf/WyBPEKShIMCLzs3LQ==" spinCount="100000" sheet="1" objects="1" scenarios="1"/>
  <mergeCells count="53">
    <mergeCell ref="C15:E15"/>
    <mergeCell ref="M15:N15"/>
    <mergeCell ref="O15:P15"/>
    <mergeCell ref="E3:G3"/>
    <mergeCell ref="K3:L3"/>
    <mergeCell ref="C11:H11"/>
    <mergeCell ref="C14:H14"/>
    <mergeCell ref="O14:R14"/>
    <mergeCell ref="W17:W18"/>
    <mergeCell ref="A17:A18"/>
    <mergeCell ref="B17:B18"/>
    <mergeCell ref="C17:C18"/>
    <mergeCell ref="D17:G17"/>
    <mergeCell ref="H17:H18"/>
    <mergeCell ref="I17:I18"/>
    <mergeCell ref="J17:J18"/>
    <mergeCell ref="K17:P18"/>
    <mergeCell ref="R17:R18"/>
    <mergeCell ref="U17:U18"/>
    <mergeCell ref="V17:V18"/>
    <mergeCell ref="K30:P30"/>
    <mergeCell ref="K19:P19"/>
    <mergeCell ref="K20:P20"/>
    <mergeCell ref="K21:P21"/>
    <mergeCell ref="K22:P22"/>
    <mergeCell ref="K23:P23"/>
    <mergeCell ref="K24:P24"/>
    <mergeCell ref="K25:P25"/>
    <mergeCell ref="K26:P26"/>
    <mergeCell ref="K27:P27"/>
    <mergeCell ref="K28:P28"/>
    <mergeCell ref="K29:P29"/>
    <mergeCell ref="K42:P42"/>
    <mergeCell ref="K31:P31"/>
    <mergeCell ref="K32:P32"/>
    <mergeCell ref="K33:P33"/>
    <mergeCell ref="K34:P34"/>
    <mergeCell ref="K35:P35"/>
    <mergeCell ref="K36:P36"/>
    <mergeCell ref="K37:P37"/>
    <mergeCell ref="K38:P38"/>
    <mergeCell ref="K39:P39"/>
    <mergeCell ref="K40:P40"/>
    <mergeCell ref="K41:P41"/>
    <mergeCell ref="K49:P49"/>
    <mergeCell ref="A50:H50"/>
    <mergeCell ref="E51:F51"/>
    <mergeCell ref="K43:P43"/>
    <mergeCell ref="K44:P44"/>
    <mergeCell ref="K45:P45"/>
    <mergeCell ref="K46:P46"/>
    <mergeCell ref="K47:P47"/>
    <mergeCell ref="K48:P48"/>
  </mergeCells>
  <phoneticPr fontId="2"/>
  <conditionalFormatting sqref="D19:H49">
    <cfRule type="expression" dxfId="3" priority="1">
      <formula>$S19=0</formula>
    </cfRule>
  </conditionalFormatting>
  <dataValidations count="1">
    <dataValidation type="list" allowBlank="1" showInputMessage="1" showErrorMessage="1" sqref="C19:C49" xr:uid="{71237186-4C28-400B-8712-9E9B0F006FBD}">
      <formula1>$C$52:$C$56</formula1>
    </dataValidation>
  </dataValidations>
  <pageMargins left="0.70866141732283472" right="0.70866141732283472" top="0.74803149606299213" bottom="0.74803149606299213" header="0.31496062992125984" footer="0.31496062992125984"/>
  <pageSetup paperSize="9" scale="4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36A41-8669-4D33-942C-473CA01769FB}">
  <sheetPr>
    <tabColor rgb="FFFFC000"/>
    <pageSetUpPr fitToPage="1"/>
  </sheetPr>
  <dimension ref="A1:W127"/>
  <sheetViews>
    <sheetView view="pageBreakPreview" zoomScale="80" zoomScaleNormal="100" zoomScaleSheetLayoutView="80" workbookViewId="0"/>
  </sheetViews>
  <sheetFormatPr defaultRowHeight="13.5"/>
  <cols>
    <col min="1" max="1" width="5.125" style="125" customWidth="1"/>
    <col min="2" max="2" width="4.875" style="125" customWidth="1"/>
    <col min="3" max="3" width="15.625" style="125" customWidth="1"/>
    <col min="4" max="9" width="7.625" style="125" customWidth="1"/>
    <col min="10" max="10" width="9" style="125" customWidth="1"/>
    <col min="11" max="11" width="4.75" style="125" customWidth="1"/>
    <col min="12" max="12" width="5" style="125" customWidth="1"/>
    <col min="13" max="13" width="5.625" style="125" customWidth="1"/>
    <col min="14" max="14" width="10.375" style="125" customWidth="1"/>
    <col min="15" max="15" width="9" style="125"/>
    <col min="16" max="16" width="16.125" style="125" customWidth="1"/>
    <col min="17" max="17" width="15.125" style="125" hidden="1" customWidth="1"/>
    <col min="18" max="18" width="15.125" style="125" customWidth="1"/>
    <col min="19" max="19" width="15.125" style="125" hidden="1" customWidth="1"/>
    <col min="20" max="20" width="9" style="125"/>
    <col min="21" max="23" width="12.875" style="125" customWidth="1"/>
    <col min="24" max="24" width="9" style="125"/>
    <col min="25" max="25" width="14.625" style="125" customWidth="1"/>
    <col min="26" max="258" width="9" style="125"/>
    <col min="259" max="259" width="4.125" style="125" customWidth="1"/>
    <col min="260" max="260" width="2.875" style="125" customWidth="1"/>
    <col min="261" max="266" width="7.625" style="125" customWidth="1"/>
    <col min="267" max="267" width="4.75" style="125" customWidth="1"/>
    <col min="268" max="268" width="5" style="125" customWidth="1"/>
    <col min="269" max="269" width="5.625" style="125" customWidth="1"/>
    <col min="270" max="270" width="10.375" style="125" customWidth="1"/>
    <col min="271" max="271" width="9" style="125"/>
    <col min="272" max="272" width="16.125" style="125" customWidth="1"/>
    <col min="273" max="514" width="9" style="125"/>
    <col min="515" max="515" width="4.125" style="125" customWidth="1"/>
    <col min="516" max="516" width="2.875" style="125" customWidth="1"/>
    <col min="517" max="522" width="7.625" style="125" customWidth="1"/>
    <col min="523" max="523" width="4.75" style="125" customWidth="1"/>
    <col min="524" max="524" width="5" style="125" customWidth="1"/>
    <col min="525" max="525" width="5.625" style="125" customWidth="1"/>
    <col min="526" max="526" width="10.375" style="125" customWidth="1"/>
    <col min="527" max="527" width="9" style="125"/>
    <col min="528" max="528" width="16.125" style="125" customWidth="1"/>
    <col min="529" max="770" width="9" style="125"/>
    <col min="771" max="771" width="4.125" style="125" customWidth="1"/>
    <col min="772" max="772" width="2.875" style="125" customWidth="1"/>
    <col min="773" max="778" width="7.625" style="125" customWidth="1"/>
    <col min="779" max="779" width="4.75" style="125" customWidth="1"/>
    <col min="780" max="780" width="5" style="125" customWidth="1"/>
    <col min="781" max="781" width="5.625" style="125" customWidth="1"/>
    <col min="782" max="782" width="10.375" style="125" customWidth="1"/>
    <col min="783" max="783" width="9" style="125"/>
    <col min="784" max="784" width="16.125" style="125" customWidth="1"/>
    <col min="785" max="1026" width="9" style="125"/>
    <col min="1027" max="1027" width="4.125" style="125" customWidth="1"/>
    <col min="1028" max="1028" width="2.875" style="125" customWidth="1"/>
    <col min="1029" max="1034" width="7.625" style="125" customWidth="1"/>
    <col min="1035" max="1035" width="4.75" style="125" customWidth="1"/>
    <col min="1036" max="1036" width="5" style="125" customWidth="1"/>
    <col min="1037" max="1037" width="5.625" style="125" customWidth="1"/>
    <col min="1038" max="1038" width="10.375" style="125" customWidth="1"/>
    <col min="1039" max="1039" width="9" style="125"/>
    <col min="1040" max="1040" width="16.125" style="125" customWidth="1"/>
    <col min="1041" max="1282" width="9" style="125"/>
    <col min="1283" max="1283" width="4.125" style="125" customWidth="1"/>
    <col min="1284" max="1284" width="2.875" style="125" customWidth="1"/>
    <col min="1285" max="1290" width="7.625" style="125" customWidth="1"/>
    <col min="1291" max="1291" width="4.75" style="125" customWidth="1"/>
    <col min="1292" max="1292" width="5" style="125" customWidth="1"/>
    <col min="1293" max="1293" width="5.625" style="125" customWidth="1"/>
    <col min="1294" max="1294" width="10.375" style="125" customWidth="1"/>
    <col min="1295" max="1295" width="9" style="125"/>
    <col min="1296" max="1296" width="16.125" style="125" customWidth="1"/>
    <col min="1297" max="1538" width="9" style="125"/>
    <col min="1539" max="1539" width="4.125" style="125" customWidth="1"/>
    <col min="1540" max="1540" width="2.875" style="125" customWidth="1"/>
    <col min="1541" max="1546" width="7.625" style="125" customWidth="1"/>
    <col min="1547" max="1547" width="4.75" style="125" customWidth="1"/>
    <col min="1548" max="1548" width="5" style="125" customWidth="1"/>
    <col min="1549" max="1549" width="5.625" style="125" customWidth="1"/>
    <col min="1550" max="1550" width="10.375" style="125" customWidth="1"/>
    <col min="1551" max="1551" width="9" style="125"/>
    <col min="1552" max="1552" width="16.125" style="125" customWidth="1"/>
    <col min="1553" max="1794" width="9" style="125"/>
    <col min="1795" max="1795" width="4.125" style="125" customWidth="1"/>
    <col min="1796" max="1796" width="2.875" style="125" customWidth="1"/>
    <col min="1797" max="1802" width="7.625" style="125" customWidth="1"/>
    <col min="1803" max="1803" width="4.75" style="125" customWidth="1"/>
    <col min="1804" max="1804" width="5" style="125" customWidth="1"/>
    <col min="1805" max="1805" width="5.625" style="125" customWidth="1"/>
    <col min="1806" max="1806" width="10.375" style="125" customWidth="1"/>
    <col min="1807" max="1807" width="9" style="125"/>
    <col min="1808" max="1808" width="16.125" style="125" customWidth="1"/>
    <col min="1809" max="2050" width="9" style="125"/>
    <col min="2051" max="2051" width="4.125" style="125" customWidth="1"/>
    <col min="2052" max="2052" width="2.875" style="125" customWidth="1"/>
    <col min="2053" max="2058" width="7.625" style="125" customWidth="1"/>
    <col min="2059" max="2059" width="4.75" style="125" customWidth="1"/>
    <col min="2060" max="2060" width="5" style="125" customWidth="1"/>
    <col min="2061" max="2061" width="5.625" style="125" customWidth="1"/>
    <col min="2062" max="2062" width="10.375" style="125" customWidth="1"/>
    <col min="2063" max="2063" width="9" style="125"/>
    <col min="2064" max="2064" width="16.125" style="125" customWidth="1"/>
    <col min="2065" max="2306" width="9" style="125"/>
    <col min="2307" max="2307" width="4.125" style="125" customWidth="1"/>
    <col min="2308" max="2308" width="2.875" style="125" customWidth="1"/>
    <col min="2309" max="2314" width="7.625" style="125" customWidth="1"/>
    <col min="2315" max="2315" width="4.75" style="125" customWidth="1"/>
    <col min="2316" max="2316" width="5" style="125" customWidth="1"/>
    <col min="2317" max="2317" width="5.625" style="125" customWidth="1"/>
    <col min="2318" max="2318" width="10.375" style="125" customWidth="1"/>
    <col min="2319" max="2319" width="9" style="125"/>
    <col min="2320" max="2320" width="16.125" style="125" customWidth="1"/>
    <col min="2321" max="2562" width="9" style="125"/>
    <col min="2563" max="2563" width="4.125" style="125" customWidth="1"/>
    <col min="2564" max="2564" width="2.875" style="125" customWidth="1"/>
    <col min="2565" max="2570" width="7.625" style="125" customWidth="1"/>
    <col min="2571" max="2571" width="4.75" style="125" customWidth="1"/>
    <col min="2572" max="2572" width="5" style="125" customWidth="1"/>
    <col min="2573" max="2573" width="5.625" style="125" customWidth="1"/>
    <col min="2574" max="2574" width="10.375" style="125" customWidth="1"/>
    <col min="2575" max="2575" width="9" style="125"/>
    <col min="2576" max="2576" width="16.125" style="125" customWidth="1"/>
    <col min="2577" max="2818" width="9" style="125"/>
    <col min="2819" max="2819" width="4.125" style="125" customWidth="1"/>
    <col min="2820" max="2820" width="2.875" style="125" customWidth="1"/>
    <col min="2821" max="2826" width="7.625" style="125" customWidth="1"/>
    <col min="2827" max="2827" width="4.75" style="125" customWidth="1"/>
    <col min="2828" max="2828" width="5" style="125" customWidth="1"/>
    <col min="2829" max="2829" width="5.625" style="125" customWidth="1"/>
    <col min="2830" max="2830" width="10.375" style="125" customWidth="1"/>
    <col min="2831" max="2831" width="9" style="125"/>
    <col min="2832" max="2832" width="16.125" style="125" customWidth="1"/>
    <col min="2833" max="3074" width="9" style="125"/>
    <col min="3075" max="3075" width="4.125" style="125" customWidth="1"/>
    <col min="3076" max="3076" width="2.875" style="125" customWidth="1"/>
    <col min="3077" max="3082" width="7.625" style="125" customWidth="1"/>
    <col min="3083" max="3083" width="4.75" style="125" customWidth="1"/>
    <col min="3084" max="3084" width="5" style="125" customWidth="1"/>
    <col min="3085" max="3085" width="5.625" style="125" customWidth="1"/>
    <col min="3086" max="3086" width="10.375" style="125" customWidth="1"/>
    <col min="3087" max="3087" width="9" style="125"/>
    <col min="3088" max="3088" width="16.125" style="125" customWidth="1"/>
    <col min="3089" max="3330" width="9" style="125"/>
    <col min="3331" max="3331" width="4.125" style="125" customWidth="1"/>
    <col min="3332" max="3332" width="2.875" style="125" customWidth="1"/>
    <col min="3333" max="3338" width="7.625" style="125" customWidth="1"/>
    <col min="3339" max="3339" width="4.75" style="125" customWidth="1"/>
    <col min="3340" max="3340" width="5" style="125" customWidth="1"/>
    <col min="3341" max="3341" width="5.625" style="125" customWidth="1"/>
    <col min="3342" max="3342" width="10.375" style="125" customWidth="1"/>
    <col min="3343" max="3343" width="9" style="125"/>
    <col min="3344" max="3344" width="16.125" style="125" customWidth="1"/>
    <col min="3345" max="3586" width="9" style="125"/>
    <col min="3587" max="3587" width="4.125" style="125" customWidth="1"/>
    <col min="3588" max="3588" width="2.875" style="125" customWidth="1"/>
    <col min="3589" max="3594" width="7.625" style="125" customWidth="1"/>
    <col min="3595" max="3595" width="4.75" style="125" customWidth="1"/>
    <col min="3596" max="3596" width="5" style="125" customWidth="1"/>
    <col min="3597" max="3597" width="5.625" style="125" customWidth="1"/>
    <col min="3598" max="3598" width="10.375" style="125" customWidth="1"/>
    <col min="3599" max="3599" width="9" style="125"/>
    <col min="3600" max="3600" width="16.125" style="125" customWidth="1"/>
    <col min="3601" max="3842" width="9" style="125"/>
    <col min="3843" max="3843" width="4.125" style="125" customWidth="1"/>
    <col min="3844" max="3844" width="2.875" style="125" customWidth="1"/>
    <col min="3845" max="3850" width="7.625" style="125" customWidth="1"/>
    <col min="3851" max="3851" width="4.75" style="125" customWidth="1"/>
    <col min="3852" max="3852" width="5" style="125" customWidth="1"/>
    <col min="3853" max="3853" width="5.625" style="125" customWidth="1"/>
    <col min="3854" max="3854" width="10.375" style="125" customWidth="1"/>
    <col min="3855" max="3855" width="9" style="125"/>
    <col min="3856" max="3856" width="16.125" style="125" customWidth="1"/>
    <col min="3857" max="4098" width="9" style="125"/>
    <col min="4099" max="4099" width="4.125" style="125" customWidth="1"/>
    <col min="4100" max="4100" width="2.875" style="125" customWidth="1"/>
    <col min="4101" max="4106" width="7.625" style="125" customWidth="1"/>
    <col min="4107" max="4107" width="4.75" style="125" customWidth="1"/>
    <col min="4108" max="4108" width="5" style="125" customWidth="1"/>
    <col min="4109" max="4109" width="5.625" style="125" customWidth="1"/>
    <col min="4110" max="4110" width="10.375" style="125" customWidth="1"/>
    <col min="4111" max="4111" width="9" style="125"/>
    <col min="4112" max="4112" width="16.125" style="125" customWidth="1"/>
    <col min="4113" max="4354" width="9" style="125"/>
    <col min="4355" max="4355" width="4.125" style="125" customWidth="1"/>
    <col min="4356" max="4356" width="2.875" style="125" customWidth="1"/>
    <col min="4357" max="4362" width="7.625" style="125" customWidth="1"/>
    <col min="4363" max="4363" width="4.75" style="125" customWidth="1"/>
    <col min="4364" max="4364" width="5" style="125" customWidth="1"/>
    <col min="4365" max="4365" width="5.625" style="125" customWidth="1"/>
    <col min="4366" max="4366" width="10.375" style="125" customWidth="1"/>
    <col min="4367" max="4367" width="9" style="125"/>
    <col min="4368" max="4368" width="16.125" style="125" customWidth="1"/>
    <col min="4369" max="4610" width="9" style="125"/>
    <col min="4611" max="4611" width="4.125" style="125" customWidth="1"/>
    <col min="4612" max="4612" width="2.875" style="125" customWidth="1"/>
    <col min="4613" max="4618" width="7.625" style="125" customWidth="1"/>
    <col min="4619" max="4619" width="4.75" style="125" customWidth="1"/>
    <col min="4620" max="4620" width="5" style="125" customWidth="1"/>
    <col min="4621" max="4621" width="5.625" style="125" customWidth="1"/>
    <col min="4622" max="4622" width="10.375" style="125" customWidth="1"/>
    <col min="4623" max="4623" width="9" style="125"/>
    <col min="4624" max="4624" width="16.125" style="125" customWidth="1"/>
    <col min="4625" max="4866" width="9" style="125"/>
    <col min="4867" max="4867" width="4.125" style="125" customWidth="1"/>
    <col min="4868" max="4868" width="2.875" style="125" customWidth="1"/>
    <col min="4869" max="4874" width="7.625" style="125" customWidth="1"/>
    <col min="4875" max="4875" width="4.75" style="125" customWidth="1"/>
    <col min="4876" max="4876" width="5" style="125" customWidth="1"/>
    <col min="4877" max="4877" width="5.625" style="125" customWidth="1"/>
    <col min="4878" max="4878" width="10.375" style="125" customWidth="1"/>
    <col min="4879" max="4879" width="9" style="125"/>
    <col min="4880" max="4880" width="16.125" style="125" customWidth="1"/>
    <col min="4881" max="5122" width="9" style="125"/>
    <col min="5123" max="5123" width="4.125" style="125" customWidth="1"/>
    <col min="5124" max="5124" width="2.875" style="125" customWidth="1"/>
    <col min="5125" max="5130" width="7.625" style="125" customWidth="1"/>
    <col min="5131" max="5131" width="4.75" style="125" customWidth="1"/>
    <col min="5132" max="5132" width="5" style="125" customWidth="1"/>
    <col min="5133" max="5133" width="5.625" style="125" customWidth="1"/>
    <col min="5134" max="5134" width="10.375" style="125" customWidth="1"/>
    <col min="5135" max="5135" width="9" style="125"/>
    <col min="5136" max="5136" width="16.125" style="125" customWidth="1"/>
    <col min="5137" max="5378" width="9" style="125"/>
    <col min="5379" max="5379" width="4.125" style="125" customWidth="1"/>
    <col min="5380" max="5380" width="2.875" style="125" customWidth="1"/>
    <col min="5381" max="5386" width="7.625" style="125" customWidth="1"/>
    <col min="5387" max="5387" width="4.75" style="125" customWidth="1"/>
    <col min="5388" max="5388" width="5" style="125" customWidth="1"/>
    <col min="5389" max="5389" width="5.625" style="125" customWidth="1"/>
    <col min="5390" max="5390" width="10.375" style="125" customWidth="1"/>
    <col min="5391" max="5391" width="9" style="125"/>
    <col min="5392" max="5392" width="16.125" style="125" customWidth="1"/>
    <col min="5393" max="5634" width="9" style="125"/>
    <col min="5635" max="5635" width="4.125" style="125" customWidth="1"/>
    <col min="5636" max="5636" width="2.875" style="125" customWidth="1"/>
    <col min="5637" max="5642" width="7.625" style="125" customWidth="1"/>
    <col min="5643" max="5643" width="4.75" style="125" customWidth="1"/>
    <col min="5644" max="5644" width="5" style="125" customWidth="1"/>
    <col min="5645" max="5645" width="5.625" style="125" customWidth="1"/>
    <col min="5646" max="5646" width="10.375" style="125" customWidth="1"/>
    <col min="5647" max="5647" width="9" style="125"/>
    <col min="5648" max="5648" width="16.125" style="125" customWidth="1"/>
    <col min="5649" max="5890" width="9" style="125"/>
    <col min="5891" max="5891" width="4.125" style="125" customWidth="1"/>
    <col min="5892" max="5892" width="2.875" style="125" customWidth="1"/>
    <col min="5893" max="5898" width="7.625" style="125" customWidth="1"/>
    <col min="5899" max="5899" width="4.75" style="125" customWidth="1"/>
    <col min="5900" max="5900" width="5" style="125" customWidth="1"/>
    <col min="5901" max="5901" width="5.625" style="125" customWidth="1"/>
    <col min="5902" max="5902" width="10.375" style="125" customWidth="1"/>
    <col min="5903" max="5903" width="9" style="125"/>
    <col min="5904" max="5904" width="16.125" style="125" customWidth="1"/>
    <col min="5905" max="6146" width="9" style="125"/>
    <col min="6147" max="6147" width="4.125" style="125" customWidth="1"/>
    <col min="6148" max="6148" width="2.875" style="125" customWidth="1"/>
    <col min="6149" max="6154" width="7.625" style="125" customWidth="1"/>
    <col min="6155" max="6155" width="4.75" style="125" customWidth="1"/>
    <col min="6156" max="6156" width="5" style="125" customWidth="1"/>
    <col min="6157" max="6157" width="5.625" style="125" customWidth="1"/>
    <col min="6158" max="6158" width="10.375" style="125" customWidth="1"/>
    <col min="6159" max="6159" width="9" style="125"/>
    <col min="6160" max="6160" width="16.125" style="125" customWidth="1"/>
    <col min="6161" max="6402" width="9" style="125"/>
    <col min="6403" max="6403" width="4.125" style="125" customWidth="1"/>
    <col min="6404" max="6404" width="2.875" style="125" customWidth="1"/>
    <col min="6405" max="6410" width="7.625" style="125" customWidth="1"/>
    <col min="6411" max="6411" width="4.75" style="125" customWidth="1"/>
    <col min="6412" max="6412" width="5" style="125" customWidth="1"/>
    <col min="6413" max="6413" width="5.625" style="125" customWidth="1"/>
    <col min="6414" max="6414" width="10.375" style="125" customWidth="1"/>
    <col min="6415" max="6415" width="9" style="125"/>
    <col min="6416" max="6416" width="16.125" style="125" customWidth="1"/>
    <col min="6417" max="6658" width="9" style="125"/>
    <col min="6659" max="6659" width="4.125" style="125" customWidth="1"/>
    <col min="6660" max="6660" width="2.875" style="125" customWidth="1"/>
    <col min="6661" max="6666" width="7.625" style="125" customWidth="1"/>
    <col min="6667" max="6667" width="4.75" style="125" customWidth="1"/>
    <col min="6668" max="6668" width="5" style="125" customWidth="1"/>
    <col min="6669" max="6669" width="5.625" style="125" customWidth="1"/>
    <col min="6670" max="6670" width="10.375" style="125" customWidth="1"/>
    <col min="6671" max="6671" width="9" style="125"/>
    <col min="6672" max="6672" width="16.125" style="125" customWidth="1"/>
    <col min="6673" max="6914" width="9" style="125"/>
    <col min="6915" max="6915" width="4.125" style="125" customWidth="1"/>
    <col min="6916" max="6916" width="2.875" style="125" customWidth="1"/>
    <col min="6917" max="6922" width="7.625" style="125" customWidth="1"/>
    <col min="6923" max="6923" width="4.75" style="125" customWidth="1"/>
    <col min="6924" max="6924" width="5" style="125" customWidth="1"/>
    <col min="6925" max="6925" width="5.625" style="125" customWidth="1"/>
    <col min="6926" max="6926" width="10.375" style="125" customWidth="1"/>
    <col min="6927" max="6927" width="9" style="125"/>
    <col min="6928" max="6928" width="16.125" style="125" customWidth="1"/>
    <col min="6929" max="7170" width="9" style="125"/>
    <col min="7171" max="7171" width="4.125" style="125" customWidth="1"/>
    <col min="7172" max="7172" width="2.875" style="125" customWidth="1"/>
    <col min="7173" max="7178" width="7.625" style="125" customWidth="1"/>
    <col min="7179" max="7179" width="4.75" style="125" customWidth="1"/>
    <col min="7180" max="7180" width="5" style="125" customWidth="1"/>
    <col min="7181" max="7181" width="5.625" style="125" customWidth="1"/>
    <col min="7182" max="7182" width="10.375" style="125" customWidth="1"/>
    <col min="7183" max="7183" width="9" style="125"/>
    <col min="7184" max="7184" width="16.125" style="125" customWidth="1"/>
    <col min="7185" max="7426" width="9" style="125"/>
    <col min="7427" max="7427" width="4.125" style="125" customWidth="1"/>
    <col min="7428" max="7428" width="2.875" style="125" customWidth="1"/>
    <col min="7429" max="7434" width="7.625" style="125" customWidth="1"/>
    <col min="7435" max="7435" width="4.75" style="125" customWidth="1"/>
    <col min="7436" max="7436" width="5" style="125" customWidth="1"/>
    <col min="7437" max="7437" width="5.625" style="125" customWidth="1"/>
    <col min="7438" max="7438" width="10.375" style="125" customWidth="1"/>
    <col min="7439" max="7439" width="9" style="125"/>
    <col min="7440" max="7440" width="16.125" style="125" customWidth="1"/>
    <col min="7441" max="7682" width="9" style="125"/>
    <col min="7683" max="7683" width="4.125" style="125" customWidth="1"/>
    <col min="7684" max="7684" width="2.875" style="125" customWidth="1"/>
    <col min="7685" max="7690" width="7.625" style="125" customWidth="1"/>
    <col min="7691" max="7691" width="4.75" style="125" customWidth="1"/>
    <col min="7692" max="7692" width="5" style="125" customWidth="1"/>
    <col min="7693" max="7693" width="5.625" style="125" customWidth="1"/>
    <col min="7694" max="7694" width="10.375" style="125" customWidth="1"/>
    <col min="7695" max="7695" width="9" style="125"/>
    <col min="7696" max="7696" width="16.125" style="125" customWidth="1"/>
    <col min="7697" max="7938" width="9" style="125"/>
    <col min="7939" max="7939" width="4.125" style="125" customWidth="1"/>
    <col min="7940" max="7940" width="2.875" style="125" customWidth="1"/>
    <col min="7941" max="7946" width="7.625" style="125" customWidth="1"/>
    <col min="7947" max="7947" width="4.75" style="125" customWidth="1"/>
    <col min="7948" max="7948" width="5" style="125" customWidth="1"/>
    <col min="7949" max="7949" width="5.625" style="125" customWidth="1"/>
    <col min="7950" max="7950" width="10.375" style="125" customWidth="1"/>
    <col min="7951" max="7951" width="9" style="125"/>
    <col min="7952" max="7952" width="16.125" style="125" customWidth="1"/>
    <col min="7953" max="8194" width="9" style="125"/>
    <col min="8195" max="8195" width="4.125" style="125" customWidth="1"/>
    <col min="8196" max="8196" width="2.875" style="125" customWidth="1"/>
    <col min="8197" max="8202" width="7.625" style="125" customWidth="1"/>
    <col min="8203" max="8203" width="4.75" style="125" customWidth="1"/>
    <col min="8204" max="8204" width="5" style="125" customWidth="1"/>
    <col min="8205" max="8205" width="5.625" style="125" customWidth="1"/>
    <col min="8206" max="8206" width="10.375" style="125" customWidth="1"/>
    <col min="8207" max="8207" width="9" style="125"/>
    <col min="8208" max="8208" width="16.125" style="125" customWidth="1"/>
    <col min="8209" max="8450" width="9" style="125"/>
    <col min="8451" max="8451" width="4.125" style="125" customWidth="1"/>
    <col min="8452" max="8452" width="2.875" style="125" customWidth="1"/>
    <col min="8453" max="8458" width="7.625" style="125" customWidth="1"/>
    <col min="8459" max="8459" width="4.75" style="125" customWidth="1"/>
    <col min="8460" max="8460" width="5" style="125" customWidth="1"/>
    <col min="8461" max="8461" width="5.625" style="125" customWidth="1"/>
    <col min="8462" max="8462" width="10.375" style="125" customWidth="1"/>
    <col min="8463" max="8463" width="9" style="125"/>
    <col min="8464" max="8464" width="16.125" style="125" customWidth="1"/>
    <col min="8465" max="8706" width="9" style="125"/>
    <col min="8707" max="8707" width="4.125" style="125" customWidth="1"/>
    <col min="8708" max="8708" width="2.875" style="125" customWidth="1"/>
    <col min="8709" max="8714" width="7.625" style="125" customWidth="1"/>
    <col min="8715" max="8715" width="4.75" style="125" customWidth="1"/>
    <col min="8716" max="8716" width="5" style="125" customWidth="1"/>
    <col min="8717" max="8717" width="5.625" style="125" customWidth="1"/>
    <col min="8718" max="8718" width="10.375" style="125" customWidth="1"/>
    <col min="8719" max="8719" width="9" style="125"/>
    <col min="8720" max="8720" width="16.125" style="125" customWidth="1"/>
    <col min="8721" max="8962" width="9" style="125"/>
    <col min="8963" max="8963" width="4.125" style="125" customWidth="1"/>
    <col min="8964" max="8964" width="2.875" style="125" customWidth="1"/>
    <col min="8965" max="8970" width="7.625" style="125" customWidth="1"/>
    <col min="8971" max="8971" width="4.75" style="125" customWidth="1"/>
    <col min="8972" max="8972" width="5" style="125" customWidth="1"/>
    <col min="8973" max="8973" width="5.625" style="125" customWidth="1"/>
    <col min="8974" max="8974" width="10.375" style="125" customWidth="1"/>
    <col min="8975" max="8975" width="9" style="125"/>
    <col min="8976" max="8976" width="16.125" style="125" customWidth="1"/>
    <col min="8977" max="9218" width="9" style="125"/>
    <col min="9219" max="9219" width="4.125" style="125" customWidth="1"/>
    <col min="9220" max="9220" width="2.875" style="125" customWidth="1"/>
    <col min="9221" max="9226" width="7.625" style="125" customWidth="1"/>
    <col min="9227" max="9227" width="4.75" style="125" customWidth="1"/>
    <col min="9228" max="9228" width="5" style="125" customWidth="1"/>
    <col min="9229" max="9229" width="5.625" style="125" customWidth="1"/>
    <col min="9230" max="9230" width="10.375" style="125" customWidth="1"/>
    <col min="9231" max="9231" width="9" style="125"/>
    <col min="9232" max="9232" width="16.125" style="125" customWidth="1"/>
    <col min="9233" max="9474" width="9" style="125"/>
    <col min="9475" max="9475" width="4.125" style="125" customWidth="1"/>
    <col min="9476" max="9476" width="2.875" style="125" customWidth="1"/>
    <col min="9477" max="9482" width="7.625" style="125" customWidth="1"/>
    <col min="9483" max="9483" width="4.75" style="125" customWidth="1"/>
    <col min="9484" max="9484" width="5" style="125" customWidth="1"/>
    <col min="9485" max="9485" width="5.625" style="125" customWidth="1"/>
    <col min="9486" max="9486" width="10.375" style="125" customWidth="1"/>
    <col min="9487" max="9487" width="9" style="125"/>
    <col min="9488" max="9488" width="16.125" style="125" customWidth="1"/>
    <col min="9489" max="9730" width="9" style="125"/>
    <col min="9731" max="9731" width="4.125" style="125" customWidth="1"/>
    <col min="9732" max="9732" width="2.875" style="125" customWidth="1"/>
    <col min="9733" max="9738" width="7.625" style="125" customWidth="1"/>
    <col min="9739" max="9739" width="4.75" style="125" customWidth="1"/>
    <col min="9740" max="9740" width="5" style="125" customWidth="1"/>
    <col min="9741" max="9741" width="5.625" style="125" customWidth="1"/>
    <col min="9742" max="9742" width="10.375" style="125" customWidth="1"/>
    <col min="9743" max="9743" width="9" style="125"/>
    <col min="9744" max="9744" width="16.125" style="125" customWidth="1"/>
    <col min="9745" max="9986" width="9" style="125"/>
    <col min="9987" max="9987" width="4.125" style="125" customWidth="1"/>
    <col min="9988" max="9988" width="2.875" style="125" customWidth="1"/>
    <col min="9989" max="9994" width="7.625" style="125" customWidth="1"/>
    <col min="9995" max="9995" width="4.75" style="125" customWidth="1"/>
    <col min="9996" max="9996" width="5" style="125" customWidth="1"/>
    <col min="9997" max="9997" width="5.625" style="125" customWidth="1"/>
    <col min="9998" max="9998" width="10.375" style="125" customWidth="1"/>
    <col min="9999" max="9999" width="9" style="125"/>
    <col min="10000" max="10000" width="16.125" style="125" customWidth="1"/>
    <col min="10001" max="10242" width="9" style="125"/>
    <col min="10243" max="10243" width="4.125" style="125" customWidth="1"/>
    <col min="10244" max="10244" width="2.875" style="125" customWidth="1"/>
    <col min="10245" max="10250" width="7.625" style="125" customWidth="1"/>
    <col min="10251" max="10251" width="4.75" style="125" customWidth="1"/>
    <col min="10252" max="10252" width="5" style="125" customWidth="1"/>
    <col min="10253" max="10253" width="5.625" style="125" customWidth="1"/>
    <col min="10254" max="10254" width="10.375" style="125" customWidth="1"/>
    <col min="10255" max="10255" width="9" style="125"/>
    <col min="10256" max="10256" width="16.125" style="125" customWidth="1"/>
    <col min="10257" max="10498" width="9" style="125"/>
    <col min="10499" max="10499" width="4.125" style="125" customWidth="1"/>
    <col min="10500" max="10500" width="2.875" style="125" customWidth="1"/>
    <col min="10501" max="10506" width="7.625" style="125" customWidth="1"/>
    <col min="10507" max="10507" width="4.75" style="125" customWidth="1"/>
    <col min="10508" max="10508" width="5" style="125" customWidth="1"/>
    <col min="10509" max="10509" width="5.625" style="125" customWidth="1"/>
    <col min="10510" max="10510" width="10.375" style="125" customWidth="1"/>
    <col min="10511" max="10511" width="9" style="125"/>
    <col min="10512" max="10512" width="16.125" style="125" customWidth="1"/>
    <col min="10513" max="10754" width="9" style="125"/>
    <col min="10755" max="10755" width="4.125" style="125" customWidth="1"/>
    <col min="10756" max="10756" width="2.875" style="125" customWidth="1"/>
    <col min="10757" max="10762" width="7.625" style="125" customWidth="1"/>
    <col min="10763" max="10763" width="4.75" style="125" customWidth="1"/>
    <col min="10764" max="10764" width="5" style="125" customWidth="1"/>
    <col min="10765" max="10765" width="5.625" style="125" customWidth="1"/>
    <col min="10766" max="10766" width="10.375" style="125" customWidth="1"/>
    <col min="10767" max="10767" width="9" style="125"/>
    <col min="10768" max="10768" width="16.125" style="125" customWidth="1"/>
    <col min="10769" max="11010" width="9" style="125"/>
    <col min="11011" max="11011" width="4.125" style="125" customWidth="1"/>
    <col min="11012" max="11012" width="2.875" style="125" customWidth="1"/>
    <col min="11013" max="11018" width="7.625" style="125" customWidth="1"/>
    <col min="11019" max="11019" width="4.75" style="125" customWidth="1"/>
    <col min="11020" max="11020" width="5" style="125" customWidth="1"/>
    <col min="11021" max="11021" width="5.625" style="125" customWidth="1"/>
    <col min="11022" max="11022" width="10.375" style="125" customWidth="1"/>
    <col min="11023" max="11023" width="9" style="125"/>
    <col min="11024" max="11024" width="16.125" style="125" customWidth="1"/>
    <col min="11025" max="11266" width="9" style="125"/>
    <col min="11267" max="11267" width="4.125" style="125" customWidth="1"/>
    <col min="11268" max="11268" width="2.875" style="125" customWidth="1"/>
    <col min="11269" max="11274" width="7.625" style="125" customWidth="1"/>
    <col min="11275" max="11275" width="4.75" style="125" customWidth="1"/>
    <col min="11276" max="11276" width="5" style="125" customWidth="1"/>
    <col min="11277" max="11277" width="5.625" style="125" customWidth="1"/>
    <col min="11278" max="11278" width="10.375" style="125" customWidth="1"/>
    <col min="11279" max="11279" width="9" style="125"/>
    <col min="11280" max="11280" width="16.125" style="125" customWidth="1"/>
    <col min="11281" max="11522" width="9" style="125"/>
    <col min="11523" max="11523" width="4.125" style="125" customWidth="1"/>
    <col min="11524" max="11524" width="2.875" style="125" customWidth="1"/>
    <col min="11525" max="11530" width="7.625" style="125" customWidth="1"/>
    <col min="11531" max="11531" width="4.75" style="125" customWidth="1"/>
    <col min="11532" max="11532" width="5" style="125" customWidth="1"/>
    <col min="11533" max="11533" width="5.625" style="125" customWidth="1"/>
    <col min="11534" max="11534" width="10.375" style="125" customWidth="1"/>
    <col min="11535" max="11535" width="9" style="125"/>
    <col min="11536" max="11536" width="16.125" style="125" customWidth="1"/>
    <col min="11537" max="11778" width="9" style="125"/>
    <col min="11779" max="11779" width="4.125" style="125" customWidth="1"/>
    <col min="11780" max="11780" width="2.875" style="125" customWidth="1"/>
    <col min="11781" max="11786" width="7.625" style="125" customWidth="1"/>
    <col min="11787" max="11787" width="4.75" style="125" customWidth="1"/>
    <col min="11788" max="11788" width="5" style="125" customWidth="1"/>
    <col min="11789" max="11789" width="5.625" style="125" customWidth="1"/>
    <col min="11790" max="11790" width="10.375" style="125" customWidth="1"/>
    <col min="11791" max="11791" width="9" style="125"/>
    <col min="11792" max="11792" width="16.125" style="125" customWidth="1"/>
    <col min="11793" max="12034" width="9" style="125"/>
    <col min="12035" max="12035" width="4.125" style="125" customWidth="1"/>
    <col min="12036" max="12036" width="2.875" style="125" customWidth="1"/>
    <col min="12037" max="12042" width="7.625" style="125" customWidth="1"/>
    <col min="12043" max="12043" width="4.75" style="125" customWidth="1"/>
    <col min="12044" max="12044" width="5" style="125" customWidth="1"/>
    <col min="12045" max="12045" width="5.625" style="125" customWidth="1"/>
    <col min="12046" max="12046" width="10.375" style="125" customWidth="1"/>
    <col min="12047" max="12047" width="9" style="125"/>
    <col min="12048" max="12048" width="16.125" style="125" customWidth="1"/>
    <col min="12049" max="12290" width="9" style="125"/>
    <col min="12291" max="12291" width="4.125" style="125" customWidth="1"/>
    <col min="12292" max="12292" width="2.875" style="125" customWidth="1"/>
    <col min="12293" max="12298" width="7.625" style="125" customWidth="1"/>
    <col min="12299" max="12299" width="4.75" style="125" customWidth="1"/>
    <col min="12300" max="12300" width="5" style="125" customWidth="1"/>
    <col min="12301" max="12301" width="5.625" style="125" customWidth="1"/>
    <col min="12302" max="12302" width="10.375" style="125" customWidth="1"/>
    <col min="12303" max="12303" width="9" style="125"/>
    <col min="12304" max="12304" width="16.125" style="125" customWidth="1"/>
    <col min="12305" max="12546" width="9" style="125"/>
    <col min="12547" max="12547" width="4.125" style="125" customWidth="1"/>
    <col min="12548" max="12548" width="2.875" style="125" customWidth="1"/>
    <col min="12549" max="12554" width="7.625" style="125" customWidth="1"/>
    <col min="12555" max="12555" width="4.75" style="125" customWidth="1"/>
    <col min="12556" max="12556" width="5" style="125" customWidth="1"/>
    <col min="12557" max="12557" width="5.625" style="125" customWidth="1"/>
    <col min="12558" max="12558" width="10.375" style="125" customWidth="1"/>
    <col min="12559" max="12559" width="9" style="125"/>
    <col min="12560" max="12560" width="16.125" style="125" customWidth="1"/>
    <col min="12561" max="12802" width="9" style="125"/>
    <col min="12803" max="12803" width="4.125" style="125" customWidth="1"/>
    <col min="12804" max="12804" width="2.875" style="125" customWidth="1"/>
    <col min="12805" max="12810" width="7.625" style="125" customWidth="1"/>
    <col min="12811" max="12811" width="4.75" style="125" customWidth="1"/>
    <col min="12812" max="12812" width="5" style="125" customWidth="1"/>
    <col min="12813" max="12813" width="5.625" style="125" customWidth="1"/>
    <col min="12814" max="12814" width="10.375" style="125" customWidth="1"/>
    <col min="12815" max="12815" width="9" style="125"/>
    <col min="12816" max="12816" width="16.125" style="125" customWidth="1"/>
    <col min="12817" max="13058" width="9" style="125"/>
    <col min="13059" max="13059" width="4.125" style="125" customWidth="1"/>
    <col min="13060" max="13060" width="2.875" style="125" customWidth="1"/>
    <col min="13061" max="13066" width="7.625" style="125" customWidth="1"/>
    <col min="13067" max="13067" width="4.75" style="125" customWidth="1"/>
    <col min="13068" max="13068" width="5" style="125" customWidth="1"/>
    <col min="13069" max="13069" width="5.625" style="125" customWidth="1"/>
    <col min="13070" max="13070" width="10.375" style="125" customWidth="1"/>
    <col min="13071" max="13071" width="9" style="125"/>
    <col min="13072" max="13072" width="16.125" style="125" customWidth="1"/>
    <col min="13073" max="13314" width="9" style="125"/>
    <col min="13315" max="13315" width="4.125" style="125" customWidth="1"/>
    <col min="13316" max="13316" width="2.875" style="125" customWidth="1"/>
    <col min="13317" max="13322" width="7.625" style="125" customWidth="1"/>
    <col min="13323" max="13323" width="4.75" style="125" customWidth="1"/>
    <col min="13324" max="13324" width="5" style="125" customWidth="1"/>
    <col min="13325" max="13325" width="5.625" style="125" customWidth="1"/>
    <col min="13326" max="13326" width="10.375" style="125" customWidth="1"/>
    <col min="13327" max="13327" width="9" style="125"/>
    <col min="13328" max="13328" width="16.125" style="125" customWidth="1"/>
    <col min="13329" max="13570" width="9" style="125"/>
    <col min="13571" max="13571" width="4.125" style="125" customWidth="1"/>
    <col min="13572" max="13572" width="2.875" style="125" customWidth="1"/>
    <col min="13573" max="13578" width="7.625" style="125" customWidth="1"/>
    <col min="13579" max="13579" width="4.75" style="125" customWidth="1"/>
    <col min="13580" max="13580" width="5" style="125" customWidth="1"/>
    <col min="13581" max="13581" width="5.625" style="125" customWidth="1"/>
    <col min="13582" max="13582" width="10.375" style="125" customWidth="1"/>
    <col min="13583" max="13583" width="9" style="125"/>
    <col min="13584" max="13584" width="16.125" style="125" customWidth="1"/>
    <col min="13585" max="13826" width="9" style="125"/>
    <col min="13827" max="13827" width="4.125" style="125" customWidth="1"/>
    <col min="13828" max="13828" width="2.875" style="125" customWidth="1"/>
    <col min="13829" max="13834" width="7.625" style="125" customWidth="1"/>
    <col min="13835" max="13835" width="4.75" style="125" customWidth="1"/>
    <col min="13836" max="13836" width="5" style="125" customWidth="1"/>
    <col min="13837" max="13837" width="5.625" style="125" customWidth="1"/>
    <col min="13838" max="13838" width="10.375" style="125" customWidth="1"/>
    <col min="13839" max="13839" width="9" style="125"/>
    <col min="13840" max="13840" width="16.125" style="125" customWidth="1"/>
    <col min="13841" max="14082" width="9" style="125"/>
    <col min="14083" max="14083" width="4.125" style="125" customWidth="1"/>
    <col min="14084" max="14084" width="2.875" style="125" customWidth="1"/>
    <col min="14085" max="14090" width="7.625" style="125" customWidth="1"/>
    <col min="14091" max="14091" width="4.75" style="125" customWidth="1"/>
    <col min="14092" max="14092" width="5" style="125" customWidth="1"/>
    <col min="14093" max="14093" width="5.625" style="125" customWidth="1"/>
    <col min="14094" max="14094" width="10.375" style="125" customWidth="1"/>
    <col min="14095" max="14095" width="9" style="125"/>
    <col min="14096" max="14096" width="16.125" style="125" customWidth="1"/>
    <col min="14097" max="14338" width="9" style="125"/>
    <col min="14339" max="14339" width="4.125" style="125" customWidth="1"/>
    <col min="14340" max="14340" width="2.875" style="125" customWidth="1"/>
    <col min="14341" max="14346" width="7.625" style="125" customWidth="1"/>
    <col min="14347" max="14347" width="4.75" style="125" customWidth="1"/>
    <col min="14348" max="14348" width="5" style="125" customWidth="1"/>
    <col min="14349" max="14349" width="5.625" style="125" customWidth="1"/>
    <col min="14350" max="14350" width="10.375" style="125" customWidth="1"/>
    <col min="14351" max="14351" width="9" style="125"/>
    <col min="14352" max="14352" width="16.125" style="125" customWidth="1"/>
    <col min="14353" max="14594" width="9" style="125"/>
    <col min="14595" max="14595" width="4.125" style="125" customWidth="1"/>
    <col min="14596" max="14596" width="2.875" style="125" customWidth="1"/>
    <col min="14597" max="14602" width="7.625" style="125" customWidth="1"/>
    <col min="14603" max="14603" width="4.75" style="125" customWidth="1"/>
    <col min="14604" max="14604" width="5" style="125" customWidth="1"/>
    <col min="14605" max="14605" width="5.625" style="125" customWidth="1"/>
    <col min="14606" max="14606" width="10.375" style="125" customWidth="1"/>
    <col min="14607" max="14607" width="9" style="125"/>
    <col min="14608" max="14608" width="16.125" style="125" customWidth="1"/>
    <col min="14609" max="14850" width="9" style="125"/>
    <col min="14851" max="14851" width="4.125" style="125" customWidth="1"/>
    <col min="14852" max="14852" width="2.875" style="125" customWidth="1"/>
    <col min="14853" max="14858" width="7.625" style="125" customWidth="1"/>
    <col min="14859" max="14859" width="4.75" style="125" customWidth="1"/>
    <col min="14860" max="14860" width="5" style="125" customWidth="1"/>
    <col min="14861" max="14861" width="5.625" style="125" customWidth="1"/>
    <col min="14862" max="14862" width="10.375" style="125" customWidth="1"/>
    <col min="14863" max="14863" width="9" style="125"/>
    <col min="14864" max="14864" width="16.125" style="125" customWidth="1"/>
    <col min="14865" max="15106" width="9" style="125"/>
    <col min="15107" max="15107" width="4.125" style="125" customWidth="1"/>
    <col min="15108" max="15108" width="2.875" style="125" customWidth="1"/>
    <col min="15109" max="15114" width="7.625" style="125" customWidth="1"/>
    <col min="15115" max="15115" width="4.75" style="125" customWidth="1"/>
    <col min="15116" max="15116" width="5" style="125" customWidth="1"/>
    <col min="15117" max="15117" width="5.625" style="125" customWidth="1"/>
    <col min="15118" max="15118" width="10.375" style="125" customWidth="1"/>
    <col min="15119" max="15119" width="9" style="125"/>
    <col min="15120" max="15120" width="16.125" style="125" customWidth="1"/>
    <col min="15121" max="15362" width="9" style="125"/>
    <col min="15363" max="15363" width="4.125" style="125" customWidth="1"/>
    <col min="15364" max="15364" width="2.875" style="125" customWidth="1"/>
    <col min="15365" max="15370" width="7.625" style="125" customWidth="1"/>
    <col min="15371" max="15371" width="4.75" style="125" customWidth="1"/>
    <col min="15372" max="15372" width="5" style="125" customWidth="1"/>
    <col min="15373" max="15373" width="5.625" style="125" customWidth="1"/>
    <col min="15374" max="15374" width="10.375" style="125" customWidth="1"/>
    <col min="15375" max="15375" width="9" style="125"/>
    <col min="15376" max="15376" width="16.125" style="125" customWidth="1"/>
    <col min="15377" max="15618" width="9" style="125"/>
    <col min="15619" max="15619" width="4.125" style="125" customWidth="1"/>
    <col min="15620" max="15620" width="2.875" style="125" customWidth="1"/>
    <col min="15621" max="15626" width="7.625" style="125" customWidth="1"/>
    <col min="15627" max="15627" width="4.75" style="125" customWidth="1"/>
    <col min="15628" max="15628" width="5" style="125" customWidth="1"/>
    <col min="15629" max="15629" width="5.625" style="125" customWidth="1"/>
    <col min="15630" max="15630" width="10.375" style="125" customWidth="1"/>
    <col min="15631" max="15631" width="9" style="125"/>
    <col min="15632" max="15632" width="16.125" style="125" customWidth="1"/>
    <col min="15633" max="15874" width="9" style="125"/>
    <col min="15875" max="15875" width="4.125" style="125" customWidth="1"/>
    <col min="15876" max="15876" width="2.875" style="125" customWidth="1"/>
    <col min="15877" max="15882" width="7.625" style="125" customWidth="1"/>
    <col min="15883" max="15883" width="4.75" style="125" customWidth="1"/>
    <col min="15884" max="15884" width="5" style="125" customWidth="1"/>
    <col min="15885" max="15885" width="5.625" style="125" customWidth="1"/>
    <col min="15886" max="15886" width="10.375" style="125" customWidth="1"/>
    <col min="15887" max="15887" width="9" style="125"/>
    <col min="15888" max="15888" width="16.125" style="125" customWidth="1"/>
    <col min="15889" max="16130" width="9" style="125"/>
    <col min="16131" max="16131" width="4.125" style="125" customWidth="1"/>
    <col min="16132" max="16132" width="2.875" style="125" customWidth="1"/>
    <col min="16133" max="16138" width="7.625" style="125" customWidth="1"/>
    <col min="16139" max="16139" width="4.75" style="125" customWidth="1"/>
    <col min="16140" max="16140" width="5" style="125" customWidth="1"/>
    <col min="16141" max="16141" width="5.625" style="125" customWidth="1"/>
    <col min="16142" max="16142" width="10.375" style="125" customWidth="1"/>
    <col min="16143" max="16143" width="9" style="125"/>
    <col min="16144" max="16144" width="16.125" style="125" customWidth="1"/>
    <col min="16145" max="16384" width="9" style="125"/>
  </cols>
  <sheetData>
    <row r="1" spans="1:23" ht="24.75" thickBot="1">
      <c r="A1" s="282" t="s">
        <v>189</v>
      </c>
      <c r="B1" s="283"/>
      <c r="C1" s="283"/>
      <c r="D1" s="283"/>
      <c r="E1" s="283"/>
      <c r="F1" s="283"/>
      <c r="G1" s="282" t="s">
        <v>64</v>
      </c>
      <c r="H1" s="283"/>
      <c r="I1" s="283"/>
      <c r="J1" s="284"/>
      <c r="K1" s="284"/>
      <c r="L1" s="285"/>
      <c r="P1" s="221"/>
      <c r="U1" s="126" t="s">
        <v>24</v>
      </c>
    </row>
    <row r="2" spans="1:23" ht="15" thickBot="1">
      <c r="A2" s="286"/>
      <c r="B2" s="187"/>
      <c r="C2" s="187"/>
      <c r="D2" s="187"/>
      <c r="E2" s="187"/>
      <c r="F2" s="187"/>
      <c r="G2" s="286"/>
      <c r="H2" s="187"/>
      <c r="I2" s="187"/>
      <c r="J2" s="187"/>
      <c r="K2" s="285"/>
      <c r="L2" s="285"/>
      <c r="U2" s="127" t="e">
        <f>U4*U8</f>
        <v>#DIV/0!</v>
      </c>
    </row>
    <row r="3" spans="1:23">
      <c r="A3" s="285"/>
      <c r="B3" s="285" t="s">
        <v>0</v>
      </c>
      <c r="C3" s="287" t="s">
        <v>151</v>
      </c>
      <c r="D3" s="287"/>
      <c r="E3" s="487">
        <f>基本情報等入力シート!C19</f>
        <v>0</v>
      </c>
      <c r="F3" s="487"/>
      <c r="G3" s="487"/>
      <c r="H3" s="289"/>
      <c r="I3" s="289"/>
      <c r="J3" s="289"/>
      <c r="K3" s="489"/>
      <c r="L3" s="489"/>
      <c r="U3" s="126" t="s">
        <v>23</v>
      </c>
    </row>
    <row r="4" spans="1:23" ht="14.25" thickBot="1">
      <c r="U4" s="127" t="e">
        <f>基本情報等入力シート!B48</f>
        <v>#DIV/0!</v>
      </c>
      <c r="V4" s="125" t="s">
        <v>29</v>
      </c>
    </row>
    <row r="5" spans="1:23">
      <c r="U5" s="126" t="s">
        <v>92</v>
      </c>
    </row>
    <row r="6" spans="1:23" ht="14.25" thickBot="1">
      <c r="U6" s="127">
        <f>基本情報等入力シート!B50</f>
        <v>0</v>
      </c>
      <c r="V6" s="125" t="s">
        <v>30</v>
      </c>
    </row>
    <row r="7" spans="1:23">
      <c r="U7" s="224" t="s">
        <v>106</v>
      </c>
    </row>
    <row r="8" spans="1:23" ht="14.25" thickBot="1">
      <c r="U8" s="313">
        <f>基本情報等入力シート!B52</f>
        <v>0</v>
      </c>
      <c r="V8" s="125" t="s">
        <v>107</v>
      </c>
    </row>
    <row r="9" spans="1:23">
      <c r="U9" s="224" t="s">
        <v>26</v>
      </c>
    </row>
    <row r="10" spans="1:23" ht="14.25" thickBot="1">
      <c r="U10" s="314">
        <f>基本情報等入力シート!B54</f>
        <v>0</v>
      </c>
      <c r="V10" s="125" t="s">
        <v>31</v>
      </c>
    </row>
    <row r="11" spans="1:23">
      <c r="A11" s="225" t="s">
        <v>140</v>
      </c>
      <c r="B11" s="225"/>
      <c r="C11" s="484">
        <f>基本情報等入力シート!C11</f>
        <v>0</v>
      </c>
      <c r="D11" s="484"/>
      <c r="E11" s="484"/>
      <c r="F11" s="484"/>
      <c r="G11" s="484"/>
      <c r="H11" s="484"/>
      <c r="I11" s="183"/>
      <c r="J11" s="183"/>
      <c r="K11" s="183"/>
      <c r="L11" s="183"/>
      <c r="M11" s="183"/>
      <c r="U11" s="126" t="s">
        <v>25</v>
      </c>
    </row>
    <row r="12" spans="1:23" ht="14.25" thickBot="1">
      <c r="A12" s="226" t="s">
        <v>167</v>
      </c>
      <c r="B12" s="226"/>
      <c r="C12" s="226" t="s">
        <v>168</v>
      </c>
      <c r="D12" s="226"/>
      <c r="E12" s="227"/>
      <c r="F12" s="227"/>
      <c r="G12" s="227"/>
      <c r="H12" s="227"/>
      <c r="I12" s="183"/>
      <c r="J12" s="183"/>
      <c r="K12" s="183"/>
      <c r="L12" s="183"/>
      <c r="M12" s="183"/>
      <c r="U12" s="315">
        <f>基本情報等入力シート!B56</f>
        <v>0</v>
      </c>
      <c r="V12" s="125" t="s">
        <v>27</v>
      </c>
    </row>
    <row r="13" spans="1:23" ht="14.25" thickBot="1"/>
    <row r="14" spans="1:23">
      <c r="A14" s="225" t="s">
        <v>141</v>
      </c>
      <c r="B14" s="225"/>
      <c r="C14" s="485">
        <f>基本情報等入力シート!C16</f>
        <v>0</v>
      </c>
      <c r="D14" s="485"/>
      <c r="E14" s="485"/>
      <c r="F14" s="485"/>
      <c r="G14" s="485"/>
      <c r="H14" s="485"/>
      <c r="I14" s="205"/>
      <c r="J14" s="183"/>
      <c r="M14" s="222" t="s">
        <v>156</v>
      </c>
      <c r="N14" s="222"/>
      <c r="O14" s="448"/>
      <c r="P14" s="448"/>
      <c r="Q14" s="448"/>
      <c r="R14" s="448"/>
      <c r="U14" s="126" t="s">
        <v>16</v>
      </c>
      <c r="V14" s="293"/>
    </row>
    <row r="15" spans="1:23" ht="17.25" customHeight="1" thickBot="1">
      <c r="A15" s="228" t="s">
        <v>143</v>
      </c>
      <c r="B15" s="228"/>
      <c r="C15" s="488">
        <f>基本情報等入力シート!C15</f>
        <v>0</v>
      </c>
      <c r="D15" s="488"/>
      <c r="E15" s="488"/>
      <c r="F15" s="273" t="s">
        <v>170</v>
      </c>
      <c r="G15" s="229"/>
      <c r="H15" s="229"/>
      <c r="I15" s="229"/>
      <c r="J15" s="230"/>
      <c r="K15" s="230"/>
      <c r="L15" s="230"/>
      <c r="M15" s="486" t="s">
        <v>157</v>
      </c>
      <c r="N15" s="486"/>
      <c r="O15" s="451"/>
      <c r="P15" s="451"/>
      <c r="R15" s="292" t="s">
        <v>169</v>
      </c>
      <c r="U15" s="316">
        <f>基本情報等入力シート!C25</f>
        <v>0</v>
      </c>
      <c r="V15" s="294" t="s">
        <v>111</v>
      </c>
    </row>
    <row r="16" spans="1:23" ht="14.25" thickBot="1">
      <c r="A16" s="290"/>
      <c r="B16" s="290"/>
      <c r="C16" s="290"/>
      <c r="D16" s="290"/>
      <c r="W16" s="290" t="s">
        <v>28</v>
      </c>
    </row>
    <row r="17" spans="1:23" ht="39.75" customHeight="1">
      <c r="A17" s="452" t="s">
        <v>4</v>
      </c>
      <c r="B17" s="454" t="s">
        <v>5</v>
      </c>
      <c r="C17" s="449" t="s">
        <v>20</v>
      </c>
      <c r="D17" s="457" t="s">
        <v>6</v>
      </c>
      <c r="E17" s="458"/>
      <c r="F17" s="458"/>
      <c r="G17" s="458"/>
      <c r="H17" s="459" t="s">
        <v>74</v>
      </c>
      <c r="I17" s="461" t="s">
        <v>18</v>
      </c>
      <c r="J17" s="463" t="s">
        <v>17</v>
      </c>
      <c r="K17" s="465" t="s">
        <v>75</v>
      </c>
      <c r="L17" s="466"/>
      <c r="M17" s="466"/>
      <c r="N17" s="466"/>
      <c r="O17" s="466"/>
      <c r="P17" s="467"/>
      <c r="Q17" s="175" t="s">
        <v>21</v>
      </c>
      <c r="R17" s="449" t="s">
        <v>160</v>
      </c>
      <c r="S17" s="231"/>
      <c r="U17" s="449" t="s">
        <v>192</v>
      </c>
      <c r="V17" s="449" t="s">
        <v>193</v>
      </c>
      <c r="W17" s="449" t="s">
        <v>214</v>
      </c>
    </row>
    <row r="18" spans="1:23" ht="22.5" customHeight="1" thickBot="1">
      <c r="A18" s="453"/>
      <c r="B18" s="455"/>
      <c r="C18" s="456"/>
      <c r="D18" s="232" t="s">
        <v>8</v>
      </c>
      <c r="E18" s="233" t="s">
        <v>9</v>
      </c>
      <c r="F18" s="234" t="s">
        <v>10</v>
      </c>
      <c r="G18" s="235" t="s">
        <v>11</v>
      </c>
      <c r="H18" s="460"/>
      <c r="I18" s="462"/>
      <c r="J18" s="464"/>
      <c r="K18" s="468"/>
      <c r="L18" s="462"/>
      <c r="M18" s="462"/>
      <c r="N18" s="462"/>
      <c r="O18" s="462"/>
      <c r="P18" s="469"/>
      <c r="Q18" s="185"/>
      <c r="R18" s="456"/>
      <c r="S18" s="236"/>
      <c r="T18" s="237"/>
      <c r="U18" s="450"/>
      <c r="V18" s="450"/>
      <c r="W18" s="450"/>
    </row>
    <row r="19" spans="1:23" ht="23.1" customHeight="1" thickTop="1">
      <c r="A19" s="298">
        <v>45658</v>
      </c>
      <c r="B19" s="274">
        <f>A19</f>
        <v>45658</v>
      </c>
      <c r="C19" s="211"/>
      <c r="D19" s="212"/>
      <c r="E19" s="213"/>
      <c r="F19" s="214"/>
      <c r="G19" s="213"/>
      <c r="H19" s="317"/>
      <c r="I19" s="239">
        <f>(E19-D19)+(G19-F19)-H19</f>
        <v>0</v>
      </c>
      <c r="J19" s="240">
        <f>ROUNDDOWN(ROUND(I19*24*60,1)/60,2)</f>
        <v>0</v>
      </c>
      <c r="K19" s="473"/>
      <c r="L19" s="474"/>
      <c r="M19" s="474"/>
      <c r="N19" s="474"/>
      <c r="O19" s="474"/>
      <c r="P19" s="475"/>
      <c r="Q19" s="272">
        <f>COUNTIF(C19,C$52)</f>
        <v>0</v>
      </c>
      <c r="R19" s="269"/>
      <c r="S19" s="242">
        <f>IF(OR(C19="2,通勤（除外）",C19="5,休日"),0,1)</f>
        <v>1</v>
      </c>
      <c r="T19" s="243"/>
      <c r="U19" s="244">
        <f>ROUNDDOWN($U$15*J19,0)</f>
        <v>0</v>
      </c>
      <c r="V19" s="244">
        <f t="shared" ref="V19:V49" si="0">ROUNDDOWN($U$6*Q19,0)</f>
        <v>0</v>
      </c>
      <c r="W19" s="245">
        <f>SUM(U19:V19)</f>
        <v>0</v>
      </c>
    </row>
    <row r="20" spans="1:23" ht="23.1" customHeight="1">
      <c r="A20" s="299">
        <v>45659</v>
      </c>
      <c r="B20" s="275">
        <f t="shared" ref="B20:B49" si="1">A20</f>
        <v>45659</v>
      </c>
      <c r="C20" s="215"/>
      <c r="D20" s="218"/>
      <c r="E20" s="217"/>
      <c r="F20" s="216"/>
      <c r="G20" s="217"/>
      <c r="H20" s="281"/>
      <c r="I20" s="246">
        <f>(E20-D20)+(G20-F20)-H20</f>
        <v>0</v>
      </c>
      <c r="J20" s="247">
        <f t="shared" ref="J20:J49" si="2">ROUNDDOWN(ROUND(I20*24*60,1)/60,2)</f>
        <v>0</v>
      </c>
      <c r="K20" s="470"/>
      <c r="L20" s="471"/>
      <c r="M20" s="471"/>
      <c r="N20" s="471"/>
      <c r="O20" s="471"/>
      <c r="P20" s="472"/>
      <c r="Q20" s="272">
        <f t="shared" ref="Q20:Q49" si="3">COUNTIF(C20,C$52)</f>
        <v>0</v>
      </c>
      <c r="R20" s="270"/>
      <c r="S20" s="242">
        <f t="shared" ref="S20:S49" si="4">IF(OR(C20="2,通勤（除外）",C20="5,休日"),0,1)</f>
        <v>1</v>
      </c>
      <c r="T20" s="237"/>
      <c r="U20" s="248">
        <f>ROUNDDOWN($U$15*J20,0)</f>
        <v>0</v>
      </c>
      <c r="V20" s="248">
        <f t="shared" si="0"/>
        <v>0</v>
      </c>
      <c r="W20" s="249">
        <f>SUM(U20:V20)</f>
        <v>0</v>
      </c>
    </row>
    <row r="21" spans="1:23" ht="23.1" customHeight="1">
      <c r="A21" s="299">
        <v>45660</v>
      </c>
      <c r="B21" s="275">
        <f t="shared" si="1"/>
        <v>45660</v>
      </c>
      <c r="C21" s="215"/>
      <c r="D21" s="218"/>
      <c r="E21" s="217"/>
      <c r="F21" s="216"/>
      <c r="G21" s="217"/>
      <c r="H21" s="281"/>
      <c r="I21" s="246">
        <f>(E21-D21)+(G21-F21)-H21</f>
        <v>0</v>
      </c>
      <c r="J21" s="247">
        <f>ROUNDDOWN(ROUND(I21*24*60,1)/60,2)</f>
        <v>0</v>
      </c>
      <c r="K21" s="470"/>
      <c r="L21" s="471"/>
      <c r="M21" s="471"/>
      <c r="N21" s="471"/>
      <c r="O21" s="471"/>
      <c r="P21" s="472"/>
      <c r="Q21" s="272">
        <f t="shared" si="3"/>
        <v>0</v>
      </c>
      <c r="R21" s="270"/>
      <c r="S21" s="242">
        <f t="shared" si="4"/>
        <v>1</v>
      </c>
      <c r="T21" s="237"/>
      <c r="U21" s="248">
        <f t="shared" ref="U21:U49" si="5">ROUNDDOWN($U$15*J21,0)</f>
        <v>0</v>
      </c>
      <c r="V21" s="248">
        <f t="shared" si="0"/>
        <v>0</v>
      </c>
      <c r="W21" s="249">
        <f t="shared" ref="W21:W49" si="6">SUM(U21:V21)</f>
        <v>0</v>
      </c>
    </row>
    <row r="22" spans="1:23" ht="23.1" customHeight="1">
      <c r="A22" s="299">
        <v>45661</v>
      </c>
      <c r="B22" s="275">
        <f t="shared" si="1"/>
        <v>45661</v>
      </c>
      <c r="C22" s="215"/>
      <c r="D22" s="218"/>
      <c r="E22" s="217"/>
      <c r="F22" s="216"/>
      <c r="G22" s="217"/>
      <c r="H22" s="281"/>
      <c r="I22" s="246">
        <f t="shared" ref="I22:I49" si="7">(E22-D22)+(G22-F22)-H22</f>
        <v>0</v>
      </c>
      <c r="J22" s="247">
        <f t="shared" si="2"/>
        <v>0</v>
      </c>
      <c r="K22" s="470"/>
      <c r="L22" s="471"/>
      <c r="M22" s="471"/>
      <c r="N22" s="471"/>
      <c r="O22" s="471"/>
      <c r="P22" s="472"/>
      <c r="Q22" s="272">
        <f t="shared" si="3"/>
        <v>0</v>
      </c>
      <c r="R22" s="270"/>
      <c r="S22" s="242">
        <f t="shared" si="4"/>
        <v>1</v>
      </c>
      <c r="T22" s="237"/>
      <c r="U22" s="248">
        <f t="shared" si="5"/>
        <v>0</v>
      </c>
      <c r="V22" s="248">
        <f t="shared" si="0"/>
        <v>0</v>
      </c>
      <c r="W22" s="249">
        <f t="shared" si="6"/>
        <v>0</v>
      </c>
    </row>
    <row r="23" spans="1:23" ht="23.1" customHeight="1">
      <c r="A23" s="299">
        <v>45662</v>
      </c>
      <c r="B23" s="275">
        <f t="shared" si="1"/>
        <v>45662</v>
      </c>
      <c r="C23" s="215"/>
      <c r="D23" s="218"/>
      <c r="E23" s="217"/>
      <c r="F23" s="216"/>
      <c r="G23" s="217"/>
      <c r="H23" s="281"/>
      <c r="I23" s="246">
        <f t="shared" si="7"/>
        <v>0</v>
      </c>
      <c r="J23" s="247">
        <f t="shared" si="2"/>
        <v>0</v>
      </c>
      <c r="K23" s="470"/>
      <c r="L23" s="471"/>
      <c r="M23" s="471"/>
      <c r="N23" s="471"/>
      <c r="O23" s="471"/>
      <c r="P23" s="472"/>
      <c r="Q23" s="272">
        <f t="shared" si="3"/>
        <v>0</v>
      </c>
      <c r="R23" s="270"/>
      <c r="S23" s="242">
        <f t="shared" si="4"/>
        <v>1</v>
      </c>
      <c r="T23" s="237"/>
      <c r="U23" s="248">
        <f t="shared" si="5"/>
        <v>0</v>
      </c>
      <c r="V23" s="248">
        <f t="shared" si="0"/>
        <v>0</v>
      </c>
      <c r="W23" s="249">
        <f t="shared" si="6"/>
        <v>0</v>
      </c>
    </row>
    <row r="24" spans="1:23" ht="23.1" customHeight="1">
      <c r="A24" s="299">
        <v>45663</v>
      </c>
      <c r="B24" s="275">
        <f t="shared" si="1"/>
        <v>45663</v>
      </c>
      <c r="C24" s="215"/>
      <c r="D24" s="218"/>
      <c r="E24" s="217"/>
      <c r="F24" s="216"/>
      <c r="G24" s="217"/>
      <c r="H24" s="281"/>
      <c r="I24" s="246">
        <f t="shared" si="7"/>
        <v>0</v>
      </c>
      <c r="J24" s="247">
        <f t="shared" si="2"/>
        <v>0</v>
      </c>
      <c r="K24" s="470"/>
      <c r="L24" s="471"/>
      <c r="M24" s="471"/>
      <c r="N24" s="471"/>
      <c r="O24" s="471"/>
      <c r="P24" s="472"/>
      <c r="Q24" s="272">
        <f t="shared" si="3"/>
        <v>0</v>
      </c>
      <c r="R24" s="270"/>
      <c r="S24" s="242">
        <f t="shared" si="4"/>
        <v>1</v>
      </c>
      <c r="T24" s="237"/>
      <c r="U24" s="248">
        <f t="shared" si="5"/>
        <v>0</v>
      </c>
      <c r="V24" s="248">
        <f t="shared" si="0"/>
        <v>0</v>
      </c>
      <c r="W24" s="249">
        <f t="shared" si="6"/>
        <v>0</v>
      </c>
    </row>
    <row r="25" spans="1:23" ht="23.1" customHeight="1">
      <c r="A25" s="299">
        <v>45664</v>
      </c>
      <c r="B25" s="275">
        <f t="shared" si="1"/>
        <v>45664</v>
      </c>
      <c r="C25" s="215"/>
      <c r="D25" s="218"/>
      <c r="E25" s="217"/>
      <c r="F25" s="216"/>
      <c r="G25" s="217"/>
      <c r="H25" s="281"/>
      <c r="I25" s="246">
        <f t="shared" si="7"/>
        <v>0</v>
      </c>
      <c r="J25" s="247">
        <f t="shared" si="2"/>
        <v>0</v>
      </c>
      <c r="K25" s="470"/>
      <c r="L25" s="471"/>
      <c r="M25" s="471"/>
      <c r="N25" s="471"/>
      <c r="O25" s="471"/>
      <c r="P25" s="472"/>
      <c r="Q25" s="272">
        <f t="shared" si="3"/>
        <v>0</v>
      </c>
      <c r="R25" s="270"/>
      <c r="S25" s="242">
        <f t="shared" si="4"/>
        <v>1</v>
      </c>
      <c r="T25" s="237"/>
      <c r="U25" s="248">
        <f t="shared" si="5"/>
        <v>0</v>
      </c>
      <c r="V25" s="248">
        <f t="shared" si="0"/>
        <v>0</v>
      </c>
      <c r="W25" s="249">
        <f t="shared" si="6"/>
        <v>0</v>
      </c>
    </row>
    <row r="26" spans="1:23" ht="23.1" customHeight="1">
      <c r="A26" s="299">
        <v>45665</v>
      </c>
      <c r="B26" s="275">
        <f t="shared" si="1"/>
        <v>45665</v>
      </c>
      <c r="C26" s="215"/>
      <c r="D26" s="218"/>
      <c r="E26" s="217"/>
      <c r="F26" s="216"/>
      <c r="G26" s="217"/>
      <c r="H26" s="281"/>
      <c r="I26" s="246">
        <f t="shared" si="7"/>
        <v>0</v>
      </c>
      <c r="J26" s="247">
        <f t="shared" si="2"/>
        <v>0</v>
      </c>
      <c r="K26" s="470"/>
      <c r="L26" s="471"/>
      <c r="M26" s="471"/>
      <c r="N26" s="471"/>
      <c r="O26" s="471"/>
      <c r="P26" s="472"/>
      <c r="Q26" s="272">
        <f t="shared" si="3"/>
        <v>0</v>
      </c>
      <c r="R26" s="270"/>
      <c r="S26" s="242">
        <f t="shared" si="4"/>
        <v>1</v>
      </c>
      <c r="T26" s="237"/>
      <c r="U26" s="248">
        <f t="shared" si="5"/>
        <v>0</v>
      </c>
      <c r="V26" s="248">
        <f t="shared" si="0"/>
        <v>0</v>
      </c>
      <c r="W26" s="249">
        <f t="shared" si="6"/>
        <v>0</v>
      </c>
    </row>
    <row r="27" spans="1:23" ht="23.1" customHeight="1">
      <c r="A27" s="299">
        <v>45666</v>
      </c>
      <c r="B27" s="275">
        <f t="shared" si="1"/>
        <v>45666</v>
      </c>
      <c r="C27" s="215"/>
      <c r="D27" s="218"/>
      <c r="E27" s="217"/>
      <c r="F27" s="216"/>
      <c r="G27" s="217"/>
      <c r="H27" s="281"/>
      <c r="I27" s="246">
        <f t="shared" si="7"/>
        <v>0</v>
      </c>
      <c r="J27" s="247">
        <f t="shared" si="2"/>
        <v>0</v>
      </c>
      <c r="K27" s="470"/>
      <c r="L27" s="471"/>
      <c r="M27" s="471"/>
      <c r="N27" s="471"/>
      <c r="O27" s="471"/>
      <c r="P27" s="472"/>
      <c r="Q27" s="272">
        <f t="shared" si="3"/>
        <v>0</v>
      </c>
      <c r="R27" s="270"/>
      <c r="S27" s="242">
        <f t="shared" si="4"/>
        <v>1</v>
      </c>
      <c r="T27" s="237"/>
      <c r="U27" s="248">
        <f t="shared" si="5"/>
        <v>0</v>
      </c>
      <c r="V27" s="248">
        <f t="shared" si="0"/>
        <v>0</v>
      </c>
      <c r="W27" s="249">
        <f t="shared" si="6"/>
        <v>0</v>
      </c>
    </row>
    <row r="28" spans="1:23" ht="23.1" customHeight="1">
      <c r="A28" s="299">
        <v>45667</v>
      </c>
      <c r="B28" s="275">
        <f t="shared" si="1"/>
        <v>45667</v>
      </c>
      <c r="C28" s="215"/>
      <c r="D28" s="218"/>
      <c r="E28" s="217"/>
      <c r="F28" s="216"/>
      <c r="G28" s="217"/>
      <c r="H28" s="281"/>
      <c r="I28" s="246">
        <f t="shared" si="7"/>
        <v>0</v>
      </c>
      <c r="J28" s="247">
        <f t="shared" si="2"/>
        <v>0</v>
      </c>
      <c r="K28" s="470"/>
      <c r="L28" s="471"/>
      <c r="M28" s="471"/>
      <c r="N28" s="471"/>
      <c r="O28" s="471"/>
      <c r="P28" s="472"/>
      <c r="Q28" s="272">
        <f t="shared" si="3"/>
        <v>0</v>
      </c>
      <c r="R28" s="270"/>
      <c r="S28" s="242">
        <f t="shared" si="4"/>
        <v>1</v>
      </c>
      <c r="T28" s="237"/>
      <c r="U28" s="248">
        <f t="shared" si="5"/>
        <v>0</v>
      </c>
      <c r="V28" s="248">
        <f t="shared" si="0"/>
        <v>0</v>
      </c>
      <c r="W28" s="249">
        <f t="shared" si="6"/>
        <v>0</v>
      </c>
    </row>
    <row r="29" spans="1:23" ht="23.1" customHeight="1">
      <c r="A29" s="299">
        <v>45668</v>
      </c>
      <c r="B29" s="275">
        <f t="shared" si="1"/>
        <v>45668</v>
      </c>
      <c r="C29" s="215"/>
      <c r="D29" s="218"/>
      <c r="E29" s="217"/>
      <c r="F29" s="216"/>
      <c r="G29" s="217"/>
      <c r="H29" s="281"/>
      <c r="I29" s="246">
        <f t="shared" si="7"/>
        <v>0</v>
      </c>
      <c r="J29" s="247">
        <f t="shared" si="2"/>
        <v>0</v>
      </c>
      <c r="K29" s="470"/>
      <c r="L29" s="471"/>
      <c r="M29" s="471"/>
      <c r="N29" s="471"/>
      <c r="O29" s="471"/>
      <c r="P29" s="472"/>
      <c r="Q29" s="272">
        <f t="shared" si="3"/>
        <v>0</v>
      </c>
      <c r="R29" s="270"/>
      <c r="S29" s="242">
        <f t="shared" si="4"/>
        <v>1</v>
      </c>
      <c r="T29" s="237"/>
      <c r="U29" s="248">
        <f t="shared" si="5"/>
        <v>0</v>
      </c>
      <c r="V29" s="248">
        <f t="shared" si="0"/>
        <v>0</v>
      </c>
      <c r="W29" s="249">
        <f t="shared" si="6"/>
        <v>0</v>
      </c>
    </row>
    <row r="30" spans="1:23" ht="23.1" customHeight="1">
      <c r="A30" s="299">
        <v>45669</v>
      </c>
      <c r="B30" s="275">
        <f t="shared" si="1"/>
        <v>45669</v>
      </c>
      <c r="C30" s="215"/>
      <c r="D30" s="218"/>
      <c r="E30" s="217"/>
      <c r="F30" s="216"/>
      <c r="G30" s="217"/>
      <c r="H30" s="281"/>
      <c r="I30" s="246">
        <f t="shared" si="7"/>
        <v>0</v>
      </c>
      <c r="J30" s="247">
        <f t="shared" si="2"/>
        <v>0</v>
      </c>
      <c r="K30" s="470"/>
      <c r="L30" s="471"/>
      <c r="M30" s="471"/>
      <c r="N30" s="471"/>
      <c r="O30" s="471"/>
      <c r="P30" s="472"/>
      <c r="Q30" s="272">
        <f t="shared" si="3"/>
        <v>0</v>
      </c>
      <c r="R30" s="270"/>
      <c r="S30" s="242">
        <f t="shared" si="4"/>
        <v>1</v>
      </c>
      <c r="T30" s="237"/>
      <c r="U30" s="248">
        <f t="shared" si="5"/>
        <v>0</v>
      </c>
      <c r="V30" s="248">
        <f t="shared" si="0"/>
        <v>0</v>
      </c>
      <c r="W30" s="249">
        <f t="shared" si="6"/>
        <v>0</v>
      </c>
    </row>
    <row r="31" spans="1:23" ht="23.1" customHeight="1">
      <c r="A31" s="299">
        <v>45670</v>
      </c>
      <c r="B31" s="275">
        <f t="shared" si="1"/>
        <v>45670</v>
      </c>
      <c r="C31" s="215"/>
      <c r="D31" s="218"/>
      <c r="E31" s="217"/>
      <c r="F31" s="216"/>
      <c r="G31" s="217"/>
      <c r="H31" s="281"/>
      <c r="I31" s="246">
        <f t="shared" si="7"/>
        <v>0</v>
      </c>
      <c r="J31" s="247">
        <f t="shared" si="2"/>
        <v>0</v>
      </c>
      <c r="K31" s="470"/>
      <c r="L31" s="471"/>
      <c r="M31" s="471"/>
      <c r="N31" s="471"/>
      <c r="O31" s="471"/>
      <c r="P31" s="472"/>
      <c r="Q31" s="272">
        <f t="shared" si="3"/>
        <v>0</v>
      </c>
      <c r="R31" s="270"/>
      <c r="S31" s="242">
        <f t="shared" si="4"/>
        <v>1</v>
      </c>
      <c r="T31" s="237"/>
      <c r="U31" s="248">
        <f t="shared" si="5"/>
        <v>0</v>
      </c>
      <c r="V31" s="248">
        <f t="shared" si="0"/>
        <v>0</v>
      </c>
      <c r="W31" s="249">
        <f t="shared" si="6"/>
        <v>0</v>
      </c>
    </row>
    <row r="32" spans="1:23" ht="23.1" customHeight="1">
      <c r="A32" s="299">
        <v>45671</v>
      </c>
      <c r="B32" s="275">
        <f t="shared" si="1"/>
        <v>45671</v>
      </c>
      <c r="C32" s="215"/>
      <c r="D32" s="218"/>
      <c r="E32" s="217"/>
      <c r="F32" s="216"/>
      <c r="G32" s="217"/>
      <c r="H32" s="281"/>
      <c r="I32" s="246">
        <f t="shared" si="7"/>
        <v>0</v>
      </c>
      <c r="J32" s="247">
        <f t="shared" si="2"/>
        <v>0</v>
      </c>
      <c r="K32" s="470"/>
      <c r="L32" s="471"/>
      <c r="M32" s="471"/>
      <c r="N32" s="471"/>
      <c r="O32" s="471"/>
      <c r="P32" s="472"/>
      <c r="Q32" s="272">
        <f t="shared" si="3"/>
        <v>0</v>
      </c>
      <c r="R32" s="270"/>
      <c r="S32" s="242">
        <f t="shared" si="4"/>
        <v>1</v>
      </c>
      <c r="T32" s="237"/>
      <c r="U32" s="248">
        <f t="shared" si="5"/>
        <v>0</v>
      </c>
      <c r="V32" s="248">
        <f t="shared" si="0"/>
        <v>0</v>
      </c>
      <c r="W32" s="249">
        <f t="shared" si="6"/>
        <v>0</v>
      </c>
    </row>
    <row r="33" spans="1:23" ht="23.1" customHeight="1">
      <c r="A33" s="299">
        <v>45672</v>
      </c>
      <c r="B33" s="275">
        <f t="shared" si="1"/>
        <v>45672</v>
      </c>
      <c r="C33" s="215"/>
      <c r="D33" s="218"/>
      <c r="E33" s="217"/>
      <c r="F33" s="216"/>
      <c r="G33" s="217"/>
      <c r="H33" s="281"/>
      <c r="I33" s="246">
        <f t="shared" si="7"/>
        <v>0</v>
      </c>
      <c r="J33" s="247">
        <f t="shared" si="2"/>
        <v>0</v>
      </c>
      <c r="K33" s="470"/>
      <c r="L33" s="471"/>
      <c r="M33" s="471"/>
      <c r="N33" s="471"/>
      <c r="O33" s="471"/>
      <c r="P33" s="472"/>
      <c r="Q33" s="272">
        <f t="shared" si="3"/>
        <v>0</v>
      </c>
      <c r="R33" s="270"/>
      <c r="S33" s="242">
        <f t="shared" si="4"/>
        <v>1</v>
      </c>
      <c r="T33" s="237"/>
      <c r="U33" s="248">
        <f t="shared" si="5"/>
        <v>0</v>
      </c>
      <c r="V33" s="248">
        <f t="shared" si="0"/>
        <v>0</v>
      </c>
      <c r="W33" s="249">
        <f t="shared" si="6"/>
        <v>0</v>
      </c>
    </row>
    <row r="34" spans="1:23" ht="23.1" customHeight="1">
      <c r="A34" s="299">
        <v>45673</v>
      </c>
      <c r="B34" s="275">
        <f t="shared" si="1"/>
        <v>45673</v>
      </c>
      <c r="C34" s="215"/>
      <c r="D34" s="218"/>
      <c r="E34" s="217"/>
      <c r="F34" s="216"/>
      <c r="G34" s="217"/>
      <c r="H34" s="281"/>
      <c r="I34" s="246">
        <f t="shared" si="7"/>
        <v>0</v>
      </c>
      <c r="J34" s="247">
        <f t="shared" si="2"/>
        <v>0</v>
      </c>
      <c r="K34" s="470"/>
      <c r="L34" s="471"/>
      <c r="M34" s="471"/>
      <c r="N34" s="471"/>
      <c r="O34" s="471"/>
      <c r="P34" s="472"/>
      <c r="Q34" s="272">
        <f t="shared" si="3"/>
        <v>0</v>
      </c>
      <c r="R34" s="270"/>
      <c r="S34" s="242">
        <f t="shared" si="4"/>
        <v>1</v>
      </c>
      <c r="T34" s="237"/>
      <c r="U34" s="248">
        <f t="shared" si="5"/>
        <v>0</v>
      </c>
      <c r="V34" s="248">
        <f t="shared" si="0"/>
        <v>0</v>
      </c>
      <c r="W34" s="249">
        <f t="shared" si="6"/>
        <v>0</v>
      </c>
    </row>
    <row r="35" spans="1:23" ht="23.1" customHeight="1">
      <c r="A35" s="299">
        <v>45674</v>
      </c>
      <c r="B35" s="275">
        <f t="shared" si="1"/>
        <v>45674</v>
      </c>
      <c r="C35" s="215"/>
      <c r="D35" s="218"/>
      <c r="E35" s="217"/>
      <c r="F35" s="216"/>
      <c r="G35" s="217"/>
      <c r="H35" s="281"/>
      <c r="I35" s="246">
        <f t="shared" si="7"/>
        <v>0</v>
      </c>
      <c r="J35" s="247">
        <f t="shared" si="2"/>
        <v>0</v>
      </c>
      <c r="K35" s="470"/>
      <c r="L35" s="471"/>
      <c r="M35" s="471"/>
      <c r="N35" s="471"/>
      <c r="O35" s="471"/>
      <c r="P35" s="472"/>
      <c r="Q35" s="272">
        <f t="shared" si="3"/>
        <v>0</v>
      </c>
      <c r="R35" s="270"/>
      <c r="S35" s="242">
        <f t="shared" si="4"/>
        <v>1</v>
      </c>
      <c r="T35" s="237"/>
      <c r="U35" s="248">
        <f t="shared" si="5"/>
        <v>0</v>
      </c>
      <c r="V35" s="248">
        <f t="shared" si="0"/>
        <v>0</v>
      </c>
      <c r="W35" s="249">
        <f t="shared" si="6"/>
        <v>0</v>
      </c>
    </row>
    <row r="36" spans="1:23" ht="23.1" customHeight="1">
      <c r="A36" s="299">
        <v>45675</v>
      </c>
      <c r="B36" s="275">
        <f t="shared" si="1"/>
        <v>45675</v>
      </c>
      <c r="C36" s="215"/>
      <c r="D36" s="218"/>
      <c r="E36" s="217"/>
      <c r="F36" s="216"/>
      <c r="G36" s="217"/>
      <c r="H36" s="281"/>
      <c r="I36" s="246">
        <f t="shared" si="7"/>
        <v>0</v>
      </c>
      <c r="J36" s="247">
        <f t="shared" si="2"/>
        <v>0</v>
      </c>
      <c r="K36" s="470"/>
      <c r="L36" s="471"/>
      <c r="M36" s="471"/>
      <c r="N36" s="471"/>
      <c r="O36" s="471"/>
      <c r="P36" s="472"/>
      <c r="Q36" s="272">
        <f t="shared" si="3"/>
        <v>0</v>
      </c>
      <c r="R36" s="270"/>
      <c r="S36" s="242">
        <f t="shared" si="4"/>
        <v>1</v>
      </c>
      <c r="T36" s="237"/>
      <c r="U36" s="248">
        <f t="shared" si="5"/>
        <v>0</v>
      </c>
      <c r="V36" s="248">
        <f t="shared" si="0"/>
        <v>0</v>
      </c>
      <c r="W36" s="249">
        <f t="shared" si="6"/>
        <v>0</v>
      </c>
    </row>
    <row r="37" spans="1:23" ht="23.1" customHeight="1">
      <c r="A37" s="299">
        <v>45676</v>
      </c>
      <c r="B37" s="275">
        <f t="shared" si="1"/>
        <v>45676</v>
      </c>
      <c r="C37" s="215"/>
      <c r="D37" s="218"/>
      <c r="E37" s="217"/>
      <c r="F37" s="216"/>
      <c r="G37" s="217"/>
      <c r="H37" s="281"/>
      <c r="I37" s="246">
        <f t="shared" si="7"/>
        <v>0</v>
      </c>
      <c r="J37" s="247">
        <f t="shared" si="2"/>
        <v>0</v>
      </c>
      <c r="K37" s="470"/>
      <c r="L37" s="471"/>
      <c r="M37" s="471"/>
      <c r="N37" s="471"/>
      <c r="O37" s="471"/>
      <c r="P37" s="472"/>
      <c r="Q37" s="272">
        <f t="shared" si="3"/>
        <v>0</v>
      </c>
      <c r="R37" s="270"/>
      <c r="S37" s="242">
        <f t="shared" si="4"/>
        <v>1</v>
      </c>
      <c r="T37" s="237"/>
      <c r="U37" s="248">
        <f t="shared" si="5"/>
        <v>0</v>
      </c>
      <c r="V37" s="248">
        <f t="shared" si="0"/>
        <v>0</v>
      </c>
      <c r="W37" s="249">
        <f t="shared" si="6"/>
        <v>0</v>
      </c>
    </row>
    <row r="38" spans="1:23" ht="23.1" customHeight="1">
      <c r="A38" s="299">
        <v>45677</v>
      </c>
      <c r="B38" s="275">
        <f t="shared" si="1"/>
        <v>45677</v>
      </c>
      <c r="C38" s="215"/>
      <c r="D38" s="218"/>
      <c r="E38" s="217"/>
      <c r="F38" s="216"/>
      <c r="G38" s="217"/>
      <c r="H38" s="281"/>
      <c r="I38" s="246">
        <f t="shared" si="7"/>
        <v>0</v>
      </c>
      <c r="J38" s="247">
        <f t="shared" si="2"/>
        <v>0</v>
      </c>
      <c r="K38" s="470"/>
      <c r="L38" s="471"/>
      <c r="M38" s="471"/>
      <c r="N38" s="471"/>
      <c r="O38" s="471"/>
      <c r="P38" s="472"/>
      <c r="Q38" s="272">
        <f t="shared" si="3"/>
        <v>0</v>
      </c>
      <c r="R38" s="270"/>
      <c r="S38" s="242">
        <f t="shared" si="4"/>
        <v>1</v>
      </c>
      <c r="T38" s="237"/>
      <c r="U38" s="248">
        <f t="shared" si="5"/>
        <v>0</v>
      </c>
      <c r="V38" s="248">
        <f t="shared" si="0"/>
        <v>0</v>
      </c>
      <c r="W38" s="249">
        <f t="shared" si="6"/>
        <v>0</v>
      </c>
    </row>
    <row r="39" spans="1:23" ht="23.1" customHeight="1">
      <c r="A39" s="299">
        <v>45678</v>
      </c>
      <c r="B39" s="275">
        <f t="shared" si="1"/>
        <v>45678</v>
      </c>
      <c r="C39" s="215"/>
      <c r="D39" s="218"/>
      <c r="E39" s="217"/>
      <c r="F39" s="216"/>
      <c r="G39" s="217"/>
      <c r="H39" s="281"/>
      <c r="I39" s="246">
        <f t="shared" si="7"/>
        <v>0</v>
      </c>
      <c r="J39" s="247">
        <f t="shared" si="2"/>
        <v>0</v>
      </c>
      <c r="K39" s="470"/>
      <c r="L39" s="482"/>
      <c r="M39" s="482"/>
      <c r="N39" s="482"/>
      <c r="O39" s="482"/>
      <c r="P39" s="483"/>
      <c r="Q39" s="272">
        <f t="shared" si="3"/>
        <v>0</v>
      </c>
      <c r="R39" s="270"/>
      <c r="S39" s="242">
        <f t="shared" si="4"/>
        <v>1</v>
      </c>
      <c r="T39" s="237"/>
      <c r="U39" s="248">
        <f t="shared" si="5"/>
        <v>0</v>
      </c>
      <c r="V39" s="248">
        <f t="shared" si="0"/>
        <v>0</v>
      </c>
      <c r="W39" s="249">
        <f t="shared" si="6"/>
        <v>0</v>
      </c>
    </row>
    <row r="40" spans="1:23" ht="23.1" customHeight="1">
      <c r="A40" s="299">
        <v>45679</v>
      </c>
      <c r="B40" s="275">
        <f t="shared" si="1"/>
        <v>45679</v>
      </c>
      <c r="C40" s="215"/>
      <c r="D40" s="218"/>
      <c r="E40" s="217"/>
      <c r="F40" s="216"/>
      <c r="G40" s="217"/>
      <c r="H40" s="281"/>
      <c r="I40" s="246">
        <f t="shared" si="7"/>
        <v>0</v>
      </c>
      <c r="J40" s="247">
        <f t="shared" si="2"/>
        <v>0</v>
      </c>
      <c r="K40" s="470"/>
      <c r="L40" s="482"/>
      <c r="M40" s="482"/>
      <c r="N40" s="482"/>
      <c r="O40" s="482"/>
      <c r="P40" s="483"/>
      <c r="Q40" s="272">
        <f t="shared" si="3"/>
        <v>0</v>
      </c>
      <c r="R40" s="270"/>
      <c r="S40" s="242">
        <f t="shared" si="4"/>
        <v>1</v>
      </c>
      <c r="T40" s="237"/>
      <c r="U40" s="248">
        <f t="shared" si="5"/>
        <v>0</v>
      </c>
      <c r="V40" s="248">
        <f t="shared" si="0"/>
        <v>0</v>
      </c>
      <c r="W40" s="249">
        <f t="shared" si="6"/>
        <v>0</v>
      </c>
    </row>
    <row r="41" spans="1:23" ht="23.1" customHeight="1">
      <c r="A41" s="299">
        <v>45680</v>
      </c>
      <c r="B41" s="275">
        <f t="shared" si="1"/>
        <v>45680</v>
      </c>
      <c r="C41" s="215"/>
      <c r="D41" s="218"/>
      <c r="E41" s="217"/>
      <c r="F41" s="216"/>
      <c r="G41" s="217"/>
      <c r="H41" s="281"/>
      <c r="I41" s="246">
        <f t="shared" si="7"/>
        <v>0</v>
      </c>
      <c r="J41" s="247">
        <f t="shared" si="2"/>
        <v>0</v>
      </c>
      <c r="K41" s="470"/>
      <c r="L41" s="471"/>
      <c r="M41" s="471"/>
      <c r="N41" s="471"/>
      <c r="O41" s="471"/>
      <c r="P41" s="472"/>
      <c r="Q41" s="272">
        <f t="shared" si="3"/>
        <v>0</v>
      </c>
      <c r="R41" s="270"/>
      <c r="S41" s="242">
        <f t="shared" si="4"/>
        <v>1</v>
      </c>
      <c r="T41" s="237"/>
      <c r="U41" s="248">
        <f t="shared" si="5"/>
        <v>0</v>
      </c>
      <c r="V41" s="248">
        <f t="shared" si="0"/>
        <v>0</v>
      </c>
      <c r="W41" s="249">
        <f t="shared" si="6"/>
        <v>0</v>
      </c>
    </row>
    <row r="42" spans="1:23" ht="23.1" customHeight="1">
      <c r="A42" s="299">
        <v>45681</v>
      </c>
      <c r="B42" s="275">
        <f t="shared" si="1"/>
        <v>45681</v>
      </c>
      <c r="C42" s="215"/>
      <c r="D42" s="218"/>
      <c r="E42" s="217"/>
      <c r="F42" s="216"/>
      <c r="G42" s="217"/>
      <c r="H42" s="281"/>
      <c r="I42" s="246">
        <f t="shared" si="7"/>
        <v>0</v>
      </c>
      <c r="J42" s="247">
        <f t="shared" si="2"/>
        <v>0</v>
      </c>
      <c r="K42" s="470"/>
      <c r="L42" s="471"/>
      <c r="M42" s="471"/>
      <c r="N42" s="471"/>
      <c r="O42" s="471"/>
      <c r="P42" s="472"/>
      <c r="Q42" s="272">
        <f t="shared" si="3"/>
        <v>0</v>
      </c>
      <c r="R42" s="270"/>
      <c r="S42" s="242">
        <f t="shared" si="4"/>
        <v>1</v>
      </c>
      <c r="T42" s="237"/>
      <c r="U42" s="248">
        <f t="shared" si="5"/>
        <v>0</v>
      </c>
      <c r="V42" s="248">
        <f t="shared" si="0"/>
        <v>0</v>
      </c>
      <c r="W42" s="249">
        <f t="shared" si="6"/>
        <v>0</v>
      </c>
    </row>
    <row r="43" spans="1:23" ht="23.1" customHeight="1">
      <c r="A43" s="299">
        <v>45682</v>
      </c>
      <c r="B43" s="275">
        <f t="shared" si="1"/>
        <v>45682</v>
      </c>
      <c r="C43" s="215"/>
      <c r="D43" s="218"/>
      <c r="E43" s="217"/>
      <c r="F43" s="216"/>
      <c r="G43" s="217"/>
      <c r="H43" s="281"/>
      <c r="I43" s="246">
        <f t="shared" si="7"/>
        <v>0</v>
      </c>
      <c r="J43" s="247">
        <f t="shared" si="2"/>
        <v>0</v>
      </c>
      <c r="K43" s="470"/>
      <c r="L43" s="471"/>
      <c r="M43" s="471"/>
      <c r="N43" s="471"/>
      <c r="O43" s="471"/>
      <c r="P43" s="472"/>
      <c r="Q43" s="272">
        <f t="shared" si="3"/>
        <v>0</v>
      </c>
      <c r="R43" s="270"/>
      <c r="S43" s="242">
        <f t="shared" si="4"/>
        <v>1</v>
      </c>
      <c r="T43" s="237"/>
      <c r="U43" s="248">
        <f t="shared" si="5"/>
        <v>0</v>
      </c>
      <c r="V43" s="248">
        <f t="shared" si="0"/>
        <v>0</v>
      </c>
      <c r="W43" s="249">
        <f t="shared" si="6"/>
        <v>0</v>
      </c>
    </row>
    <row r="44" spans="1:23" ht="23.1" customHeight="1">
      <c r="A44" s="299">
        <v>45683</v>
      </c>
      <c r="B44" s="275">
        <f t="shared" si="1"/>
        <v>45683</v>
      </c>
      <c r="C44" s="215"/>
      <c r="D44" s="218"/>
      <c r="E44" s="217"/>
      <c r="F44" s="216"/>
      <c r="G44" s="217"/>
      <c r="H44" s="281"/>
      <c r="I44" s="246">
        <f t="shared" si="7"/>
        <v>0</v>
      </c>
      <c r="J44" s="247">
        <f t="shared" si="2"/>
        <v>0</v>
      </c>
      <c r="K44" s="470"/>
      <c r="L44" s="471"/>
      <c r="M44" s="471"/>
      <c r="N44" s="471"/>
      <c r="O44" s="471"/>
      <c r="P44" s="472"/>
      <c r="Q44" s="272">
        <f t="shared" si="3"/>
        <v>0</v>
      </c>
      <c r="R44" s="270"/>
      <c r="S44" s="242">
        <f t="shared" si="4"/>
        <v>1</v>
      </c>
      <c r="T44" s="237"/>
      <c r="U44" s="248">
        <f t="shared" si="5"/>
        <v>0</v>
      </c>
      <c r="V44" s="248">
        <f t="shared" si="0"/>
        <v>0</v>
      </c>
      <c r="W44" s="249">
        <f t="shared" si="6"/>
        <v>0</v>
      </c>
    </row>
    <row r="45" spans="1:23" ht="23.1" customHeight="1">
      <c r="A45" s="299">
        <v>45684</v>
      </c>
      <c r="B45" s="275">
        <f t="shared" si="1"/>
        <v>45684</v>
      </c>
      <c r="C45" s="215"/>
      <c r="D45" s="218"/>
      <c r="E45" s="217"/>
      <c r="F45" s="216"/>
      <c r="G45" s="217"/>
      <c r="H45" s="281"/>
      <c r="I45" s="246">
        <f t="shared" si="7"/>
        <v>0</v>
      </c>
      <c r="J45" s="247">
        <f t="shared" si="2"/>
        <v>0</v>
      </c>
      <c r="K45" s="470"/>
      <c r="L45" s="471"/>
      <c r="M45" s="471"/>
      <c r="N45" s="471"/>
      <c r="O45" s="471"/>
      <c r="P45" s="472"/>
      <c r="Q45" s="272">
        <f t="shared" si="3"/>
        <v>0</v>
      </c>
      <c r="R45" s="270"/>
      <c r="S45" s="242">
        <f t="shared" si="4"/>
        <v>1</v>
      </c>
      <c r="T45" s="237"/>
      <c r="U45" s="248">
        <f t="shared" si="5"/>
        <v>0</v>
      </c>
      <c r="V45" s="248">
        <f t="shared" si="0"/>
        <v>0</v>
      </c>
      <c r="W45" s="249">
        <f t="shared" si="6"/>
        <v>0</v>
      </c>
    </row>
    <row r="46" spans="1:23" ht="23.1" customHeight="1">
      <c r="A46" s="299">
        <v>45685</v>
      </c>
      <c r="B46" s="275">
        <f t="shared" si="1"/>
        <v>45685</v>
      </c>
      <c r="C46" s="215"/>
      <c r="D46" s="218"/>
      <c r="E46" s="217"/>
      <c r="F46" s="216"/>
      <c r="G46" s="217"/>
      <c r="H46" s="281"/>
      <c r="I46" s="246">
        <f t="shared" si="7"/>
        <v>0</v>
      </c>
      <c r="J46" s="247">
        <f t="shared" si="2"/>
        <v>0</v>
      </c>
      <c r="K46" s="470"/>
      <c r="L46" s="471"/>
      <c r="M46" s="471"/>
      <c r="N46" s="471"/>
      <c r="O46" s="471"/>
      <c r="P46" s="472"/>
      <c r="Q46" s="272">
        <f t="shared" si="3"/>
        <v>0</v>
      </c>
      <c r="R46" s="270"/>
      <c r="S46" s="242">
        <f t="shared" si="4"/>
        <v>1</v>
      </c>
      <c r="T46" s="237"/>
      <c r="U46" s="248">
        <f t="shared" si="5"/>
        <v>0</v>
      </c>
      <c r="V46" s="248">
        <f t="shared" si="0"/>
        <v>0</v>
      </c>
      <c r="W46" s="249">
        <f t="shared" si="6"/>
        <v>0</v>
      </c>
    </row>
    <row r="47" spans="1:23" ht="23.1" customHeight="1">
      <c r="A47" s="299">
        <v>45686</v>
      </c>
      <c r="B47" s="275">
        <f t="shared" si="1"/>
        <v>45686</v>
      </c>
      <c r="C47" s="215"/>
      <c r="D47" s="218"/>
      <c r="E47" s="217"/>
      <c r="F47" s="216"/>
      <c r="G47" s="217"/>
      <c r="H47" s="281"/>
      <c r="I47" s="246">
        <f t="shared" si="7"/>
        <v>0</v>
      </c>
      <c r="J47" s="247">
        <f t="shared" si="2"/>
        <v>0</v>
      </c>
      <c r="K47" s="470"/>
      <c r="L47" s="471"/>
      <c r="M47" s="471"/>
      <c r="N47" s="471"/>
      <c r="O47" s="471"/>
      <c r="P47" s="472"/>
      <c r="Q47" s="272">
        <f t="shared" si="3"/>
        <v>0</v>
      </c>
      <c r="R47" s="270"/>
      <c r="S47" s="242">
        <f t="shared" si="4"/>
        <v>1</v>
      </c>
      <c r="T47" s="237"/>
      <c r="U47" s="248">
        <f t="shared" si="5"/>
        <v>0</v>
      </c>
      <c r="V47" s="248">
        <f t="shared" si="0"/>
        <v>0</v>
      </c>
      <c r="W47" s="249">
        <f t="shared" si="6"/>
        <v>0</v>
      </c>
    </row>
    <row r="48" spans="1:23" ht="23.1" customHeight="1">
      <c r="A48" s="299">
        <v>45687</v>
      </c>
      <c r="B48" s="275">
        <f t="shared" si="1"/>
        <v>45687</v>
      </c>
      <c r="C48" s="215"/>
      <c r="D48" s="218"/>
      <c r="E48" s="217"/>
      <c r="F48" s="216"/>
      <c r="G48" s="217"/>
      <c r="H48" s="281"/>
      <c r="I48" s="246">
        <f t="shared" si="7"/>
        <v>0</v>
      </c>
      <c r="J48" s="247">
        <f t="shared" si="2"/>
        <v>0</v>
      </c>
      <c r="K48" s="470"/>
      <c r="L48" s="471"/>
      <c r="M48" s="471"/>
      <c r="N48" s="471"/>
      <c r="O48" s="471"/>
      <c r="P48" s="472"/>
      <c r="Q48" s="272">
        <f t="shared" si="3"/>
        <v>0</v>
      </c>
      <c r="R48" s="270"/>
      <c r="S48" s="242">
        <f t="shared" si="4"/>
        <v>1</v>
      </c>
      <c r="T48" s="237"/>
      <c r="U48" s="248">
        <f t="shared" si="5"/>
        <v>0</v>
      </c>
      <c r="V48" s="248">
        <f t="shared" si="0"/>
        <v>0</v>
      </c>
      <c r="W48" s="249">
        <f t="shared" si="6"/>
        <v>0</v>
      </c>
    </row>
    <row r="49" spans="1:23" ht="23.1" customHeight="1" thickBot="1">
      <c r="A49" s="300">
        <v>45688</v>
      </c>
      <c r="B49" s="297">
        <f t="shared" si="1"/>
        <v>45688</v>
      </c>
      <c r="C49" s="268"/>
      <c r="D49" s="266"/>
      <c r="E49" s="220"/>
      <c r="F49" s="219"/>
      <c r="G49" s="220"/>
      <c r="H49" s="318"/>
      <c r="I49" s="251">
        <f t="shared" si="7"/>
        <v>0</v>
      </c>
      <c r="J49" s="252">
        <f t="shared" si="2"/>
        <v>0</v>
      </c>
      <c r="K49" s="470"/>
      <c r="L49" s="471"/>
      <c r="M49" s="471"/>
      <c r="N49" s="471"/>
      <c r="O49" s="471"/>
      <c r="P49" s="472"/>
      <c r="Q49" s="272">
        <f t="shared" si="3"/>
        <v>0</v>
      </c>
      <c r="R49" s="271"/>
      <c r="S49" s="242">
        <f t="shared" si="4"/>
        <v>1</v>
      </c>
      <c r="T49" s="237"/>
      <c r="U49" s="253">
        <f t="shared" si="5"/>
        <v>0</v>
      </c>
      <c r="V49" s="253">
        <f t="shared" si="0"/>
        <v>0</v>
      </c>
      <c r="W49" s="249">
        <f t="shared" si="6"/>
        <v>0</v>
      </c>
    </row>
    <row r="50" spans="1:23" ht="23.1" customHeight="1" thickTop="1" thickBot="1">
      <c r="A50" s="477" t="s">
        <v>12</v>
      </c>
      <c r="B50" s="478"/>
      <c r="C50" s="478"/>
      <c r="D50" s="479"/>
      <c r="E50" s="480"/>
      <c r="F50" s="479"/>
      <c r="G50" s="479"/>
      <c r="H50" s="481"/>
      <c r="I50" s="254">
        <f>SUM(I19:I49)</f>
        <v>0</v>
      </c>
      <c r="J50" s="255">
        <f>SUM(J19:J49)</f>
        <v>0</v>
      </c>
      <c r="K50" s="256"/>
      <c r="L50" s="257"/>
      <c r="M50" s="291"/>
      <c r="N50" s="291"/>
      <c r="O50" s="291"/>
      <c r="P50" s="259"/>
      <c r="Q50" s="241">
        <f t="shared" ref="Q50" si="8">COUNTIF(C50,C83)</f>
        <v>0</v>
      </c>
      <c r="R50" s="260"/>
      <c r="S50" s="261"/>
      <c r="T50" s="237"/>
      <c r="U50" s="262">
        <f>SUM(U19:U49)</f>
        <v>0</v>
      </c>
      <c r="V50" s="262">
        <f t="shared" ref="V50" si="9">SUM(V19:V49)</f>
        <v>0</v>
      </c>
      <c r="W50" s="262">
        <f>SUM(W19:W49)</f>
        <v>0</v>
      </c>
    </row>
    <row r="51" spans="1:23">
      <c r="C51" s="237" t="s">
        <v>32</v>
      </c>
      <c r="D51" s="237"/>
      <c r="E51" s="476"/>
      <c r="F51" s="476"/>
      <c r="G51" s="237"/>
      <c r="H51" s="237"/>
      <c r="I51" s="263"/>
      <c r="J51" s="263"/>
      <c r="K51" s="237"/>
      <c r="L51" s="237"/>
      <c r="M51" s="237"/>
      <c r="N51" s="237"/>
      <c r="O51" s="237"/>
      <c r="P51" s="237"/>
      <c r="Q51" s="237"/>
      <c r="R51" s="237"/>
      <c r="S51" s="237"/>
      <c r="T51" s="237"/>
    </row>
    <row r="52" spans="1:23">
      <c r="C52" s="125" t="s">
        <v>33</v>
      </c>
      <c r="D52" s="125" t="s">
        <v>14</v>
      </c>
      <c r="E52" s="183"/>
    </row>
    <row r="53" spans="1:23">
      <c r="C53" s="125" t="s">
        <v>34</v>
      </c>
      <c r="D53" s="125" t="s">
        <v>15</v>
      </c>
      <c r="E53" s="183"/>
    </row>
    <row r="54" spans="1:23">
      <c r="C54" s="125" t="s">
        <v>71</v>
      </c>
      <c r="D54" s="125" t="s">
        <v>14</v>
      </c>
      <c r="E54" s="183"/>
    </row>
    <row r="55" spans="1:23">
      <c r="C55" s="125" t="s">
        <v>72</v>
      </c>
      <c r="D55" s="125" t="s">
        <v>37</v>
      </c>
      <c r="E55" s="183"/>
    </row>
    <row r="56" spans="1:23">
      <c r="C56" s="125" t="s">
        <v>73</v>
      </c>
      <c r="D56" s="125" t="s">
        <v>40</v>
      </c>
      <c r="E56" s="183"/>
    </row>
    <row r="57" spans="1:23">
      <c r="E57" s="183"/>
    </row>
    <row r="58" spans="1:23">
      <c r="E58" s="183"/>
    </row>
    <row r="59" spans="1:23">
      <c r="E59" s="183"/>
    </row>
    <row r="60" spans="1:23">
      <c r="E60" s="183"/>
    </row>
    <row r="61" spans="1:23">
      <c r="E61" s="183"/>
    </row>
    <row r="62" spans="1:23">
      <c r="E62" s="183"/>
    </row>
    <row r="63" spans="1:23">
      <c r="E63" s="183"/>
    </row>
    <row r="64" spans="1:23">
      <c r="E64" s="183"/>
    </row>
    <row r="65" spans="5:5">
      <c r="E65" s="183"/>
    </row>
    <row r="66" spans="5:5">
      <c r="E66" s="183"/>
    </row>
    <row r="67" spans="5:5">
      <c r="E67" s="183"/>
    </row>
    <row r="68" spans="5:5">
      <c r="E68" s="183"/>
    </row>
    <row r="69" spans="5:5">
      <c r="E69" s="183"/>
    </row>
    <row r="70" spans="5:5">
      <c r="E70" s="183"/>
    </row>
    <row r="71" spans="5:5">
      <c r="E71" s="183"/>
    </row>
    <row r="72" spans="5:5">
      <c r="E72" s="183"/>
    </row>
    <row r="73" spans="5:5">
      <c r="E73" s="183"/>
    </row>
    <row r="74" spans="5:5">
      <c r="E74" s="183"/>
    </row>
    <row r="75" spans="5:5">
      <c r="E75" s="183"/>
    </row>
    <row r="76" spans="5:5">
      <c r="E76" s="183"/>
    </row>
    <row r="77" spans="5:5">
      <c r="E77" s="183"/>
    </row>
    <row r="78" spans="5:5">
      <c r="E78" s="183"/>
    </row>
    <row r="79" spans="5:5">
      <c r="E79" s="183"/>
    </row>
    <row r="80" spans="5:5">
      <c r="E80" s="183"/>
    </row>
    <row r="81" spans="5:5">
      <c r="E81" s="183"/>
    </row>
    <row r="82" spans="5:5">
      <c r="E82" s="183"/>
    </row>
    <row r="83" spans="5:5">
      <c r="E83" s="183"/>
    </row>
    <row r="84" spans="5:5">
      <c r="E84" s="183"/>
    </row>
    <row r="85" spans="5:5">
      <c r="E85" s="183"/>
    </row>
    <row r="86" spans="5:5">
      <c r="E86" s="183"/>
    </row>
    <row r="87" spans="5:5">
      <c r="E87" s="183"/>
    </row>
    <row r="88" spans="5:5">
      <c r="E88" s="183"/>
    </row>
    <row r="89" spans="5:5">
      <c r="E89" s="183"/>
    </row>
    <row r="90" spans="5:5">
      <c r="E90" s="183"/>
    </row>
    <row r="91" spans="5:5">
      <c r="E91" s="183"/>
    </row>
    <row r="92" spans="5:5">
      <c r="E92" s="183"/>
    </row>
    <row r="93" spans="5:5">
      <c r="E93" s="183"/>
    </row>
    <row r="94" spans="5:5">
      <c r="E94" s="183"/>
    </row>
    <row r="95" spans="5:5">
      <c r="E95" s="183"/>
    </row>
    <row r="96" spans="5:5">
      <c r="E96" s="183"/>
    </row>
    <row r="97" spans="5:5">
      <c r="E97" s="183"/>
    </row>
    <row r="98" spans="5:5">
      <c r="E98" s="183"/>
    </row>
    <row r="99" spans="5:5">
      <c r="E99" s="183"/>
    </row>
    <row r="100" spans="5:5">
      <c r="E100" s="183"/>
    </row>
    <row r="101" spans="5:5">
      <c r="E101" s="183"/>
    </row>
    <row r="102" spans="5:5">
      <c r="E102" s="183"/>
    </row>
    <row r="103" spans="5:5">
      <c r="E103" s="183"/>
    </row>
    <row r="104" spans="5:5">
      <c r="E104" s="183"/>
    </row>
    <row r="105" spans="5:5">
      <c r="E105" s="183"/>
    </row>
    <row r="106" spans="5:5">
      <c r="E106" s="183"/>
    </row>
    <row r="107" spans="5:5">
      <c r="E107" s="183"/>
    </row>
    <row r="108" spans="5:5">
      <c r="E108" s="183"/>
    </row>
    <row r="109" spans="5:5">
      <c r="E109" s="183"/>
    </row>
    <row r="110" spans="5:5">
      <c r="E110" s="183"/>
    </row>
    <row r="111" spans="5:5">
      <c r="E111" s="183"/>
    </row>
    <row r="112" spans="5:5">
      <c r="E112" s="183"/>
    </row>
    <row r="113" spans="5:5">
      <c r="E113" s="183"/>
    </row>
    <row r="114" spans="5:5">
      <c r="E114" s="183"/>
    </row>
    <row r="115" spans="5:5">
      <c r="E115" s="183"/>
    </row>
    <row r="116" spans="5:5">
      <c r="E116" s="183"/>
    </row>
    <row r="117" spans="5:5">
      <c r="E117" s="183"/>
    </row>
    <row r="118" spans="5:5">
      <c r="E118" s="183"/>
    </row>
    <row r="119" spans="5:5">
      <c r="E119" s="183"/>
    </row>
    <row r="120" spans="5:5">
      <c r="E120" s="183"/>
    </row>
    <row r="121" spans="5:5">
      <c r="E121" s="183"/>
    </row>
    <row r="122" spans="5:5">
      <c r="E122" s="183"/>
    </row>
    <row r="123" spans="5:5">
      <c r="E123" s="183"/>
    </row>
    <row r="124" spans="5:5">
      <c r="E124" s="183"/>
    </row>
    <row r="125" spans="5:5">
      <c r="E125" s="183"/>
    </row>
    <row r="126" spans="5:5">
      <c r="E126" s="183"/>
    </row>
    <row r="127" spans="5:5">
      <c r="E127" s="183"/>
    </row>
  </sheetData>
  <sheetProtection algorithmName="SHA-512" hashValue="N7eCVMIKGmauN4fZ6w0kvezBEKMWiJR1yKB0bdKD29sq4PCsEM/qjX1F0TKqIc7Ybd4d9Ye7uV8KUKluze+4ow==" saltValue="Gn690GT17THr8FrKnfBPfw==" spinCount="100000" sheet="1" objects="1" scenarios="1"/>
  <mergeCells count="53">
    <mergeCell ref="C15:E15"/>
    <mergeCell ref="M15:N15"/>
    <mergeCell ref="O15:P15"/>
    <mergeCell ref="E3:G3"/>
    <mergeCell ref="K3:L3"/>
    <mergeCell ref="C11:H11"/>
    <mergeCell ref="C14:H14"/>
    <mergeCell ref="O14:R14"/>
    <mergeCell ref="W17:W18"/>
    <mergeCell ref="A17:A18"/>
    <mergeCell ref="B17:B18"/>
    <mergeCell ref="C17:C18"/>
    <mergeCell ref="D17:G17"/>
    <mergeCell ref="H17:H18"/>
    <mergeCell ref="I17:I18"/>
    <mergeCell ref="J17:J18"/>
    <mergeCell ref="K17:P18"/>
    <mergeCell ref="R17:R18"/>
    <mergeCell ref="U17:U18"/>
    <mergeCell ref="V17:V18"/>
    <mergeCell ref="K30:P30"/>
    <mergeCell ref="K19:P19"/>
    <mergeCell ref="K20:P20"/>
    <mergeCell ref="K21:P21"/>
    <mergeCell ref="K22:P22"/>
    <mergeCell ref="K23:P23"/>
    <mergeCell ref="K24:P24"/>
    <mergeCell ref="K25:P25"/>
    <mergeCell ref="K26:P26"/>
    <mergeCell ref="K27:P27"/>
    <mergeCell ref="K28:P28"/>
    <mergeCell ref="K29:P29"/>
    <mergeCell ref="K42:P42"/>
    <mergeCell ref="K31:P31"/>
    <mergeCell ref="K32:P32"/>
    <mergeCell ref="K33:P33"/>
    <mergeCell ref="K34:P34"/>
    <mergeCell ref="K35:P35"/>
    <mergeCell ref="K36:P36"/>
    <mergeCell ref="K37:P37"/>
    <mergeCell ref="K38:P38"/>
    <mergeCell ref="K39:P39"/>
    <mergeCell ref="K40:P40"/>
    <mergeCell ref="K41:P41"/>
    <mergeCell ref="K49:P49"/>
    <mergeCell ref="A50:H50"/>
    <mergeCell ref="E51:F51"/>
    <mergeCell ref="K43:P43"/>
    <mergeCell ref="K44:P44"/>
    <mergeCell ref="K45:P45"/>
    <mergeCell ref="K46:P46"/>
    <mergeCell ref="K47:P47"/>
    <mergeCell ref="K48:P48"/>
  </mergeCells>
  <phoneticPr fontId="2"/>
  <conditionalFormatting sqref="D19:H49">
    <cfRule type="expression" dxfId="2" priority="1">
      <formula>$S19=0</formula>
    </cfRule>
  </conditionalFormatting>
  <dataValidations count="1">
    <dataValidation type="list" allowBlank="1" showInputMessage="1" showErrorMessage="1" sqref="C19:C49" xr:uid="{7BB16770-D34B-4762-BB24-31315EAD37E3}">
      <formula1>$C$52:$C$56</formula1>
    </dataValidation>
  </dataValidations>
  <pageMargins left="0.70866141732283472" right="0.70866141732283472" top="0.74803149606299213" bottom="0.74803149606299213" header="0.31496062992125984" footer="0.31496062992125984"/>
  <pageSetup paperSize="9" scale="4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18556-6750-4990-9F82-77BFCA3E00ED}">
  <sheetPr>
    <tabColor rgb="FFFFC000"/>
    <pageSetUpPr fitToPage="1"/>
  </sheetPr>
  <dimension ref="A1:W127"/>
  <sheetViews>
    <sheetView view="pageBreakPreview" zoomScale="80" zoomScaleNormal="100" zoomScaleSheetLayoutView="80" workbookViewId="0">
      <selection activeCell="M1" sqref="M1"/>
    </sheetView>
  </sheetViews>
  <sheetFormatPr defaultRowHeight="13.5"/>
  <cols>
    <col min="1" max="1" width="5.125" style="125" customWidth="1"/>
    <col min="2" max="2" width="4.875" style="125" customWidth="1"/>
    <col min="3" max="3" width="15.625" style="125" customWidth="1"/>
    <col min="4" max="9" width="7.625" style="125" customWidth="1"/>
    <col min="10" max="10" width="9" style="125" customWidth="1"/>
    <col min="11" max="11" width="4.75" style="125" customWidth="1"/>
    <col min="12" max="12" width="5" style="125" customWidth="1"/>
    <col min="13" max="13" width="5.625" style="125" customWidth="1"/>
    <col min="14" max="14" width="10.375" style="125" customWidth="1"/>
    <col min="15" max="15" width="9" style="125"/>
    <col min="16" max="16" width="16.125" style="125" customWidth="1"/>
    <col min="17" max="17" width="15.125" style="125" hidden="1" customWidth="1"/>
    <col min="18" max="18" width="15.125" style="125" customWidth="1"/>
    <col min="19" max="19" width="15.125" style="125" hidden="1" customWidth="1"/>
    <col min="20" max="20" width="9" style="125"/>
    <col min="21" max="23" width="12.875" style="125" customWidth="1"/>
    <col min="24" max="24" width="9" style="125"/>
    <col min="25" max="25" width="14.625" style="125" customWidth="1"/>
    <col min="26" max="258" width="9" style="125"/>
    <col min="259" max="259" width="4.125" style="125" customWidth="1"/>
    <col min="260" max="260" width="2.875" style="125" customWidth="1"/>
    <col min="261" max="266" width="7.625" style="125" customWidth="1"/>
    <col min="267" max="267" width="4.75" style="125" customWidth="1"/>
    <col min="268" max="268" width="5" style="125" customWidth="1"/>
    <col min="269" max="269" width="5.625" style="125" customWidth="1"/>
    <col min="270" max="270" width="10.375" style="125" customWidth="1"/>
    <col min="271" max="271" width="9" style="125"/>
    <col min="272" max="272" width="16.125" style="125" customWidth="1"/>
    <col min="273" max="514" width="9" style="125"/>
    <col min="515" max="515" width="4.125" style="125" customWidth="1"/>
    <col min="516" max="516" width="2.875" style="125" customWidth="1"/>
    <col min="517" max="522" width="7.625" style="125" customWidth="1"/>
    <col min="523" max="523" width="4.75" style="125" customWidth="1"/>
    <col min="524" max="524" width="5" style="125" customWidth="1"/>
    <col min="525" max="525" width="5.625" style="125" customWidth="1"/>
    <col min="526" max="526" width="10.375" style="125" customWidth="1"/>
    <col min="527" max="527" width="9" style="125"/>
    <col min="528" max="528" width="16.125" style="125" customWidth="1"/>
    <col min="529" max="770" width="9" style="125"/>
    <col min="771" max="771" width="4.125" style="125" customWidth="1"/>
    <col min="772" max="772" width="2.875" style="125" customWidth="1"/>
    <col min="773" max="778" width="7.625" style="125" customWidth="1"/>
    <col min="779" max="779" width="4.75" style="125" customWidth="1"/>
    <col min="780" max="780" width="5" style="125" customWidth="1"/>
    <col min="781" max="781" width="5.625" style="125" customWidth="1"/>
    <col min="782" max="782" width="10.375" style="125" customWidth="1"/>
    <col min="783" max="783" width="9" style="125"/>
    <col min="784" max="784" width="16.125" style="125" customWidth="1"/>
    <col min="785" max="1026" width="9" style="125"/>
    <col min="1027" max="1027" width="4.125" style="125" customWidth="1"/>
    <col min="1028" max="1028" width="2.875" style="125" customWidth="1"/>
    <col min="1029" max="1034" width="7.625" style="125" customWidth="1"/>
    <col min="1035" max="1035" width="4.75" style="125" customWidth="1"/>
    <col min="1036" max="1036" width="5" style="125" customWidth="1"/>
    <col min="1037" max="1037" width="5.625" style="125" customWidth="1"/>
    <col min="1038" max="1038" width="10.375" style="125" customWidth="1"/>
    <col min="1039" max="1039" width="9" style="125"/>
    <col min="1040" max="1040" width="16.125" style="125" customWidth="1"/>
    <col min="1041" max="1282" width="9" style="125"/>
    <col min="1283" max="1283" width="4.125" style="125" customWidth="1"/>
    <col min="1284" max="1284" width="2.875" style="125" customWidth="1"/>
    <col min="1285" max="1290" width="7.625" style="125" customWidth="1"/>
    <col min="1291" max="1291" width="4.75" style="125" customWidth="1"/>
    <col min="1292" max="1292" width="5" style="125" customWidth="1"/>
    <col min="1293" max="1293" width="5.625" style="125" customWidth="1"/>
    <col min="1294" max="1294" width="10.375" style="125" customWidth="1"/>
    <col min="1295" max="1295" width="9" style="125"/>
    <col min="1296" max="1296" width="16.125" style="125" customWidth="1"/>
    <col min="1297" max="1538" width="9" style="125"/>
    <col min="1539" max="1539" width="4.125" style="125" customWidth="1"/>
    <col min="1540" max="1540" width="2.875" style="125" customWidth="1"/>
    <col min="1541" max="1546" width="7.625" style="125" customWidth="1"/>
    <col min="1547" max="1547" width="4.75" style="125" customWidth="1"/>
    <col min="1548" max="1548" width="5" style="125" customWidth="1"/>
    <col min="1549" max="1549" width="5.625" style="125" customWidth="1"/>
    <col min="1550" max="1550" width="10.375" style="125" customWidth="1"/>
    <col min="1551" max="1551" width="9" style="125"/>
    <col min="1552" max="1552" width="16.125" style="125" customWidth="1"/>
    <col min="1553" max="1794" width="9" style="125"/>
    <col min="1795" max="1795" width="4.125" style="125" customWidth="1"/>
    <col min="1796" max="1796" width="2.875" style="125" customWidth="1"/>
    <col min="1797" max="1802" width="7.625" style="125" customWidth="1"/>
    <col min="1803" max="1803" width="4.75" style="125" customWidth="1"/>
    <col min="1804" max="1804" width="5" style="125" customWidth="1"/>
    <col min="1805" max="1805" width="5.625" style="125" customWidth="1"/>
    <col min="1806" max="1806" width="10.375" style="125" customWidth="1"/>
    <col min="1807" max="1807" width="9" style="125"/>
    <col min="1808" max="1808" width="16.125" style="125" customWidth="1"/>
    <col min="1809" max="2050" width="9" style="125"/>
    <col min="2051" max="2051" width="4.125" style="125" customWidth="1"/>
    <col min="2052" max="2052" width="2.875" style="125" customWidth="1"/>
    <col min="2053" max="2058" width="7.625" style="125" customWidth="1"/>
    <col min="2059" max="2059" width="4.75" style="125" customWidth="1"/>
    <col min="2060" max="2060" width="5" style="125" customWidth="1"/>
    <col min="2061" max="2061" width="5.625" style="125" customWidth="1"/>
    <col min="2062" max="2062" width="10.375" style="125" customWidth="1"/>
    <col min="2063" max="2063" width="9" style="125"/>
    <col min="2064" max="2064" width="16.125" style="125" customWidth="1"/>
    <col min="2065" max="2306" width="9" style="125"/>
    <col min="2307" max="2307" width="4.125" style="125" customWidth="1"/>
    <col min="2308" max="2308" width="2.875" style="125" customWidth="1"/>
    <col min="2309" max="2314" width="7.625" style="125" customWidth="1"/>
    <col min="2315" max="2315" width="4.75" style="125" customWidth="1"/>
    <col min="2316" max="2316" width="5" style="125" customWidth="1"/>
    <col min="2317" max="2317" width="5.625" style="125" customWidth="1"/>
    <col min="2318" max="2318" width="10.375" style="125" customWidth="1"/>
    <col min="2319" max="2319" width="9" style="125"/>
    <col min="2320" max="2320" width="16.125" style="125" customWidth="1"/>
    <col min="2321" max="2562" width="9" style="125"/>
    <col min="2563" max="2563" width="4.125" style="125" customWidth="1"/>
    <col min="2564" max="2564" width="2.875" style="125" customWidth="1"/>
    <col min="2565" max="2570" width="7.625" style="125" customWidth="1"/>
    <col min="2571" max="2571" width="4.75" style="125" customWidth="1"/>
    <col min="2572" max="2572" width="5" style="125" customWidth="1"/>
    <col min="2573" max="2573" width="5.625" style="125" customWidth="1"/>
    <col min="2574" max="2574" width="10.375" style="125" customWidth="1"/>
    <col min="2575" max="2575" width="9" style="125"/>
    <col min="2576" max="2576" width="16.125" style="125" customWidth="1"/>
    <col min="2577" max="2818" width="9" style="125"/>
    <col min="2819" max="2819" width="4.125" style="125" customWidth="1"/>
    <col min="2820" max="2820" width="2.875" style="125" customWidth="1"/>
    <col min="2821" max="2826" width="7.625" style="125" customWidth="1"/>
    <col min="2827" max="2827" width="4.75" style="125" customWidth="1"/>
    <col min="2828" max="2828" width="5" style="125" customWidth="1"/>
    <col min="2829" max="2829" width="5.625" style="125" customWidth="1"/>
    <col min="2830" max="2830" width="10.375" style="125" customWidth="1"/>
    <col min="2831" max="2831" width="9" style="125"/>
    <col min="2832" max="2832" width="16.125" style="125" customWidth="1"/>
    <col min="2833" max="3074" width="9" style="125"/>
    <col min="3075" max="3075" width="4.125" style="125" customWidth="1"/>
    <col min="3076" max="3076" width="2.875" style="125" customWidth="1"/>
    <col min="3077" max="3082" width="7.625" style="125" customWidth="1"/>
    <col min="3083" max="3083" width="4.75" style="125" customWidth="1"/>
    <col min="3084" max="3084" width="5" style="125" customWidth="1"/>
    <col min="3085" max="3085" width="5.625" style="125" customWidth="1"/>
    <col min="3086" max="3086" width="10.375" style="125" customWidth="1"/>
    <col min="3087" max="3087" width="9" style="125"/>
    <col min="3088" max="3088" width="16.125" style="125" customWidth="1"/>
    <col min="3089" max="3330" width="9" style="125"/>
    <col min="3331" max="3331" width="4.125" style="125" customWidth="1"/>
    <col min="3332" max="3332" width="2.875" style="125" customWidth="1"/>
    <col min="3333" max="3338" width="7.625" style="125" customWidth="1"/>
    <col min="3339" max="3339" width="4.75" style="125" customWidth="1"/>
    <col min="3340" max="3340" width="5" style="125" customWidth="1"/>
    <col min="3341" max="3341" width="5.625" style="125" customWidth="1"/>
    <col min="3342" max="3342" width="10.375" style="125" customWidth="1"/>
    <col min="3343" max="3343" width="9" style="125"/>
    <col min="3344" max="3344" width="16.125" style="125" customWidth="1"/>
    <col min="3345" max="3586" width="9" style="125"/>
    <col min="3587" max="3587" width="4.125" style="125" customWidth="1"/>
    <col min="3588" max="3588" width="2.875" style="125" customWidth="1"/>
    <col min="3589" max="3594" width="7.625" style="125" customWidth="1"/>
    <col min="3595" max="3595" width="4.75" style="125" customWidth="1"/>
    <col min="3596" max="3596" width="5" style="125" customWidth="1"/>
    <col min="3597" max="3597" width="5.625" style="125" customWidth="1"/>
    <col min="3598" max="3598" width="10.375" style="125" customWidth="1"/>
    <col min="3599" max="3599" width="9" style="125"/>
    <col min="3600" max="3600" width="16.125" style="125" customWidth="1"/>
    <col min="3601" max="3842" width="9" style="125"/>
    <col min="3843" max="3843" width="4.125" style="125" customWidth="1"/>
    <col min="3844" max="3844" width="2.875" style="125" customWidth="1"/>
    <col min="3845" max="3850" width="7.625" style="125" customWidth="1"/>
    <col min="3851" max="3851" width="4.75" style="125" customWidth="1"/>
    <col min="3852" max="3852" width="5" style="125" customWidth="1"/>
    <col min="3853" max="3853" width="5.625" style="125" customWidth="1"/>
    <col min="3854" max="3854" width="10.375" style="125" customWidth="1"/>
    <col min="3855" max="3855" width="9" style="125"/>
    <col min="3856" max="3856" width="16.125" style="125" customWidth="1"/>
    <col min="3857" max="4098" width="9" style="125"/>
    <col min="4099" max="4099" width="4.125" style="125" customWidth="1"/>
    <col min="4100" max="4100" width="2.875" style="125" customWidth="1"/>
    <col min="4101" max="4106" width="7.625" style="125" customWidth="1"/>
    <col min="4107" max="4107" width="4.75" style="125" customWidth="1"/>
    <col min="4108" max="4108" width="5" style="125" customWidth="1"/>
    <col min="4109" max="4109" width="5.625" style="125" customWidth="1"/>
    <col min="4110" max="4110" width="10.375" style="125" customWidth="1"/>
    <col min="4111" max="4111" width="9" style="125"/>
    <col min="4112" max="4112" width="16.125" style="125" customWidth="1"/>
    <col min="4113" max="4354" width="9" style="125"/>
    <col min="4355" max="4355" width="4.125" style="125" customWidth="1"/>
    <col min="4356" max="4356" width="2.875" style="125" customWidth="1"/>
    <col min="4357" max="4362" width="7.625" style="125" customWidth="1"/>
    <col min="4363" max="4363" width="4.75" style="125" customWidth="1"/>
    <col min="4364" max="4364" width="5" style="125" customWidth="1"/>
    <col min="4365" max="4365" width="5.625" style="125" customWidth="1"/>
    <col min="4366" max="4366" width="10.375" style="125" customWidth="1"/>
    <col min="4367" max="4367" width="9" style="125"/>
    <col min="4368" max="4368" width="16.125" style="125" customWidth="1"/>
    <col min="4369" max="4610" width="9" style="125"/>
    <col min="4611" max="4611" width="4.125" style="125" customWidth="1"/>
    <col min="4612" max="4612" width="2.875" style="125" customWidth="1"/>
    <col min="4613" max="4618" width="7.625" style="125" customWidth="1"/>
    <col min="4619" max="4619" width="4.75" style="125" customWidth="1"/>
    <col min="4620" max="4620" width="5" style="125" customWidth="1"/>
    <col min="4621" max="4621" width="5.625" style="125" customWidth="1"/>
    <col min="4622" max="4622" width="10.375" style="125" customWidth="1"/>
    <col min="4623" max="4623" width="9" style="125"/>
    <col min="4624" max="4624" width="16.125" style="125" customWidth="1"/>
    <col min="4625" max="4866" width="9" style="125"/>
    <col min="4867" max="4867" width="4.125" style="125" customWidth="1"/>
    <col min="4868" max="4868" width="2.875" style="125" customWidth="1"/>
    <col min="4869" max="4874" width="7.625" style="125" customWidth="1"/>
    <col min="4875" max="4875" width="4.75" style="125" customWidth="1"/>
    <col min="4876" max="4876" width="5" style="125" customWidth="1"/>
    <col min="4877" max="4877" width="5.625" style="125" customWidth="1"/>
    <col min="4878" max="4878" width="10.375" style="125" customWidth="1"/>
    <col min="4879" max="4879" width="9" style="125"/>
    <col min="4880" max="4880" width="16.125" style="125" customWidth="1"/>
    <col min="4881" max="5122" width="9" style="125"/>
    <col min="5123" max="5123" width="4.125" style="125" customWidth="1"/>
    <col min="5124" max="5124" width="2.875" style="125" customWidth="1"/>
    <col min="5125" max="5130" width="7.625" style="125" customWidth="1"/>
    <col min="5131" max="5131" width="4.75" style="125" customWidth="1"/>
    <col min="5132" max="5132" width="5" style="125" customWidth="1"/>
    <col min="5133" max="5133" width="5.625" style="125" customWidth="1"/>
    <col min="5134" max="5134" width="10.375" style="125" customWidth="1"/>
    <col min="5135" max="5135" width="9" style="125"/>
    <col min="5136" max="5136" width="16.125" style="125" customWidth="1"/>
    <col min="5137" max="5378" width="9" style="125"/>
    <col min="5379" max="5379" width="4.125" style="125" customWidth="1"/>
    <col min="5380" max="5380" width="2.875" style="125" customWidth="1"/>
    <col min="5381" max="5386" width="7.625" style="125" customWidth="1"/>
    <col min="5387" max="5387" width="4.75" style="125" customWidth="1"/>
    <col min="5388" max="5388" width="5" style="125" customWidth="1"/>
    <col min="5389" max="5389" width="5.625" style="125" customWidth="1"/>
    <col min="5390" max="5390" width="10.375" style="125" customWidth="1"/>
    <col min="5391" max="5391" width="9" style="125"/>
    <col min="5392" max="5392" width="16.125" style="125" customWidth="1"/>
    <col min="5393" max="5634" width="9" style="125"/>
    <col min="5635" max="5635" width="4.125" style="125" customWidth="1"/>
    <col min="5636" max="5636" width="2.875" style="125" customWidth="1"/>
    <col min="5637" max="5642" width="7.625" style="125" customWidth="1"/>
    <col min="5643" max="5643" width="4.75" style="125" customWidth="1"/>
    <col min="5644" max="5644" width="5" style="125" customWidth="1"/>
    <col min="5645" max="5645" width="5.625" style="125" customWidth="1"/>
    <col min="5646" max="5646" width="10.375" style="125" customWidth="1"/>
    <col min="5647" max="5647" width="9" style="125"/>
    <col min="5648" max="5648" width="16.125" style="125" customWidth="1"/>
    <col min="5649" max="5890" width="9" style="125"/>
    <col min="5891" max="5891" width="4.125" style="125" customWidth="1"/>
    <col min="5892" max="5892" width="2.875" style="125" customWidth="1"/>
    <col min="5893" max="5898" width="7.625" style="125" customWidth="1"/>
    <col min="5899" max="5899" width="4.75" style="125" customWidth="1"/>
    <col min="5900" max="5900" width="5" style="125" customWidth="1"/>
    <col min="5901" max="5901" width="5.625" style="125" customWidth="1"/>
    <col min="5902" max="5902" width="10.375" style="125" customWidth="1"/>
    <col min="5903" max="5903" width="9" style="125"/>
    <col min="5904" max="5904" width="16.125" style="125" customWidth="1"/>
    <col min="5905" max="6146" width="9" style="125"/>
    <col min="6147" max="6147" width="4.125" style="125" customWidth="1"/>
    <col min="6148" max="6148" width="2.875" style="125" customWidth="1"/>
    <col min="6149" max="6154" width="7.625" style="125" customWidth="1"/>
    <col min="6155" max="6155" width="4.75" style="125" customWidth="1"/>
    <col min="6156" max="6156" width="5" style="125" customWidth="1"/>
    <col min="6157" max="6157" width="5.625" style="125" customWidth="1"/>
    <col min="6158" max="6158" width="10.375" style="125" customWidth="1"/>
    <col min="6159" max="6159" width="9" style="125"/>
    <col min="6160" max="6160" width="16.125" style="125" customWidth="1"/>
    <col min="6161" max="6402" width="9" style="125"/>
    <col min="6403" max="6403" width="4.125" style="125" customWidth="1"/>
    <col min="6404" max="6404" width="2.875" style="125" customWidth="1"/>
    <col min="6405" max="6410" width="7.625" style="125" customWidth="1"/>
    <col min="6411" max="6411" width="4.75" style="125" customWidth="1"/>
    <col min="6412" max="6412" width="5" style="125" customWidth="1"/>
    <col min="6413" max="6413" width="5.625" style="125" customWidth="1"/>
    <col min="6414" max="6414" width="10.375" style="125" customWidth="1"/>
    <col min="6415" max="6415" width="9" style="125"/>
    <col min="6416" max="6416" width="16.125" style="125" customWidth="1"/>
    <col min="6417" max="6658" width="9" style="125"/>
    <col min="6659" max="6659" width="4.125" style="125" customWidth="1"/>
    <col min="6660" max="6660" width="2.875" style="125" customWidth="1"/>
    <col min="6661" max="6666" width="7.625" style="125" customWidth="1"/>
    <col min="6667" max="6667" width="4.75" style="125" customWidth="1"/>
    <col min="6668" max="6668" width="5" style="125" customWidth="1"/>
    <col min="6669" max="6669" width="5.625" style="125" customWidth="1"/>
    <col min="6670" max="6670" width="10.375" style="125" customWidth="1"/>
    <col min="6671" max="6671" width="9" style="125"/>
    <col min="6672" max="6672" width="16.125" style="125" customWidth="1"/>
    <col min="6673" max="6914" width="9" style="125"/>
    <col min="6915" max="6915" width="4.125" style="125" customWidth="1"/>
    <col min="6916" max="6916" width="2.875" style="125" customWidth="1"/>
    <col min="6917" max="6922" width="7.625" style="125" customWidth="1"/>
    <col min="6923" max="6923" width="4.75" style="125" customWidth="1"/>
    <col min="6924" max="6924" width="5" style="125" customWidth="1"/>
    <col min="6925" max="6925" width="5.625" style="125" customWidth="1"/>
    <col min="6926" max="6926" width="10.375" style="125" customWidth="1"/>
    <col min="6927" max="6927" width="9" style="125"/>
    <col min="6928" max="6928" width="16.125" style="125" customWidth="1"/>
    <col min="6929" max="7170" width="9" style="125"/>
    <col min="7171" max="7171" width="4.125" style="125" customWidth="1"/>
    <col min="7172" max="7172" width="2.875" style="125" customWidth="1"/>
    <col min="7173" max="7178" width="7.625" style="125" customWidth="1"/>
    <col min="7179" max="7179" width="4.75" style="125" customWidth="1"/>
    <col min="7180" max="7180" width="5" style="125" customWidth="1"/>
    <col min="7181" max="7181" width="5.625" style="125" customWidth="1"/>
    <col min="7182" max="7182" width="10.375" style="125" customWidth="1"/>
    <col min="7183" max="7183" width="9" style="125"/>
    <col min="7184" max="7184" width="16.125" style="125" customWidth="1"/>
    <col min="7185" max="7426" width="9" style="125"/>
    <col min="7427" max="7427" width="4.125" style="125" customWidth="1"/>
    <col min="7428" max="7428" width="2.875" style="125" customWidth="1"/>
    <col min="7429" max="7434" width="7.625" style="125" customWidth="1"/>
    <col min="7435" max="7435" width="4.75" style="125" customWidth="1"/>
    <col min="7436" max="7436" width="5" style="125" customWidth="1"/>
    <col min="7437" max="7437" width="5.625" style="125" customWidth="1"/>
    <col min="7438" max="7438" width="10.375" style="125" customWidth="1"/>
    <col min="7439" max="7439" width="9" style="125"/>
    <col min="7440" max="7440" width="16.125" style="125" customWidth="1"/>
    <col min="7441" max="7682" width="9" style="125"/>
    <col min="7683" max="7683" width="4.125" style="125" customWidth="1"/>
    <col min="7684" max="7684" width="2.875" style="125" customWidth="1"/>
    <col min="7685" max="7690" width="7.625" style="125" customWidth="1"/>
    <col min="7691" max="7691" width="4.75" style="125" customWidth="1"/>
    <col min="7692" max="7692" width="5" style="125" customWidth="1"/>
    <col min="7693" max="7693" width="5.625" style="125" customWidth="1"/>
    <col min="7694" max="7694" width="10.375" style="125" customWidth="1"/>
    <col min="7695" max="7695" width="9" style="125"/>
    <col min="7696" max="7696" width="16.125" style="125" customWidth="1"/>
    <col min="7697" max="7938" width="9" style="125"/>
    <col min="7939" max="7939" width="4.125" style="125" customWidth="1"/>
    <col min="7940" max="7940" width="2.875" style="125" customWidth="1"/>
    <col min="7941" max="7946" width="7.625" style="125" customWidth="1"/>
    <col min="7947" max="7947" width="4.75" style="125" customWidth="1"/>
    <col min="7948" max="7948" width="5" style="125" customWidth="1"/>
    <col min="7949" max="7949" width="5.625" style="125" customWidth="1"/>
    <col min="7950" max="7950" width="10.375" style="125" customWidth="1"/>
    <col min="7951" max="7951" width="9" style="125"/>
    <col min="7952" max="7952" width="16.125" style="125" customWidth="1"/>
    <col min="7953" max="8194" width="9" style="125"/>
    <col min="8195" max="8195" width="4.125" style="125" customWidth="1"/>
    <col min="8196" max="8196" width="2.875" style="125" customWidth="1"/>
    <col min="8197" max="8202" width="7.625" style="125" customWidth="1"/>
    <col min="8203" max="8203" width="4.75" style="125" customWidth="1"/>
    <col min="8204" max="8204" width="5" style="125" customWidth="1"/>
    <col min="8205" max="8205" width="5.625" style="125" customWidth="1"/>
    <col min="8206" max="8206" width="10.375" style="125" customWidth="1"/>
    <col min="8207" max="8207" width="9" style="125"/>
    <col min="8208" max="8208" width="16.125" style="125" customWidth="1"/>
    <col min="8209" max="8450" width="9" style="125"/>
    <col min="8451" max="8451" width="4.125" style="125" customWidth="1"/>
    <col min="8452" max="8452" width="2.875" style="125" customWidth="1"/>
    <col min="8453" max="8458" width="7.625" style="125" customWidth="1"/>
    <col min="8459" max="8459" width="4.75" style="125" customWidth="1"/>
    <col min="8460" max="8460" width="5" style="125" customWidth="1"/>
    <col min="8461" max="8461" width="5.625" style="125" customWidth="1"/>
    <col min="8462" max="8462" width="10.375" style="125" customWidth="1"/>
    <col min="8463" max="8463" width="9" style="125"/>
    <col min="8464" max="8464" width="16.125" style="125" customWidth="1"/>
    <col min="8465" max="8706" width="9" style="125"/>
    <col min="8707" max="8707" width="4.125" style="125" customWidth="1"/>
    <col min="8708" max="8708" width="2.875" style="125" customWidth="1"/>
    <col min="8709" max="8714" width="7.625" style="125" customWidth="1"/>
    <col min="8715" max="8715" width="4.75" style="125" customWidth="1"/>
    <col min="8716" max="8716" width="5" style="125" customWidth="1"/>
    <col min="8717" max="8717" width="5.625" style="125" customWidth="1"/>
    <col min="8718" max="8718" width="10.375" style="125" customWidth="1"/>
    <col min="8719" max="8719" width="9" style="125"/>
    <col min="8720" max="8720" width="16.125" style="125" customWidth="1"/>
    <col min="8721" max="8962" width="9" style="125"/>
    <col min="8963" max="8963" width="4.125" style="125" customWidth="1"/>
    <col min="8964" max="8964" width="2.875" style="125" customWidth="1"/>
    <col min="8965" max="8970" width="7.625" style="125" customWidth="1"/>
    <col min="8971" max="8971" width="4.75" style="125" customWidth="1"/>
    <col min="8972" max="8972" width="5" style="125" customWidth="1"/>
    <col min="8973" max="8973" width="5.625" style="125" customWidth="1"/>
    <col min="8974" max="8974" width="10.375" style="125" customWidth="1"/>
    <col min="8975" max="8975" width="9" style="125"/>
    <col min="8976" max="8976" width="16.125" style="125" customWidth="1"/>
    <col min="8977" max="9218" width="9" style="125"/>
    <col min="9219" max="9219" width="4.125" style="125" customWidth="1"/>
    <col min="9220" max="9220" width="2.875" style="125" customWidth="1"/>
    <col min="9221" max="9226" width="7.625" style="125" customWidth="1"/>
    <col min="9227" max="9227" width="4.75" style="125" customWidth="1"/>
    <col min="9228" max="9228" width="5" style="125" customWidth="1"/>
    <col min="9229" max="9229" width="5.625" style="125" customWidth="1"/>
    <col min="9230" max="9230" width="10.375" style="125" customWidth="1"/>
    <col min="9231" max="9231" width="9" style="125"/>
    <col min="9232" max="9232" width="16.125" style="125" customWidth="1"/>
    <col min="9233" max="9474" width="9" style="125"/>
    <col min="9475" max="9475" width="4.125" style="125" customWidth="1"/>
    <col min="9476" max="9476" width="2.875" style="125" customWidth="1"/>
    <col min="9477" max="9482" width="7.625" style="125" customWidth="1"/>
    <col min="9483" max="9483" width="4.75" style="125" customWidth="1"/>
    <col min="9484" max="9484" width="5" style="125" customWidth="1"/>
    <col min="9485" max="9485" width="5.625" style="125" customWidth="1"/>
    <col min="9486" max="9486" width="10.375" style="125" customWidth="1"/>
    <col min="9487" max="9487" width="9" style="125"/>
    <col min="9488" max="9488" width="16.125" style="125" customWidth="1"/>
    <col min="9489" max="9730" width="9" style="125"/>
    <col min="9731" max="9731" width="4.125" style="125" customWidth="1"/>
    <col min="9732" max="9732" width="2.875" style="125" customWidth="1"/>
    <col min="9733" max="9738" width="7.625" style="125" customWidth="1"/>
    <col min="9739" max="9739" width="4.75" style="125" customWidth="1"/>
    <col min="9740" max="9740" width="5" style="125" customWidth="1"/>
    <col min="9741" max="9741" width="5.625" style="125" customWidth="1"/>
    <col min="9742" max="9742" width="10.375" style="125" customWidth="1"/>
    <col min="9743" max="9743" width="9" style="125"/>
    <col min="9744" max="9744" width="16.125" style="125" customWidth="1"/>
    <col min="9745" max="9986" width="9" style="125"/>
    <col min="9987" max="9987" width="4.125" style="125" customWidth="1"/>
    <col min="9988" max="9988" width="2.875" style="125" customWidth="1"/>
    <col min="9989" max="9994" width="7.625" style="125" customWidth="1"/>
    <col min="9995" max="9995" width="4.75" style="125" customWidth="1"/>
    <col min="9996" max="9996" width="5" style="125" customWidth="1"/>
    <col min="9997" max="9997" width="5.625" style="125" customWidth="1"/>
    <col min="9998" max="9998" width="10.375" style="125" customWidth="1"/>
    <col min="9999" max="9999" width="9" style="125"/>
    <col min="10000" max="10000" width="16.125" style="125" customWidth="1"/>
    <col min="10001" max="10242" width="9" style="125"/>
    <col min="10243" max="10243" width="4.125" style="125" customWidth="1"/>
    <col min="10244" max="10244" width="2.875" style="125" customWidth="1"/>
    <col min="10245" max="10250" width="7.625" style="125" customWidth="1"/>
    <col min="10251" max="10251" width="4.75" style="125" customWidth="1"/>
    <col min="10252" max="10252" width="5" style="125" customWidth="1"/>
    <col min="10253" max="10253" width="5.625" style="125" customWidth="1"/>
    <col min="10254" max="10254" width="10.375" style="125" customWidth="1"/>
    <col min="10255" max="10255" width="9" style="125"/>
    <col min="10256" max="10256" width="16.125" style="125" customWidth="1"/>
    <col min="10257" max="10498" width="9" style="125"/>
    <col min="10499" max="10499" width="4.125" style="125" customWidth="1"/>
    <col min="10500" max="10500" width="2.875" style="125" customWidth="1"/>
    <col min="10501" max="10506" width="7.625" style="125" customWidth="1"/>
    <col min="10507" max="10507" width="4.75" style="125" customWidth="1"/>
    <col min="10508" max="10508" width="5" style="125" customWidth="1"/>
    <col min="10509" max="10509" width="5.625" style="125" customWidth="1"/>
    <col min="10510" max="10510" width="10.375" style="125" customWidth="1"/>
    <col min="10511" max="10511" width="9" style="125"/>
    <col min="10512" max="10512" width="16.125" style="125" customWidth="1"/>
    <col min="10513" max="10754" width="9" style="125"/>
    <col min="10755" max="10755" width="4.125" style="125" customWidth="1"/>
    <col min="10756" max="10756" width="2.875" style="125" customWidth="1"/>
    <col min="10757" max="10762" width="7.625" style="125" customWidth="1"/>
    <col min="10763" max="10763" width="4.75" style="125" customWidth="1"/>
    <col min="10764" max="10764" width="5" style="125" customWidth="1"/>
    <col min="10765" max="10765" width="5.625" style="125" customWidth="1"/>
    <col min="10766" max="10766" width="10.375" style="125" customWidth="1"/>
    <col min="10767" max="10767" width="9" style="125"/>
    <col min="10768" max="10768" width="16.125" style="125" customWidth="1"/>
    <col min="10769" max="11010" width="9" style="125"/>
    <col min="11011" max="11011" width="4.125" style="125" customWidth="1"/>
    <col min="11012" max="11012" width="2.875" style="125" customWidth="1"/>
    <col min="11013" max="11018" width="7.625" style="125" customWidth="1"/>
    <col min="11019" max="11019" width="4.75" style="125" customWidth="1"/>
    <col min="11020" max="11020" width="5" style="125" customWidth="1"/>
    <col min="11021" max="11021" width="5.625" style="125" customWidth="1"/>
    <col min="11022" max="11022" width="10.375" style="125" customWidth="1"/>
    <col min="11023" max="11023" width="9" style="125"/>
    <col min="11024" max="11024" width="16.125" style="125" customWidth="1"/>
    <col min="11025" max="11266" width="9" style="125"/>
    <col min="11267" max="11267" width="4.125" style="125" customWidth="1"/>
    <col min="11268" max="11268" width="2.875" style="125" customWidth="1"/>
    <col min="11269" max="11274" width="7.625" style="125" customWidth="1"/>
    <col min="11275" max="11275" width="4.75" style="125" customWidth="1"/>
    <col min="11276" max="11276" width="5" style="125" customWidth="1"/>
    <col min="11277" max="11277" width="5.625" style="125" customWidth="1"/>
    <col min="11278" max="11278" width="10.375" style="125" customWidth="1"/>
    <col min="11279" max="11279" width="9" style="125"/>
    <col min="11280" max="11280" width="16.125" style="125" customWidth="1"/>
    <col min="11281" max="11522" width="9" style="125"/>
    <col min="11523" max="11523" width="4.125" style="125" customWidth="1"/>
    <col min="11524" max="11524" width="2.875" style="125" customWidth="1"/>
    <col min="11525" max="11530" width="7.625" style="125" customWidth="1"/>
    <col min="11531" max="11531" width="4.75" style="125" customWidth="1"/>
    <col min="11532" max="11532" width="5" style="125" customWidth="1"/>
    <col min="11533" max="11533" width="5.625" style="125" customWidth="1"/>
    <col min="11534" max="11534" width="10.375" style="125" customWidth="1"/>
    <col min="11535" max="11535" width="9" style="125"/>
    <col min="11536" max="11536" width="16.125" style="125" customWidth="1"/>
    <col min="11537" max="11778" width="9" style="125"/>
    <col min="11779" max="11779" width="4.125" style="125" customWidth="1"/>
    <col min="11780" max="11780" width="2.875" style="125" customWidth="1"/>
    <col min="11781" max="11786" width="7.625" style="125" customWidth="1"/>
    <col min="11787" max="11787" width="4.75" style="125" customWidth="1"/>
    <col min="11788" max="11788" width="5" style="125" customWidth="1"/>
    <col min="11789" max="11789" width="5.625" style="125" customWidth="1"/>
    <col min="11790" max="11790" width="10.375" style="125" customWidth="1"/>
    <col min="11791" max="11791" width="9" style="125"/>
    <col min="11792" max="11792" width="16.125" style="125" customWidth="1"/>
    <col min="11793" max="12034" width="9" style="125"/>
    <col min="12035" max="12035" width="4.125" style="125" customWidth="1"/>
    <col min="12036" max="12036" width="2.875" style="125" customWidth="1"/>
    <col min="12037" max="12042" width="7.625" style="125" customWidth="1"/>
    <col min="12043" max="12043" width="4.75" style="125" customWidth="1"/>
    <col min="12044" max="12044" width="5" style="125" customWidth="1"/>
    <col min="12045" max="12045" width="5.625" style="125" customWidth="1"/>
    <col min="12046" max="12046" width="10.375" style="125" customWidth="1"/>
    <col min="12047" max="12047" width="9" style="125"/>
    <col min="12048" max="12048" width="16.125" style="125" customWidth="1"/>
    <col min="12049" max="12290" width="9" style="125"/>
    <col min="12291" max="12291" width="4.125" style="125" customWidth="1"/>
    <col min="12292" max="12292" width="2.875" style="125" customWidth="1"/>
    <col min="12293" max="12298" width="7.625" style="125" customWidth="1"/>
    <col min="12299" max="12299" width="4.75" style="125" customWidth="1"/>
    <col min="12300" max="12300" width="5" style="125" customWidth="1"/>
    <col min="12301" max="12301" width="5.625" style="125" customWidth="1"/>
    <col min="12302" max="12302" width="10.375" style="125" customWidth="1"/>
    <col min="12303" max="12303" width="9" style="125"/>
    <col min="12304" max="12304" width="16.125" style="125" customWidth="1"/>
    <col min="12305" max="12546" width="9" style="125"/>
    <col min="12547" max="12547" width="4.125" style="125" customWidth="1"/>
    <col min="12548" max="12548" width="2.875" style="125" customWidth="1"/>
    <col min="12549" max="12554" width="7.625" style="125" customWidth="1"/>
    <col min="12555" max="12555" width="4.75" style="125" customWidth="1"/>
    <col min="12556" max="12556" width="5" style="125" customWidth="1"/>
    <col min="12557" max="12557" width="5.625" style="125" customWidth="1"/>
    <col min="12558" max="12558" width="10.375" style="125" customWidth="1"/>
    <col min="12559" max="12559" width="9" style="125"/>
    <col min="12560" max="12560" width="16.125" style="125" customWidth="1"/>
    <col min="12561" max="12802" width="9" style="125"/>
    <col min="12803" max="12803" width="4.125" style="125" customWidth="1"/>
    <col min="12804" max="12804" width="2.875" style="125" customWidth="1"/>
    <col min="12805" max="12810" width="7.625" style="125" customWidth="1"/>
    <col min="12811" max="12811" width="4.75" style="125" customWidth="1"/>
    <col min="12812" max="12812" width="5" style="125" customWidth="1"/>
    <col min="12813" max="12813" width="5.625" style="125" customWidth="1"/>
    <col min="12814" max="12814" width="10.375" style="125" customWidth="1"/>
    <col min="12815" max="12815" width="9" style="125"/>
    <col min="12816" max="12816" width="16.125" style="125" customWidth="1"/>
    <col min="12817" max="13058" width="9" style="125"/>
    <col min="13059" max="13059" width="4.125" style="125" customWidth="1"/>
    <col min="13060" max="13060" width="2.875" style="125" customWidth="1"/>
    <col min="13061" max="13066" width="7.625" style="125" customWidth="1"/>
    <col min="13067" max="13067" width="4.75" style="125" customWidth="1"/>
    <col min="13068" max="13068" width="5" style="125" customWidth="1"/>
    <col min="13069" max="13069" width="5.625" style="125" customWidth="1"/>
    <col min="13070" max="13070" width="10.375" style="125" customWidth="1"/>
    <col min="13071" max="13071" width="9" style="125"/>
    <col min="13072" max="13072" width="16.125" style="125" customWidth="1"/>
    <col min="13073" max="13314" width="9" style="125"/>
    <col min="13315" max="13315" width="4.125" style="125" customWidth="1"/>
    <col min="13316" max="13316" width="2.875" style="125" customWidth="1"/>
    <col min="13317" max="13322" width="7.625" style="125" customWidth="1"/>
    <col min="13323" max="13323" width="4.75" style="125" customWidth="1"/>
    <col min="13324" max="13324" width="5" style="125" customWidth="1"/>
    <col min="13325" max="13325" width="5.625" style="125" customWidth="1"/>
    <col min="13326" max="13326" width="10.375" style="125" customWidth="1"/>
    <col min="13327" max="13327" width="9" style="125"/>
    <col min="13328" max="13328" width="16.125" style="125" customWidth="1"/>
    <col min="13329" max="13570" width="9" style="125"/>
    <col min="13571" max="13571" width="4.125" style="125" customWidth="1"/>
    <col min="13572" max="13572" width="2.875" style="125" customWidth="1"/>
    <col min="13573" max="13578" width="7.625" style="125" customWidth="1"/>
    <col min="13579" max="13579" width="4.75" style="125" customWidth="1"/>
    <col min="13580" max="13580" width="5" style="125" customWidth="1"/>
    <col min="13581" max="13581" width="5.625" style="125" customWidth="1"/>
    <col min="13582" max="13582" width="10.375" style="125" customWidth="1"/>
    <col min="13583" max="13583" width="9" style="125"/>
    <col min="13584" max="13584" width="16.125" style="125" customWidth="1"/>
    <col min="13585" max="13826" width="9" style="125"/>
    <col min="13827" max="13827" width="4.125" style="125" customWidth="1"/>
    <col min="13828" max="13828" width="2.875" style="125" customWidth="1"/>
    <col min="13829" max="13834" width="7.625" style="125" customWidth="1"/>
    <col min="13835" max="13835" width="4.75" style="125" customWidth="1"/>
    <col min="13836" max="13836" width="5" style="125" customWidth="1"/>
    <col min="13837" max="13837" width="5.625" style="125" customWidth="1"/>
    <col min="13838" max="13838" width="10.375" style="125" customWidth="1"/>
    <col min="13839" max="13839" width="9" style="125"/>
    <col min="13840" max="13840" width="16.125" style="125" customWidth="1"/>
    <col min="13841" max="14082" width="9" style="125"/>
    <col min="14083" max="14083" width="4.125" style="125" customWidth="1"/>
    <col min="14084" max="14084" width="2.875" style="125" customWidth="1"/>
    <col min="14085" max="14090" width="7.625" style="125" customWidth="1"/>
    <col min="14091" max="14091" width="4.75" style="125" customWidth="1"/>
    <col min="14092" max="14092" width="5" style="125" customWidth="1"/>
    <col min="14093" max="14093" width="5.625" style="125" customWidth="1"/>
    <col min="14094" max="14094" width="10.375" style="125" customWidth="1"/>
    <col min="14095" max="14095" width="9" style="125"/>
    <col min="14096" max="14096" width="16.125" style="125" customWidth="1"/>
    <col min="14097" max="14338" width="9" style="125"/>
    <col min="14339" max="14339" width="4.125" style="125" customWidth="1"/>
    <col min="14340" max="14340" width="2.875" style="125" customWidth="1"/>
    <col min="14341" max="14346" width="7.625" style="125" customWidth="1"/>
    <col min="14347" max="14347" width="4.75" style="125" customWidth="1"/>
    <col min="14348" max="14348" width="5" style="125" customWidth="1"/>
    <col min="14349" max="14349" width="5.625" style="125" customWidth="1"/>
    <col min="14350" max="14350" width="10.375" style="125" customWidth="1"/>
    <col min="14351" max="14351" width="9" style="125"/>
    <col min="14352" max="14352" width="16.125" style="125" customWidth="1"/>
    <col min="14353" max="14594" width="9" style="125"/>
    <col min="14595" max="14595" width="4.125" style="125" customWidth="1"/>
    <col min="14596" max="14596" width="2.875" style="125" customWidth="1"/>
    <col min="14597" max="14602" width="7.625" style="125" customWidth="1"/>
    <col min="14603" max="14603" width="4.75" style="125" customWidth="1"/>
    <col min="14604" max="14604" width="5" style="125" customWidth="1"/>
    <col min="14605" max="14605" width="5.625" style="125" customWidth="1"/>
    <col min="14606" max="14606" width="10.375" style="125" customWidth="1"/>
    <col min="14607" max="14607" width="9" style="125"/>
    <col min="14608" max="14608" width="16.125" style="125" customWidth="1"/>
    <col min="14609" max="14850" width="9" style="125"/>
    <col min="14851" max="14851" width="4.125" style="125" customWidth="1"/>
    <col min="14852" max="14852" width="2.875" style="125" customWidth="1"/>
    <col min="14853" max="14858" width="7.625" style="125" customWidth="1"/>
    <col min="14859" max="14859" width="4.75" style="125" customWidth="1"/>
    <col min="14860" max="14860" width="5" style="125" customWidth="1"/>
    <col min="14861" max="14861" width="5.625" style="125" customWidth="1"/>
    <col min="14862" max="14862" width="10.375" style="125" customWidth="1"/>
    <col min="14863" max="14863" width="9" style="125"/>
    <col min="14864" max="14864" width="16.125" style="125" customWidth="1"/>
    <col min="14865" max="15106" width="9" style="125"/>
    <col min="15107" max="15107" width="4.125" style="125" customWidth="1"/>
    <col min="15108" max="15108" width="2.875" style="125" customWidth="1"/>
    <col min="15109" max="15114" width="7.625" style="125" customWidth="1"/>
    <col min="15115" max="15115" width="4.75" style="125" customWidth="1"/>
    <col min="15116" max="15116" width="5" style="125" customWidth="1"/>
    <col min="15117" max="15117" width="5.625" style="125" customWidth="1"/>
    <col min="15118" max="15118" width="10.375" style="125" customWidth="1"/>
    <col min="15119" max="15119" width="9" style="125"/>
    <col min="15120" max="15120" width="16.125" style="125" customWidth="1"/>
    <col min="15121" max="15362" width="9" style="125"/>
    <col min="15363" max="15363" width="4.125" style="125" customWidth="1"/>
    <col min="15364" max="15364" width="2.875" style="125" customWidth="1"/>
    <col min="15365" max="15370" width="7.625" style="125" customWidth="1"/>
    <col min="15371" max="15371" width="4.75" style="125" customWidth="1"/>
    <col min="15372" max="15372" width="5" style="125" customWidth="1"/>
    <col min="15373" max="15373" width="5.625" style="125" customWidth="1"/>
    <col min="15374" max="15374" width="10.375" style="125" customWidth="1"/>
    <col min="15375" max="15375" width="9" style="125"/>
    <col min="15376" max="15376" width="16.125" style="125" customWidth="1"/>
    <col min="15377" max="15618" width="9" style="125"/>
    <col min="15619" max="15619" width="4.125" style="125" customWidth="1"/>
    <col min="15620" max="15620" width="2.875" style="125" customWidth="1"/>
    <col min="15621" max="15626" width="7.625" style="125" customWidth="1"/>
    <col min="15627" max="15627" width="4.75" style="125" customWidth="1"/>
    <col min="15628" max="15628" width="5" style="125" customWidth="1"/>
    <col min="15629" max="15629" width="5.625" style="125" customWidth="1"/>
    <col min="15630" max="15630" width="10.375" style="125" customWidth="1"/>
    <col min="15631" max="15631" width="9" style="125"/>
    <col min="15632" max="15632" width="16.125" style="125" customWidth="1"/>
    <col min="15633" max="15874" width="9" style="125"/>
    <col min="15875" max="15875" width="4.125" style="125" customWidth="1"/>
    <col min="15876" max="15876" width="2.875" style="125" customWidth="1"/>
    <col min="15877" max="15882" width="7.625" style="125" customWidth="1"/>
    <col min="15883" max="15883" width="4.75" style="125" customWidth="1"/>
    <col min="15884" max="15884" width="5" style="125" customWidth="1"/>
    <col min="15885" max="15885" width="5.625" style="125" customWidth="1"/>
    <col min="15886" max="15886" width="10.375" style="125" customWidth="1"/>
    <col min="15887" max="15887" width="9" style="125"/>
    <col min="15888" max="15888" width="16.125" style="125" customWidth="1"/>
    <col min="15889" max="16130" width="9" style="125"/>
    <col min="16131" max="16131" width="4.125" style="125" customWidth="1"/>
    <col min="16132" max="16132" width="2.875" style="125" customWidth="1"/>
    <col min="16133" max="16138" width="7.625" style="125" customWidth="1"/>
    <col min="16139" max="16139" width="4.75" style="125" customWidth="1"/>
    <col min="16140" max="16140" width="5" style="125" customWidth="1"/>
    <col min="16141" max="16141" width="5.625" style="125" customWidth="1"/>
    <col min="16142" max="16142" width="10.375" style="125" customWidth="1"/>
    <col min="16143" max="16143" width="9" style="125"/>
    <col min="16144" max="16144" width="16.125" style="125" customWidth="1"/>
    <col min="16145" max="16384" width="9" style="125"/>
  </cols>
  <sheetData>
    <row r="1" spans="1:23" ht="24.75" thickBot="1">
      <c r="A1" s="282" t="s">
        <v>190</v>
      </c>
      <c r="B1" s="283"/>
      <c r="C1" s="283"/>
      <c r="D1" s="283"/>
      <c r="E1" s="283"/>
      <c r="F1" s="283"/>
      <c r="G1" s="282" t="s">
        <v>64</v>
      </c>
      <c r="H1" s="283"/>
      <c r="I1" s="283"/>
      <c r="J1" s="284"/>
      <c r="K1" s="284"/>
      <c r="L1" s="285"/>
      <c r="P1" s="221"/>
      <c r="U1" s="126" t="s">
        <v>24</v>
      </c>
    </row>
    <row r="2" spans="1:23" ht="15" thickBot="1">
      <c r="A2" s="286"/>
      <c r="B2" s="187"/>
      <c r="C2" s="187"/>
      <c r="D2" s="187"/>
      <c r="E2" s="187"/>
      <c r="F2" s="187"/>
      <c r="G2" s="286"/>
      <c r="H2" s="187"/>
      <c r="I2" s="187"/>
      <c r="J2" s="187"/>
      <c r="K2" s="285"/>
      <c r="L2" s="285"/>
      <c r="U2" s="127" t="e">
        <f>U4*U8</f>
        <v>#DIV/0!</v>
      </c>
    </row>
    <row r="3" spans="1:23">
      <c r="A3" s="285"/>
      <c r="B3" s="285" t="s">
        <v>0</v>
      </c>
      <c r="C3" s="287" t="s">
        <v>151</v>
      </c>
      <c r="D3" s="287"/>
      <c r="E3" s="487">
        <f>基本情報等入力シート!C19</f>
        <v>0</v>
      </c>
      <c r="F3" s="487"/>
      <c r="G3" s="487"/>
      <c r="H3" s="289"/>
      <c r="I3" s="289"/>
      <c r="J3" s="289"/>
      <c r="K3" s="489"/>
      <c r="L3" s="489"/>
      <c r="U3" s="126" t="s">
        <v>23</v>
      </c>
    </row>
    <row r="4" spans="1:23" ht="14.25" thickBot="1">
      <c r="U4" s="127" t="e">
        <f>基本情報等入力シート!B48</f>
        <v>#DIV/0!</v>
      </c>
      <c r="V4" s="125" t="s">
        <v>29</v>
      </c>
    </row>
    <row r="5" spans="1:23">
      <c r="U5" s="126" t="s">
        <v>92</v>
      </c>
    </row>
    <row r="6" spans="1:23" ht="14.25" thickBot="1">
      <c r="U6" s="127">
        <f>基本情報等入力シート!B50</f>
        <v>0</v>
      </c>
      <c r="V6" s="125" t="s">
        <v>30</v>
      </c>
    </row>
    <row r="7" spans="1:23">
      <c r="U7" s="224" t="s">
        <v>106</v>
      </c>
    </row>
    <row r="8" spans="1:23" ht="14.25" thickBot="1">
      <c r="U8" s="313">
        <f>基本情報等入力シート!B52</f>
        <v>0</v>
      </c>
      <c r="V8" s="125" t="s">
        <v>107</v>
      </c>
    </row>
    <row r="9" spans="1:23">
      <c r="U9" s="224" t="s">
        <v>26</v>
      </c>
    </row>
    <row r="10" spans="1:23" ht="14.25" thickBot="1">
      <c r="U10" s="314">
        <f>基本情報等入力シート!B54</f>
        <v>0</v>
      </c>
      <c r="V10" s="125" t="s">
        <v>31</v>
      </c>
    </row>
    <row r="11" spans="1:23">
      <c r="A11" s="225" t="s">
        <v>140</v>
      </c>
      <c r="B11" s="225"/>
      <c r="C11" s="484">
        <f>基本情報等入力シート!C11</f>
        <v>0</v>
      </c>
      <c r="D11" s="484"/>
      <c r="E11" s="484"/>
      <c r="F11" s="484"/>
      <c r="G11" s="484"/>
      <c r="H11" s="484"/>
      <c r="I11" s="183"/>
      <c r="J11" s="183"/>
      <c r="K11" s="183"/>
      <c r="L11" s="183"/>
      <c r="M11" s="183"/>
      <c r="U11" s="126" t="s">
        <v>25</v>
      </c>
    </row>
    <row r="12" spans="1:23" ht="14.25" thickBot="1">
      <c r="A12" s="226" t="s">
        <v>167</v>
      </c>
      <c r="B12" s="226"/>
      <c r="C12" s="226" t="s">
        <v>168</v>
      </c>
      <c r="D12" s="226"/>
      <c r="E12" s="227"/>
      <c r="F12" s="227"/>
      <c r="G12" s="227"/>
      <c r="H12" s="227"/>
      <c r="I12" s="183"/>
      <c r="J12" s="183"/>
      <c r="K12" s="183"/>
      <c r="L12" s="183"/>
      <c r="M12" s="183"/>
      <c r="U12" s="315">
        <f>基本情報等入力シート!B56</f>
        <v>0</v>
      </c>
      <c r="V12" s="125" t="s">
        <v>27</v>
      </c>
    </row>
    <row r="13" spans="1:23" ht="14.25" thickBot="1"/>
    <row r="14" spans="1:23">
      <c r="A14" s="225" t="s">
        <v>141</v>
      </c>
      <c r="B14" s="225"/>
      <c r="C14" s="485">
        <f>基本情報等入力シート!C16</f>
        <v>0</v>
      </c>
      <c r="D14" s="485"/>
      <c r="E14" s="485"/>
      <c r="F14" s="485"/>
      <c r="G14" s="485"/>
      <c r="H14" s="485"/>
      <c r="I14" s="205"/>
      <c r="J14" s="183"/>
      <c r="M14" s="222" t="s">
        <v>156</v>
      </c>
      <c r="N14" s="222"/>
      <c r="O14" s="448"/>
      <c r="P14" s="448"/>
      <c r="Q14" s="448"/>
      <c r="R14" s="448"/>
      <c r="U14" s="126" t="s">
        <v>16</v>
      </c>
      <c r="V14" s="293"/>
    </row>
    <row r="15" spans="1:23" ht="17.25" customHeight="1" thickBot="1">
      <c r="A15" s="228" t="s">
        <v>143</v>
      </c>
      <c r="B15" s="228"/>
      <c r="C15" s="488">
        <f>基本情報等入力シート!C15</f>
        <v>0</v>
      </c>
      <c r="D15" s="488"/>
      <c r="E15" s="488"/>
      <c r="F15" s="273" t="s">
        <v>170</v>
      </c>
      <c r="G15" s="229"/>
      <c r="H15" s="229"/>
      <c r="I15" s="229"/>
      <c r="J15" s="230"/>
      <c r="K15" s="230"/>
      <c r="L15" s="230"/>
      <c r="M15" s="486" t="s">
        <v>157</v>
      </c>
      <c r="N15" s="486"/>
      <c r="O15" s="451"/>
      <c r="P15" s="451"/>
      <c r="R15" s="292" t="s">
        <v>169</v>
      </c>
      <c r="U15" s="316">
        <f>基本情報等入力シート!C25</f>
        <v>0</v>
      </c>
      <c r="V15" s="294" t="s">
        <v>111</v>
      </c>
    </row>
    <row r="16" spans="1:23" ht="14.25" thickBot="1">
      <c r="A16" s="290"/>
      <c r="B16" s="290"/>
      <c r="C16" s="290"/>
      <c r="D16" s="290"/>
      <c r="W16" s="290" t="s">
        <v>28</v>
      </c>
    </row>
    <row r="17" spans="1:23" ht="39.75" customHeight="1">
      <c r="A17" s="452" t="s">
        <v>4</v>
      </c>
      <c r="B17" s="454" t="s">
        <v>5</v>
      </c>
      <c r="C17" s="449" t="s">
        <v>20</v>
      </c>
      <c r="D17" s="457" t="s">
        <v>6</v>
      </c>
      <c r="E17" s="458"/>
      <c r="F17" s="458"/>
      <c r="G17" s="458"/>
      <c r="H17" s="459" t="s">
        <v>74</v>
      </c>
      <c r="I17" s="461" t="s">
        <v>18</v>
      </c>
      <c r="J17" s="463" t="s">
        <v>17</v>
      </c>
      <c r="K17" s="465" t="s">
        <v>75</v>
      </c>
      <c r="L17" s="466"/>
      <c r="M17" s="466"/>
      <c r="N17" s="466"/>
      <c r="O17" s="466"/>
      <c r="P17" s="467"/>
      <c r="Q17" s="175" t="s">
        <v>21</v>
      </c>
      <c r="R17" s="449" t="s">
        <v>160</v>
      </c>
      <c r="S17" s="231"/>
      <c r="U17" s="449" t="s">
        <v>192</v>
      </c>
      <c r="V17" s="449" t="s">
        <v>193</v>
      </c>
      <c r="W17" s="449" t="s">
        <v>214</v>
      </c>
    </row>
    <row r="18" spans="1:23" ht="22.5" customHeight="1" thickBot="1">
      <c r="A18" s="453"/>
      <c r="B18" s="455"/>
      <c r="C18" s="456"/>
      <c r="D18" s="232" t="s">
        <v>8</v>
      </c>
      <c r="E18" s="233" t="s">
        <v>9</v>
      </c>
      <c r="F18" s="234" t="s">
        <v>10</v>
      </c>
      <c r="G18" s="235" t="s">
        <v>11</v>
      </c>
      <c r="H18" s="460"/>
      <c r="I18" s="462"/>
      <c r="J18" s="464"/>
      <c r="K18" s="468"/>
      <c r="L18" s="462"/>
      <c r="M18" s="462"/>
      <c r="N18" s="462"/>
      <c r="O18" s="462"/>
      <c r="P18" s="469"/>
      <c r="Q18" s="185"/>
      <c r="R18" s="456"/>
      <c r="S18" s="236"/>
      <c r="T18" s="237"/>
      <c r="U18" s="450"/>
      <c r="V18" s="450"/>
      <c r="W18" s="450"/>
    </row>
    <row r="19" spans="1:23" ht="23.1" customHeight="1" thickTop="1">
      <c r="A19" s="298">
        <v>45689</v>
      </c>
      <c r="B19" s="274">
        <f>A19</f>
        <v>45689</v>
      </c>
      <c r="C19" s="211"/>
      <c r="D19" s="212"/>
      <c r="E19" s="213"/>
      <c r="F19" s="214"/>
      <c r="G19" s="213"/>
      <c r="H19" s="317"/>
      <c r="I19" s="239">
        <f>(E19-D19)+(G19-F19)-H19</f>
        <v>0</v>
      </c>
      <c r="J19" s="240">
        <f>ROUNDDOWN(ROUND(I19*24*60,1)/60,2)</f>
        <v>0</v>
      </c>
      <c r="K19" s="473"/>
      <c r="L19" s="474"/>
      <c r="M19" s="474"/>
      <c r="N19" s="474"/>
      <c r="O19" s="474"/>
      <c r="P19" s="475"/>
      <c r="Q19" s="272">
        <f>COUNTIF(C19,C$52)</f>
        <v>0</v>
      </c>
      <c r="R19" s="269"/>
      <c r="S19" s="242">
        <f>IF(OR(C19="2,通勤（除外）",C19="5,休日"),0,1)</f>
        <v>1</v>
      </c>
      <c r="T19" s="243"/>
      <c r="U19" s="244">
        <f>ROUNDDOWN($U$15*J19,0)</f>
        <v>0</v>
      </c>
      <c r="V19" s="244">
        <f t="shared" ref="V19:V49" si="0">ROUNDDOWN($U$6*Q19,0)</f>
        <v>0</v>
      </c>
      <c r="W19" s="245">
        <f>SUM(U19:V19)</f>
        <v>0</v>
      </c>
    </row>
    <row r="20" spans="1:23" ht="23.1" customHeight="1">
      <c r="A20" s="299">
        <v>45690</v>
      </c>
      <c r="B20" s="275">
        <f t="shared" ref="B20:B46" si="1">A20</f>
        <v>45690</v>
      </c>
      <c r="C20" s="215"/>
      <c r="D20" s="218"/>
      <c r="E20" s="217"/>
      <c r="F20" s="216"/>
      <c r="G20" s="217"/>
      <c r="H20" s="281"/>
      <c r="I20" s="246">
        <f>(E20-D20)+(G20-F20)-H20</f>
        <v>0</v>
      </c>
      <c r="J20" s="247">
        <f t="shared" ref="J20:J46" si="2">ROUNDDOWN(ROUND(I20*24*60,1)/60,2)</f>
        <v>0</v>
      </c>
      <c r="K20" s="470"/>
      <c r="L20" s="471"/>
      <c r="M20" s="471"/>
      <c r="N20" s="471"/>
      <c r="O20" s="471"/>
      <c r="P20" s="472"/>
      <c r="Q20" s="272">
        <f t="shared" ref="Q20:Q46" si="3">COUNTIF(C20,C$52)</f>
        <v>0</v>
      </c>
      <c r="R20" s="270"/>
      <c r="S20" s="242">
        <f t="shared" ref="S20:S49" si="4">IF(OR(C20="2,通勤（除外）",C20="5,休日"),0,1)</f>
        <v>1</v>
      </c>
      <c r="T20" s="237"/>
      <c r="U20" s="248">
        <f>ROUNDDOWN($U$15*J20,0)</f>
        <v>0</v>
      </c>
      <c r="V20" s="248">
        <f t="shared" si="0"/>
        <v>0</v>
      </c>
      <c r="W20" s="249">
        <f>SUM(U20:V20)</f>
        <v>0</v>
      </c>
    </row>
    <row r="21" spans="1:23" ht="23.1" customHeight="1">
      <c r="A21" s="299">
        <v>45691</v>
      </c>
      <c r="B21" s="275">
        <f t="shared" si="1"/>
        <v>45691</v>
      </c>
      <c r="C21" s="215"/>
      <c r="D21" s="218"/>
      <c r="E21" s="217"/>
      <c r="F21" s="216"/>
      <c r="G21" s="217"/>
      <c r="H21" s="281"/>
      <c r="I21" s="246">
        <f>(E21-D21)+(G21-F21)-H21</f>
        <v>0</v>
      </c>
      <c r="J21" s="247">
        <f>ROUNDDOWN(ROUND(I21*24*60,1)/60,2)</f>
        <v>0</v>
      </c>
      <c r="K21" s="470"/>
      <c r="L21" s="471"/>
      <c r="M21" s="471"/>
      <c r="N21" s="471"/>
      <c r="O21" s="471"/>
      <c r="P21" s="472"/>
      <c r="Q21" s="272">
        <f t="shared" si="3"/>
        <v>0</v>
      </c>
      <c r="R21" s="270"/>
      <c r="S21" s="242">
        <f t="shared" si="4"/>
        <v>1</v>
      </c>
      <c r="T21" s="237"/>
      <c r="U21" s="248">
        <f t="shared" ref="U21:U49" si="5">ROUNDDOWN($U$15*J21,0)</f>
        <v>0</v>
      </c>
      <c r="V21" s="248">
        <f t="shared" si="0"/>
        <v>0</v>
      </c>
      <c r="W21" s="249">
        <f t="shared" ref="W21:W49" si="6">SUM(U21:V21)</f>
        <v>0</v>
      </c>
    </row>
    <row r="22" spans="1:23" ht="23.1" customHeight="1">
      <c r="A22" s="299">
        <v>45692</v>
      </c>
      <c r="B22" s="275">
        <f t="shared" si="1"/>
        <v>45692</v>
      </c>
      <c r="C22" s="215"/>
      <c r="D22" s="218"/>
      <c r="E22" s="217"/>
      <c r="F22" s="216"/>
      <c r="G22" s="217"/>
      <c r="H22" s="281"/>
      <c r="I22" s="246">
        <f t="shared" ref="I22:I46" si="7">(E22-D22)+(G22-F22)-H22</f>
        <v>0</v>
      </c>
      <c r="J22" s="247">
        <f t="shared" si="2"/>
        <v>0</v>
      </c>
      <c r="K22" s="470"/>
      <c r="L22" s="471"/>
      <c r="M22" s="471"/>
      <c r="N22" s="471"/>
      <c r="O22" s="471"/>
      <c r="P22" s="472"/>
      <c r="Q22" s="272">
        <f t="shared" si="3"/>
        <v>0</v>
      </c>
      <c r="R22" s="270"/>
      <c r="S22" s="242">
        <f t="shared" si="4"/>
        <v>1</v>
      </c>
      <c r="T22" s="237"/>
      <c r="U22" s="248">
        <f t="shared" si="5"/>
        <v>0</v>
      </c>
      <c r="V22" s="248">
        <f t="shared" si="0"/>
        <v>0</v>
      </c>
      <c r="W22" s="249">
        <f t="shared" si="6"/>
        <v>0</v>
      </c>
    </row>
    <row r="23" spans="1:23" ht="23.1" customHeight="1">
      <c r="A23" s="299">
        <v>45693</v>
      </c>
      <c r="B23" s="275">
        <f t="shared" si="1"/>
        <v>45693</v>
      </c>
      <c r="C23" s="215"/>
      <c r="D23" s="218"/>
      <c r="E23" s="217"/>
      <c r="F23" s="216"/>
      <c r="G23" s="217"/>
      <c r="H23" s="281"/>
      <c r="I23" s="246">
        <f t="shared" si="7"/>
        <v>0</v>
      </c>
      <c r="J23" s="247">
        <f t="shared" si="2"/>
        <v>0</v>
      </c>
      <c r="K23" s="470"/>
      <c r="L23" s="471"/>
      <c r="M23" s="471"/>
      <c r="N23" s="471"/>
      <c r="O23" s="471"/>
      <c r="P23" s="472"/>
      <c r="Q23" s="272">
        <f t="shared" si="3"/>
        <v>0</v>
      </c>
      <c r="R23" s="270"/>
      <c r="S23" s="242">
        <f t="shared" si="4"/>
        <v>1</v>
      </c>
      <c r="T23" s="237"/>
      <c r="U23" s="248">
        <f t="shared" si="5"/>
        <v>0</v>
      </c>
      <c r="V23" s="248">
        <f t="shared" si="0"/>
        <v>0</v>
      </c>
      <c r="W23" s="249">
        <f t="shared" si="6"/>
        <v>0</v>
      </c>
    </row>
    <row r="24" spans="1:23" ht="23.1" customHeight="1">
      <c r="A24" s="299">
        <v>45694</v>
      </c>
      <c r="B24" s="275">
        <f t="shared" si="1"/>
        <v>45694</v>
      </c>
      <c r="C24" s="215"/>
      <c r="D24" s="218"/>
      <c r="E24" s="217"/>
      <c r="F24" s="216"/>
      <c r="G24" s="217"/>
      <c r="H24" s="281"/>
      <c r="I24" s="246">
        <f t="shared" si="7"/>
        <v>0</v>
      </c>
      <c r="J24" s="247">
        <f t="shared" si="2"/>
        <v>0</v>
      </c>
      <c r="K24" s="470"/>
      <c r="L24" s="471"/>
      <c r="M24" s="471"/>
      <c r="N24" s="471"/>
      <c r="O24" s="471"/>
      <c r="P24" s="472"/>
      <c r="Q24" s="272">
        <f t="shared" si="3"/>
        <v>0</v>
      </c>
      <c r="R24" s="270"/>
      <c r="S24" s="242">
        <f t="shared" si="4"/>
        <v>1</v>
      </c>
      <c r="T24" s="237"/>
      <c r="U24" s="248">
        <f t="shared" si="5"/>
        <v>0</v>
      </c>
      <c r="V24" s="248">
        <f t="shared" si="0"/>
        <v>0</v>
      </c>
      <c r="W24" s="249">
        <f t="shared" si="6"/>
        <v>0</v>
      </c>
    </row>
    <row r="25" spans="1:23" ht="23.1" customHeight="1">
      <c r="A25" s="299">
        <v>45695</v>
      </c>
      <c r="B25" s="275">
        <f t="shared" si="1"/>
        <v>45695</v>
      </c>
      <c r="C25" s="215"/>
      <c r="D25" s="218"/>
      <c r="E25" s="217"/>
      <c r="F25" s="216"/>
      <c r="G25" s="217"/>
      <c r="H25" s="281"/>
      <c r="I25" s="246">
        <f t="shared" si="7"/>
        <v>0</v>
      </c>
      <c r="J25" s="247">
        <f t="shared" si="2"/>
        <v>0</v>
      </c>
      <c r="K25" s="470"/>
      <c r="L25" s="471"/>
      <c r="M25" s="471"/>
      <c r="N25" s="471"/>
      <c r="O25" s="471"/>
      <c r="P25" s="472"/>
      <c r="Q25" s="272">
        <f t="shared" si="3"/>
        <v>0</v>
      </c>
      <c r="R25" s="270"/>
      <c r="S25" s="242">
        <f t="shared" si="4"/>
        <v>1</v>
      </c>
      <c r="T25" s="237"/>
      <c r="U25" s="248">
        <f t="shared" si="5"/>
        <v>0</v>
      </c>
      <c r="V25" s="248">
        <f t="shared" si="0"/>
        <v>0</v>
      </c>
      <c r="W25" s="249">
        <f t="shared" si="6"/>
        <v>0</v>
      </c>
    </row>
    <row r="26" spans="1:23" ht="23.1" customHeight="1">
      <c r="A26" s="299">
        <v>45696</v>
      </c>
      <c r="B26" s="275">
        <f t="shared" si="1"/>
        <v>45696</v>
      </c>
      <c r="C26" s="215"/>
      <c r="D26" s="218"/>
      <c r="E26" s="217"/>
      <c r="F26" s="216"/>
      <c r="G26" s="217"/>
      <c r="H26" s="281"/>
      <c r="I26" s="246">
        <f t="shared" si="7"/>
        <v>0</v>
      </c>
      <c r="J26" s="247">
        <f t="shared" si="2"/>
        <v>0</v>
      </c>
      <c r="K26" s="470"/>
      <c r="L26" s="471"/>
      <c r="M26" s="471"/>
      <c r="N26" s="471"/>
      <c r="O26" s="471"/>
      <c r="P26" s="472"/>
      <c r="Q26" s="272">
        <f t="shared" si="3"/>
        <v>0</v>
      </c>
      <c r="R26" s="270"/>
      <c r="S26" s="242">
        <f t="shared" si="4"/>
        <v>1</v>
      </c>
      <c r="T26" s="237"/>
      <c r="U26" s="248">
        <f t="shared" si="5"/>
        <v>0</v>
      </c>
      <c r="V26" s="248">
        <f t="shared" si="0"/>
        <v>0</v>
      </c>
      <c r="W26" s="249">
        <f t="shared" si="6"/>
        <v>0</v>
      </c>
    </row>
    <row r="27" spans="1:23" ht="23.1" customHeight="1">
      <c r="A27" s="299">
        <v>45697</v>
      </c>
      <c r="B27" s="275">
        <f t="shared" si="1"/>
        <v>45697</v>
      </c>
      <c r="C27" s="215"/>
      <c r="D27" s="218"/>
      <c r="E27" s="217"/>
      <c r="F27" s="216"/>
      <c r="G27" s="217"/>
      <c r="H27" s="281"/>
      <c r="I27" s="246">
        <f t="shared" si="7"/>
        <v>0</v>
      </c>
      <c r="J27" s="247">
        <f t="shared" si="2"/>
        <v>0</v>
      </c>
      <c r="K27" s="470"/>
      <c r="L27" s="471"/>
      <c r="M27" s="471"/>
      <c r="N27" s="471"/>
      <c r="O27" s="471"/>
      <c r="P27" s="472"/>
      <c r="Q27" s="272">
        <f t="shared" si="3"/>
        <v>0</v>
      </c>
      <c r="R27" s="270"/>
      <c r="S27" s="242">
        <f t="shared" si="4"/>
        <v>1</v>
      </c>
      <c r="T27" s="237"/>
      <c r="U27" s="248">
        <f t="shared" si="5"/>
        <v>0</v>
      </c>
      <c r="V27" s="248">
        <f t="shared" si="0"/>
        <v>0</v>
      </c>
      <c r="W27" s="249">
        <f t="shared" si="6"/>
        <v>0</v>
      </c>
    </row>
    <row r="28" spans="1:23" ht="23.1" customHeight="1">
      <c r="A28" s="299">
        <v>45698</v>
      </c>
      <c r="B28" s="275">
        <f t="shared" si="1"/>
        <v>45698</v>
      </c>
      <c r="C28" s="215"/>
      <c r="D28" s="218"/>
      <c r="E28" s="217"/>
      <c r="F28" s="216"/>
      <c r="G28" s="217"/>
      <c r="H28" s="281"/>
      <c r="I28" s="246">
        <f t="shared" si="7"/>
        <v>0</v>
      </c>
      <c r="J28" s="247">
        <f t="shared" si="2"/>
        <v>0</v>
      </c>
      <c r="K28" s="470"/>
      <c r="L28" s="471"/>
      <c r="M28" s="471"/>
      <c r="N28" s="471"/>
      <c r="O28" s="471"/>
      <c r="P28" s="472"/>
      <c r="Q28" s="272">
        <f t="shared" si="3"/>
        <v>0</v>
      </c>
      <c r="R28" s="270"/>
      <c r="S28" s="242">
        <f t="shared" si="4"/>
        <v>1</v>
      </c>
      <c r="T28" s="237"/>
      <c r="U28" s="248">
        <f t="shared" si="5"/>
        <v>0</v>
      </c>
      <c r="V28" s="248">
        <f t="shared" si="0"/>
        <v>0</v>
      </c>
      <c r="W28" s="249">
        <f t="shared" si="6"/>
        <v>0</v>
      </c>
    </row>
    <row r="29" spans="1:23" ht="23.1" customHeight="1">
      <c r="A29" s="299">
        <v>45699</v>
      </c>
      <c r="B29" s="275">
        <f t="shared" si="1"/>
        <v>45699</v>
      </c>
      <c r="C29" s="215"/>
      <c r="D29" s="218"/>
      <c r="E29" s="217"/>
      <c r="F29" s="216"/>
      <c r="G29" s="217"/>
      <c r="H29" s="281"/>
      <c r="I29" s="246">
        <f t="shared" si="7"/>
        <v>0</v>
      </c>
      <c r="J29" s="247">
        <f t="shared" si="2"/>
        <v>0</v>
      </c>
      <c r="K29" s="470"/>
      <c r="L29" s="471"/>
      <c r="M29" s="471"/>
      <c r="N29" s="471"/>
      <c r="O29" s="471"/>
      <c r="P29" s="472"/>
      <c r="Q29" s="272">
        <f t="shared" si="3"/>
        <v>0</v>
      </c>
      <c r="R29" s="270"/>
      <c r="S29" s="242">
        <f t="shared" si="4"/>
        <v>1</v>
      </c>
      <c r="T29" s="237"/>
      <c r="U29" s="248">
        <f t="shared" si="5"/>
        <v>0</v>
      </c>
      <c r="V29" s="248">
        <f t="shared" si="0"/>
        <v>0</v>
      </c>
      <c r="W29" s="249">
        <f t="shared" si="6"/>
        <v>0</v>
      </c>
    </row>
    <row r="30" spans="1:23" ht="23.1" customHeight="1">
      <c r="A30" s="299">
        <v>45700</v>
      </c>
      <c r="B30" s="275">
        <f t="shared" si="1"/>
        <v>45700</v>
      </c>
      <c r="C30" s="215"/>
      <c r="D30" s="218"/>
      <c r="E30" s="217"/>
      <c r="F30" s="216"/>
      <c r="G30" s="217"/>
      <c r="H30" s="281"/>
      <c r="I30" s="246">
        <f t="shared" si="7"/>
        <v>0</v>
      </c>
      <c r="J30" s="247">
        <f t="shared" si="2"/>
        <v>0</v>
      </c>
      <c r="K30" s="470"/>
      <c r="L30" s="471"/>
      <c r="M30" s="471"/>
      <c r="N30" s="471"/>
      <c r="O30" s="471"/>
      <c r="P30" s="472"/>
      <c r="Q30" s="272">
        <f t="shared" si="3"/>
        <v>0</v>
      </c>
      <c r="R30" s="270"/>
      <c r="S30" s="242">
        <f t="shared" si="4"/>
        <v>1</v>
      </c>
      <c r="T30" s="237"/>
      <c r="U30" s="248">
        <f t="shared" si="5"/>
        <v>0</v>
      </c>
      <c r="V30" s="248">
        <f t="shared" si="0"/>
        <v>0</v>
      </c>
      <c r="W30" s="249">
        <f t="shared" si="6"/>
        <v>0</v>
      </c>
    </row>
    <row r="31" spans="1:23" ht="23.1" customHeight="1">
      <c r="A31" s="299">
        <v>45701</v>
      </c>
      <c r="B31" s="275">
        <f t="shared" si="1"/>
        <v>45701</v>
      </c>
      <c r="C31" s="215"/>
      <c r="D31" s="218"/>
      <c r="E31" s="217"/>
      <c r="F31" s="216"/>
      <c r="G31" s="217"/>
      <c r="H31" s="281"/>
      <c r="I31" s="246">
        <f t="shared" si="7"/>
        <v>0</v>
      </c>
      <c r="J31" s="247">
        <f t="shared" si="2"/>
        <v>0</v>
      </c>
      <c r="K31" s="470"/>
      <c r="L31" s="471"/>
      <c r="M31" s="471"/>
      <c r="N31" s="471"/>
      <c r="O31" s="471"/>
      <c r="P31" s="472"/>
      <c r="Q31" s="272">
        <f t="shared" si="3"/>
        <v>0</v>
      </c>
      <c r="R31" s="270"/>
      <c r="S31" s="242">
        <f t="shared" si="4"/>
        <v>1</v>
      </c>
      <c r="T31" s="237"/>
      <c r="U31" s="248">
        <f t="shared" si="5"/>
        <v>0</v>
      </c>
      <c r="V31" s="248">
        <f t="shared" si="0"/>
        <v>0</v>
      </c>
      <c r="W31" s="249">
        <f t="shared" si="6"/>
        <v>0</v>
      </c>
    </row>
    <row r="32" spans="1:23" ht="23.1" customHeight="1">
      <c r="A32" s="299">
        <v>45702</v>
      </c>
      <c r="B32" s="275">
        <f t="shared" si="1"/>
        <v>45702</v>
      </c>
      <c r="C32" s="215"/>
      <c r="D32" s="218"/>
      <c r="E32" s="217"/>
      <c r="F32" s="216"/>
      <c r="G32" s="217"/>
      <c r="H32" s="281"/>
      <c r="I32" s="246">
        <f t="shared" si="7"/>
        <v>0</v>
      </c>
      <c r="J32" s="247">
        <f t="shared" si="2"/>
        <v>0</v>
      </c>
      <c r="K32" s="470"/>
      <c r="L32" s="471"/>
      <c r="M32" s="471"/>
      <c r="N32" s="471"/>
      <c r="O32" s="471"/>
      <c r="P32" s="472"/>
      <c r="Q32" s="272">
        <f t="shared" si="3"/>
        <v>0</v>
      </c>
      <c r="R32" s="270"/>
      <c r="S32" s="242">
        <f t="shared" si="4"/>
        <v>1</v>
      </c>
      <c r="T32" s="237"/>
      <c r="U32" s="248">
        <f t="shared" si="5"/>
        <v>0</v>
      </c>
      <c r="V32" s="248">
        <f t="shared" si="0"/>
        <v>0</v>
      </c>
      <c r="W32" s="249">
        <f t="shared" si="6"/>
        <v>0</v>
      </c>
    </row>
    <row r="33" spans="1:23" ht="23.1" customHeight="1">
      <c r="A33" s="299">
        <v>45703</v>
      </c>
      <c r="B33" s="275">
        <f t="shared" si="1"/>
        <v>45703</v>
      </c>
      <c r="C33" s="215"/>
      <c r="D33" s="218"/>
      <c r="E33" s="217"/>
      <c r="F33" s="216"/>
      <c r="G33" s="217"/>
      <c r="H33" s="281"/>
      <c r="I33" s="246">
        <f t="shared" si="7"/>
        <v>0</v>
      </c>
      <c r="J33" s="247">
        <f t="shared" si="2"/>
        <v>0</v>
      </c>
      <c r="K33" s="470"/>
      <c r="L33" s="471"/>
      <c r="M33" s="471"/>
      <c r="N33" s="471"/>
      <c r="O33" s="471"/>
      <c r="P33" s="472"/>
      <c r="Q33" s="272">
        <f t="shared" si="3"/>
        <v>0</v>
      </c>
      <c r="R33" s="270"/>
      <c r="S33" s="242">
        <f t="shared" si="4"/>
        <v>1</v>
      </c>
      <c r="T33" s="237"/>
      <c r="U33" s="248">
        <f t="shared" si="5"/>
        <v>0</v>
      </c>
      <c r="V33" s="248">
        <f t="shared" si="0"/>
        <v>0</v>
      </c>
      <c r="W33" s="249">
        <f t="shared" si="6"/>
        <v>0</v>
      </c>
    </row>
    <row r="34" spans="1:23" ht="23.1" customHeight="1">
      <c r="A34" s="299">
        <v>45704</v>
      </c>
      <c r="B34" s="275">
        <f t="shared" si="1"/>
        <v>45704</v>
      </c>
      <c r="C34" s="215"/>
      <c r="D34" s="218"/>
      <c r="E34" s="217"/>
      <c r="F34" s="216"/>
      <c r="G34" s="217"/>
      <c r="H34" s="281"/>
      <c r="I34" s="246">
        <f t="shared" si="7"/>
        <v>0</v>
      </c>
      <c r="J34" s="247">
        <f t="shared" si="2"/>
        <v>0</v>
      </c>
      <c r="K34" s="470"/>
      <c r="L34" s="471"/>
      <c r="M34" s="471"/>
      <c r="N34" s="471"/>
      <c r="O34" s="471"/>
      <c r="P34" s="472"/>
      <c r="Q34" s="272">
        <f t="shared" si="3"/>
        <v>0</v>
      </c>
      <c r="R34" s="270"/>
      <c r="S34" s="242">
        <f t="shared" si="4"/>
        <v>1</v>
      </c>
      <c r="T34" s="237"/>
      <c r="U34" s="248">
        <f t="shared" si="5"/>
        <v>0</v>
      </c>
      <c r="V34" s="248">
        <f t="shared" si="0"/>
        <v>0</v>
      </c>
      <c r="W34" s="249">
        <f t="shared" si="6"/>
        <v>0</v>
      </c>
    </row>
    <row r="35" spans="1:23" ht="23.1" customHeight="1">
      <c r="A35" s="299">
        <v>45705</v>
      </c>
      <c r="B35" s="275">
        <f t="shared" si="1"/>
        <v>45705</v>
      </c>
      <c r="C35" s="215"/>
      <c r="D35" s="218"/>
      <c r="E35" s="217"/>
      <c r="F35" s="216"/>
      <c r="G35" s="217"/>
      <c r="H35" s="281"/>
      <c r="I35" s="246">
        <f t="shared" si="7"/>
        <v>0</v>
      </c>
      <c r="J35" s="247">
        <f t="shared" si="2"/>
        <v>0</v>
      </c>
      <c r="K35" s="470"/>
      <c r="L35" s="471"/>
      <c r="M35" s="471"/>
      <c r="N35" s="471"/>
      <c r="O35" s="471"/>
      <c r="P35" s="472"/>
      <c r="Q35" s="272">
        <f t="shared" si="3"/>
        <v>0</v>
      </c>
      <c r="R35" s="270"/>
      <c r="S35" s="242">
        <f t="shared" si="4"/>
        <v>1</v>
      </c>
      <c r="T35" s="237"/>
      <c r="U35" s="248">
        <f t="shared" si="5"/>
        <v>0</v>
      </c>
      <c r="V35" s="248">
        <f t="shared" si="0"/>
        <v>0</v>
      </c>
      <c r="W35" s="249">
        <f t="shared" si="6"/>
        <v>0</v>
      </c>
    </row>
    <row r="36" spans="1:23" ht="23.1" customHeight="1">
      <c r="A36" s="299">
        <v>45706</v>
      </c>
      <c r="B36" s="275">
        <f t="shared" si="1"/>
        <v>45706</v>
      </c>
      <c r="C36" s="215"/>
      <c r="D36" s="218"/>
      <c r="E36" s="217"/>
      <c r="F36" s="216"/>
      <c r="G36" s="217"/>
      <c r="H36" s="281"/>
      <c r="I36" s="246">
        <f t="shared" si="7"/>
        <v>0</v>
      </c>
      <c r="J36" s="247">
        <f t="shared" si="2"/>
        <v>0</v>
      </c>
      <c r="K36" s="470"/>
      <c r="L36" s="471"/>
      <c r="M36" s="471"/>
      <c r="N36" s="471"/>
      <c r="O36" s="471"/>
      <c r="P36" s="472"/>
      <c r="Q36" s="272">
        <f t="shared" si="3"/>
        <v>0</v>
      </c>
      <c r="R36" s="270"/>
      <c r="S36" s="242">
        <f t="shared" si="4"/>
        <v>1</v>
      </c>
      <c r="T36" s="237"/>
      <c r="U36" s="248">
        <f t="shared" si="5"/>
        <v>0</v>
      </c>
      <c r="V36" s="248">
        <f t="shared" si="0"/>
        <v>0</v>
      </c>
      <c r="W36" s="249">
        <f t="shared" si="6"/>
        <v>0</v>
      </c>
    </row>
    <row r="37" spans="1:23" ht="23.1" customHeight="1">
      <c r="A37" s="299">
        <v>45707</v>
      </c>
      <c r="B37" s="275">
        <f t="shared" si="1"/>
        <v>45707</v>
      </c>
      <c r="C37" s="215"/>
      <c r="D37" s="218"/>
      <c r="E37" s="217"/>
      <c r="F37" s="216"/>
      <c r="G37" s="217"/>
      <c r="H37" s="281"/>
      <c r="I37" s="246">
        <f t="shared" si="7"/>
        <v>0</v>
      </c>
      <c r="J37" s="247">
        <f t="shared" si="2"/>
        <v>0</v>
      </c>
      <c r="K37" s="470"/>
      <c r="L37" s="471"/>
      <c r="M37" s="471"/>
      <c r="N37" s="471"/>
      <c r="O37" s="471"/>
      <c r="P37" s="472"/>
      <c r="Q37" s="272">
        <f t="shared" si="3"/>
        <v>0</v>
      </c>
      <c r="R37" s="270"/>
      <c r="S37" s="242">
        <f t="shared" si="4"/>
        <v>1</v>
      </c>
      <c r="T37" s="237"/>
      <c r="U37" s="248">
        <f t="shared" si="5"/>
        <v>0</v>
      </c>
      <c r="V37" s="248">
        <f t="shared" si="0"/>
        <v>0</v>
      </c>
      <c r="W37" s="249">
        <f t="shared" si="6"/>
        <v>0</v>
      </c>
    </row>
    <row r="38" spans="1:23" ht="23.1" customHeight="1">
      <c r="A38" s="299">
        <v>45708</v>
      </c>
      <c r="B38" s="275">
        <f t="shared" si="1"/>
        <v>45708</v>
      </c>
      <c r="C38" s="215"/>
      <c r="D38" s="218"/>
      <c r="E38" s="217"/>
      <c r="F38" s="216"/>
      <c r="G38" s="217"/>
      <c r="H38" s="281"/>
      <c r="I38" s="246">
        <f t="shared" si="7"/>
        <v>0</v>
      </c>
      <c r="J38" s="247">
        <f t="shared" si="2"/>
        <v>0</v>
      </c>
      <c r="K38" s="470"/>
      <c r="L38" s="471"/>
      <c r="M38" s="471"/>
      <c r="N38" s="471"/>
      <c r="O38" s="471"/>
      <c r="P38" s="472"/>
      <c r="Q38" s="272">
        <f t="shared" si="3"/>
        <v>0</v>
      </c>
      <c r="R38" s="270"/>
      <c r="S38" s="242">
        <f t="shared" si="4"/>
        <v>1</v>
      </c>
      <c r="T38" s="237"/>
      <c r="U38" s="248">
        <f t="shared" si="5"/>
        <v>0</v>
      </c>
      <c r="V38" s="248">
        <f t="shared" si="0"/>
        <v>0</v>
      </c>
      <c r="W38" s="249">
        <f t="shared" si="6"/>
        <v>0</v>
      </c>
    </row>
    <row r="39" spans="1:23" ht="23.1" customHeight="1">
      <c r="A39" s="299">
        <v>45709</v>
      </c>
      <c r="B39" s="275">
        <f t="shared" si="1"/>
        <v>45709</v>
      </c>
      <c r="C39" s="215"/>
      <c r="D39" s="218"/>
      <c r="E39" s="217"/>
      <c r="F39" s="216"/>
      <c r="G39" s="217"/>
      <c r="H39" s="281"/>
      <c r="I39" s="246">
        <f t="shared" si="7"/>
        <v>0</v>
      </c>
      <c r="J39" s="247">
        <f t="shared" si="2"/>
        <v>0</v>
      </c>
      <c r="K39" s="470"/>
      <c r="L39" s="482"/>
      <c r="M39" s="482"/>
      <c r="N39" s="482"/>
      <c r="O39" s="482"/>
      <c r="P39" s="483"/>
      <c r="Q39" s="272">
        <f t="shared" si="3"/>
        <v>0</v>
      </c>
      <c r="R39" s="270"/>
      <c r="S39" s="242">
        <f t="shared" si="4"/>
        <v>1</v>
      </c>
      <c r="T39" s="237"/>
      <c r="U39" s="248">
        <f t="shared" si="5"/>
        <v>0</v>
      </c>
      <c r="V39" s="248">
        <f t="shared" si="0"/>
        <v>0</v>
      </c>
      <c r="W39" s="249">
        <f t="shared" si="6"/>
        <v>0</v>
      </c>
    </row>
    <row r="40" spans="1:23" ht="23.1" customHeight="1">
      <c r="A40" s="299">
        <v>45710</v>
      </c>
      <c r="B40" s="275">
        <f t="shared" si="1"/>
        <v>45710</v>
      </c>
      <c r="C40" s="215"/>
      <c r="D40" s="218"/>
      <c r="E40" s="217"/>
      <c r="F40" s="216"/>
      <c r="G40" s="217"/>
      <c r="H40" s="281"/>
      <c r="I40" s="246">
        <f t="shared" si="7"/>
        <v>0</v>
      </c>
      <c r="J40" s="247">
        <f t="shared" si="2"/>
        <v>0</v>
      </c>
      <c r="K40" s="470"/>
      <c r="L40" s="482"/>
      <c r="M40" s="482"/>
      <c r="N40" s="482"/>
      <c r="O40" s="482"/>
      <c r="P40" s="483"/>
      <c r="Q40" s="272">
        <f t="shared" si="3"/>
        <v>0</v>
      </c>
      <c r="R40" s="270"/>
      <c r="S40" s="242">
        <f t="shared" si="4"/>
        <v>1</v>
      </c>
      <c r="T40" s="237"/>
      <c r="U40" s="248">
        <f t="shared" si="5"/>
        <v>0</v>
      </c>
      <c r="V40" s="248">
        <f t="shared" si="0"/>
        <v>0</v>
      </c>
      <c r="W40" s="249">
        <f t="shared" si="6"/>
        <v>0</v>
      </c>
    </row>
    <row r="41" spans="1:23" ht="23.1" customHeight="1">
      <c r="A41" s="299">
        <v>45711</v>
      </c>
      <c r="B41" s="275">
        <f t="shared" si="1"/>
        <v>45711</v>
      </c>
      <c r="C41" s="215"/>
      <c r="D41" s="218"/>
      <c r="E41" s="217"/>
      <c r="F41" s="216"/>
      <c r="G41" s="217"/>
      <c r="H41" s="281"/>
      <c r="I41" s="246">
        <f t="shared" si="7"/>
        <v>0</v>
      </c>
      <c r="J41" s="247">
        <f t="shared" si="2"/>
        <v>0</v>
      </c>
      <c r="K41" s="470"/>
      <c r="L41" s="471"/>
      <c r="M41" s="471"/>
      <c r="N41" s="471"/>
      <c r="O41" s="471"/>
      <c r="P41" s="472"/>
      <c r="Q41" s="272">
        <f t="shared" si="3"/>
        <v>0</v>
      </c>
      <c r="R41" s="270"/>
      <c r="S41" s="242">
        <f t="shared" si="4"/>
        <v>1</v>
      </c>
      <c r="T41" s="237"/>
      <c r="U41" s="248">
        <f t="shared" si="5"/>
        <v>0</v>
      </c>
      <c r="V41" s="248">
        <f t="shared" si="0"/>
        <v>0</v>
      </c>
      <c r="W41" s="249">
        <f t="shared" si="6"/>
        <v>0</v>
      </c>
    </row>
    <row r="42" spans="1:23" ht="23.1" customHeight="1">
      <c r="A42" s="299">
        <v>45712</v>
      </c>
      <c r="B42" s="275">
        <f t="shared" si="1"/>
        <v>45712</v>
      </c>
      <c r="C42" s="215"/>
      <c r="D42" s="218"/>
      <c r="E42" s="217"/>
      <c r="F42" s="216"/>
      <c r="G42" s="217"/>
      <c r="H42" s="281"/>
      <c r="I42" s="246">
        <f t="shared" si="7"/>
        <v>0</v>
      </c>
      <c r="J42" s="247">
        <f t="shared" si="2"/>
        <v>0</v>
      </c>
      <c r="K42" s="470"/>
      <c r="L42" s="471"/>
      <c r="M42" s="471"/>
      <c r="N42" s="471"/>
      <c r="O42" s="471"/>
      <c r="P42" s="472"/>
      <c r="Q42" s="272">
        <f t="shared" si="3"/>
        <v>0</v>
      </c>
      <c r="R42" s="270"/>
      <c r="S42" s="242">
        <f t="shared" si="4"/>
        <v>1</v>
      </c>
      <c r="T42" s="237"/>
      <c r="U42" s="248">
        <f t="shared" si="5"/>
        <v>0</v>
      </c>
      <c r="V42" s="248">
        <f t="shared" si="0"/>
        <v>0</v>
      </c>
      <c r="W42" s="249">
        <f t="shared" si="6"/>
        <v>0</v>
      </c>
    </row>
    <row r="43" spans="1:23" ht="23.1" customHeight="1">
      <c r="A43" s="299">
        <v>45713</v>
      </c>
      <c r="B43" s="275">
        <f t="shared" si="1"/>
        <v>45713</v>
      </c>
      <c r="C43" s="215"/>
      <c r="D43" s="218"/>
      <c r="E43" s="217"/>
      <c r="F43" s="216"/>
      <c r="G43" s="217"/>
      <c r="H43" s="281"/>
      <c r="I43" s="246">
        <f t="shared" si="7"/>
        <v>0</v>
      </c>
      <c r="J43" s="247">
        <f t="shared" si="2"/>
        <v>0</v>
      </c>
      <c r="K43" s="470"/>
      <c r="L43" s="471"/>
      <c r="M43" s="471"/>
      <c r="N43" s="471"/>
      <c r="O43" s="471"/>
      <c r="P43" s="472"/>
      <c r="Q43" s="272">
        <f t="shared" si="3"/>
        <v>0</v>
      </c>
      <c r="R43" s="270"/>
      <c r="S43" s="242">
        <f t="shared" si="4"/>
        <v>1</v>
      </c>
      <c r="T43" s="237"/>
      <c r="U43" s="248">
        <f t="shared" si="5"/>
        <v>0</v>
      </c>
      <c r="V43" s="248">
        <f t="shared" si="0"/>
        <v>0</v>
      </c>
      <c r="W43" s="249">
        <f t="shared" si="6"/>
        <v>0</v>
      </c>
    </row>
    <row r="44" spans="1:23" ht="23.1" customHeight="1">
      <c r="A44" s="299">
        <v>45714</v>
      </c>
      <c r="B44" s="275">
        <f t="shared" si="1"/>
        <v>45714</v>
      </c>
      <c r="C44" s="215"/>
      <c r="D44" s="218"/>
      <c r="E44" s="217"/>
      <c r="F44" s="216"/>
      <c r="G44" s="217"/>
      <c r="H44" s="281"/>
      <c r="I44" s="246">
        <f t="shared" si="7"/>
        <v>0</v>
      </c>
      <c r="J44" s="247">
        <f t="shared" si="2"/>
        <v>0</v>
      </c>
      <c r="K44" s="470"/>
      <c r="L44" s="471"/>
      <c r="M44" s="471"/>
      <c r="N44" s="471"/>
      <c r="O44" s="471"/>
      <c r="P44" s="472"/>
      <c r="Q44" s="272">
        <f t="shared" si="3"/>
        <v>0</v>
      </c>
      <c r="R44" s="270"/>
      <c r="S44" s="242">
        <f t="shared" si="4"/>
        <v>1</v>
      </c>
      <c r="T44" s="237"/>
      <c r="U44" s="248">
        <f t="shared" si="5"/>
        <v>0</v>
      </c>
      <c r="V44" s="248">
        <f t="shared" si="0"/>
        <v>0</v>
      </c>
      <c r="W44" s="249">
        <f t="shared" si="6"/>
        <v>0</v>
      </c>
    </row>
    <row r="45" spans="1:23" ht="23.1" customHeight="1">
      <c r="A45" s="299">
        <v>45715</v>
      </c>
      <c r="B45" s="275">
        <f t="shared" si="1"/>
        <v>45715</v>
      </c>
      <c r="C45" s="215"/>
      <c r="D45" s="218"/>
      <c r="E45" s="217"/>
      <c r="F45" s="216"/>
      <c r="G45" s="217"/>
      <c r="H45" s="281"/>
      <c r="I45" s="246">
        <f t="shared" si="7"/>
        <v>0</v>
      </c>
      <c r="J45" s="247">
        <f t="shared" si="2"/>
        <v>0</v>
      </c>
      <c r="K45" s="470"/>
      <c r="L45" s="471"/>
      <c r="M45" s="471"/>
      <c r="N45" s="471"/>
      <c r="O45" s="471"/>
      <c r="P45" s="472"/>
      <c r="Q45" s="272">
        <f t="shared" si="3"/>
        <v>0</v>
      </c>
      <c r="R45" s="270"/>
      <c r="S45" s="242">
        <f t="shared" si="4"/>
        <v>1</v>
      </c>
      <c r="T45" s="237"/>
      <c r="U45" s="248">
        <f t="shared" si="5"/>
        <v>0</v>
      </c>
      <c r="V45" s="248">
        <f t="shared" si="0"/>
        <v>0</v>
      </c>
      <c r="W45" s="249">
        <f t="shared" si="6"/>
        <v>0</v>
      </c>
    </row>
    <row r="46" spans="1:23" ht="23.1" customHeight="1">
      <c r="A46" s="299">
        <v>45716</v>
      </c>
      <c r="B46" s="275">
        <f t="shared" si="1"/>
        <v>45716</v>
      </c>
      <c r="C46" s="215"/>
      <c r="D46" s="218"/>
      <c r="E46" s="217"/>
      <c r="F46" s="216"/>
      <c r="G46" s="217"/>
      <c r="H46" s="281"/>
      <c r="I46" s="246">
        <f t="shared" si="7"/>
        <v>0</v>
      </c>
      <c r="J46" s="247">
        <f t="shared" si="2"/>
        <v>0</v>
      </c>
      <c r="K46" s="470"/>
      <c r="L46" s="471"/>
      <c r="M46" s="471"/>
      <c r="N46" s="471"/>
      <c r="O46" s="471"/>
      <c r="P46" s="472"/>
      <c r="Q46" s="272">
        <f t="shared" si="3"/>
        <v>0</v>
      </c>
      <c r="R46" s="270"/>
      <c r="S46" s="242">
        <f t="shared" si="4"/>
        <v>1</v>
      </c>
      <c r="T46" s="237"/>
      <c r="U46" s="248">
        <f t="shared" si="5"/>
        <v>0</v>
      </c>
      <c r="V46" s="248">
        <f t="shared" si="0"/>
        <v>0</v>
      </c>
      <c r="W46" s="249">
        <f t="shared" si="6"/>
        <v>0</v>
      </c>
    </row>
    <row r="47" spans="1:23" ht="23.1" customHeight="1">
      <c r="A47" s="299"/>
      <c r="B47" s="275"/>
      <c r="C47" s="215"/>
      <c r="D47" s="218"/>
      <c r="E47" s="217"/>
      <c r="F47" s="216"/>
      <c r="G47" s="217"/>
      <c r="H47" s="281"/>
      <c r="I47" s="246"/>
      <c r="J47" s="247"/>
      <c r="K47" s="470"/>
      <c r="L47" s="471"/>
      <c r="M47" s="471"/>
      <c r="N47" s="471"/>
      <c r="O47" s="471"/>
      <c r="P47" s="472"/>
      <c r="Q47" s="272"/>
      <c r="R47" s="270"/>
      <c r="S47" s="242">
        <f t="shared" si="4"/>
        <v>1</v>
      </c>
      <c r="T47" s="237"/>
      <c r="U47" s="248">
        <f t="shared" si="5"/>
        <v>0</v>
      </c>
      <c r="V47" s="248">
        <f t="shared" si="0"/>
        <v>0</v>
      </c>
      <c r="W47" s="249">
        <f t="shared" si="6"/>
        <v>0</v>
      </c>
    </row>
    <row r="48" spans="1:23" ht="23.1" customHeight="1">
      <c r="A48" s="299"/>
      <c r="B48" s="275"/>
      <c r="C48" s="215"/>
      <c r="D48" s="218"/>
      <c r="E48" s="217"/>
      <c r="F48" s="216"/>
      <c r="G48" s="217"/>
      <c r="H48" s="281"/>
      <c r="I48" s="246"/>
      <c r="J48" s="247"/>
      <c r="K48" s="470"/>
      <c r="L48" s="471"/>
      <c r="M48" s="471"/>
      <c r="N48" s="471"/>
      <c r="O48" s="471"/>
      <c r="P48" s="472"/>
      <c r="Q48" s="272"/>
      <c r="R48" s="270"/>
      <c r="S48" s="242">
        <f t="shared" si="4"/>
        <v>1</v>
      </c>
      <c r="T48" s="237"/>
      <c r="U48" s="248">
        <f t="shared" si="5"/>
        <v>0</v>
      </c>
      <c r="V48" s="248">
        <f t="shared" si="0"/>
        <v>0</v>
      </c>
      <c r="W48" s="249">
        <f t="shared" si="6"/>
        <v>0</v>
      </c>
    </row>
    <row r="49" spans="1:23" ht="23.1" customHeight="1" thickBot="1">
      <c r="A49" s="300"/>
      <c r="B49" s="297"/>
      <c r="C49" s="268"/>
      <c r="D49" s="266"/>
      <c r="E49" s="220"/>
      <c r="F49" s="219"/>
      <c r="G49" s="220"/>
      <c r="H49" s="318"/>
      <c r="I49" s="251"/>
      <c r="J49" s="252"/>
      <c r="K49" s="470"/>
      <c r="L49" s="471"/>
      <c r="M49" s="471"/>
      <c r="N49" s="471"/>
      <c r="O49" s="471"/>
      <c r="P49" s="472"/>
      <c r="Q49" s="272"/>
      <c r="R49" s="271"/>
      <c r="S49" s="242">
        <f t="shared" si="4"/>
        <v>1</v>
      </c>
      <c r="T49" s="237"/>
      <c r="U49" s="253">
        <f t="shared" si="5"/>
        <v>0</v>
      </c>
      <c r="V49" s="253">
        <f t="shared" si="0"/>
        <v>0</v>
      </c>
      <c r="W49" s="249">
        <f t="shared" si="6"/>
        <v>0</v>
      </c>
    </row>
    <row r="50" spans="1:23" ht="23.1" customHeight="1" thickTop="1" thickBot="1">
      <c r="A50" s="477" t="s">
        <v>12</v>
      </c>
      <c r="B50" s="478"/>
      <c r="C50" s="478"/>
      <c r="D50" s="479"/>
      <c r="E50" s="480"/>
      <c r="F50" s="479"/>
      <c r="G50" s="479"/>
      <c r="H50" s="481"/>
      <c r="I50" s="254">
        <f>SUM(I19:I49)</f>
        <v>0</v>
      </c>
      <c r="J50" s="255">
        <f>SUM(J19:J49)</f>
        <v>0</v>
      </c>
      <c r="K50" s="256"/>
      <c r="L50" s="257"/>
      <c r="M50" s="291"/>
      <c r="N50" s="291"/>
      <c r="O50" s="291"/>
      <c r="P50" s="259"/>
      <c r="Q50" s="241">
        <f t="shared" ref="Q50" si="8">COUNTIF(C50,C83)</f>
        <v>0</v>
      </c>
      <c r="R50" s="260"/>
      <c r="S50" s="261"/>
      <c r="T50" s="237"/>
      <c r="U50" s="262">
        <f>SUM(U19:U49)</f>
        <v>0</v>
      </c>
      <c r="V50" s="262">
        <f t="shared" ref="V50" si="9">SUM(V19:V49)</f>
        <v>0</v>
      </c>
      <c r="W50" s="262">
        <f>SUM(W19:W49)</f>
        <v>0</v>
      </c>
    </row>
    <row r="51" spans="1:23">
      <c r="C51" s="237" t="s">
        <v>32</v>
      </c>
      <c r="D51" s="237"/>
      <c r="E51" s="476"/>
      <c r="F51" s="476"/>
      <c r="G51" s="237"/>
      <c r="H51" s="237"/>
      <c r="I51" s="263"/>
      <c r="J51" s="263"/>
      <c r="K51" s="237"/>
      <c r="L51" s="237"/>
      <c r="M51" s="237"/>
      <c r="N51" s="237"/>
      <c r="O51" s="237"/>
      <c r="P51" s="237"/>
      <c r="Q51" s="237"/>
      <c r="R51" s="237"/>
      <c r="S51" s="237"/>
      <c r="T51" s="237"/>
    </row>
    <row r="52" spans="1:23">
      <c r="C52" s="125" t="s">
        <v>33</v>
      </c>
      <c r="D52" s="125" t="s">
        <v>14</v>
      </c>
      <c r="E52" s="183"/>
    </row>
    <row r="53" spans="1:23">
      <c r="C53" s="125" t="s">
        <v>34</v>
      </c>
      <c r="D53" s="125" t="s">
        <v>15</v>
      </c>
      <c r="E53" s="183"/>
    </row>
    <row r="54" spans="1:23">
      <c r="C54" s="125" t="s">
        <v>71</v>
      </c>
      <c r="D54" s="125" t="s">
        <v>14</v>
      </c>
      <c r="E54" s="183"/>
    </row>
    <row r="55" spans="1:23">
      <c r="C55" s="125" t="s">
        <v>72</v>
      </c>
      <c r="D55" s="125" t="s">
        <v>37</v>
      </c>
      <c r="E55" s="183"/>
    </row>
    <row r="56" spans="1:23">
      <c r="C56" s="125" t="s">
        <v>73</v>
      </c>
      <c r="D56" s="125" t="s">
        <v>40</v>
      </c>
      <c r="E56" s="183"/>
    </row>
    <row r="57" spans="1:23">
      <c r="E57" s="183"/>
    </row>
    <row r="58" spans="1:23">
      <c r="E58" s="183"/>
    </row>
    <row r="59" spans="1:23">
      <c r="E59" s="183"/>
    </row>
    <row r="60" spans="1:23">
      <c r="E60" s="183"/>
    </row>
    <row r="61" spans="1:23">
      <c r="E61" s="183"/>
    </row>
    <row r="62" spans="1:23">
      <c r="E62" s="183"/>
    </row>
    <row r="63" spans="1:23">
      <c r="E63" s="183"/>
    </row>
    <row r="64" spans="1:23">
      <c r="E64" s="183"/>
    </row>
    <row r="65" spans="5:5">
      <c r="E65" s="183"/>
    </row>
    <row r="66" spans="5:5">
      <c r="E66" s="183"/>
    </row>
    <row r="67" spans="5:5">
      <c r="E67" s="183"/>
    </row>
    <row r="68" spans="5:5">
      <c r="E68" s="183"/>
    </row>
    <row r="69" spans="5:5">
      <c r="E69" s="183"/>
    </row>
    <row r="70" spans="5:5">
      <c r="E70" s="183"/>
    </row>
    <row r="71" spans="5:5">
      <c r="E71" s="183"/>
    </row>
    <row r="72" spans="5:5">
      <c r="E72" s="183"/>
    </row>
    <row r="73" spans="5:5">
      <c r="E73" s="183"/>
    </row>
    <row r="74" spans="5:5">
      <c r="E74" s="183"/>
    </row>
    <row r="75" spans="5:5">
      <c r="E75" s="183"/>
    </row>
    <row r="76" spans="5:5">
      <c r="E76" s="183"/>
    </row>
    <row r="77" spans="5:5">
      <c r="E77" s="183"/>
    </row>
    <row r="78" spans="5:5">
      <c r="E78" s="183"/>
    </row>
    <row r="79" spans="5:5">
      <c r="E79" s="183"/>
    </row>
    <row r="80" spans="5:5">
      <c r="E80" s="183"/>
    </row>
    <row r="81" spans="5:5">
      <c r="E81" s="183"/>
    </row>
    <row r="82" spans="5:5">
      <c r="E82" s="183"/>
    </row>
    <row r="83" spans="5:5">
      <c r="E83" s="183"/>
    </row>
    <row r="84" spans="5:5">
      <c r="E84" s="183"/>
    </row>
    <row r="85" spans="5:5">
      <c r="E85" s="183"/>
    </row>
    <row r="86" spans="5:5">
      <c r="E86" s="183"/>
    </row>
    <row r="87" spans="5:5">
      <c r="E87" s="183"/>
    </row>
    <row r="88" spans="5:5">
      <c r="E88" s="183"/>
    </row>
    <row r="89" spans="5:5">
      <c r="E89" s="183"/>
    </row>
    <row r="90" spans="5:5">
      <c r="E90" s="183"/>
    </row>
    <row r="91" spans="5:5">
      <c r="E91" s="183"/>
    </row>
    <row r="92" spans="5:5">
      <c r="E92" s="183"/>
    </row>
    <row r="93" spans="5:5">
      <c r="E93" s="183"/>
    </row>
    <row r="94" spans="5:5">
      <c r="E94" s="183"/>
    </row>
    <row r="95" spans="5:5">
      <c r="E95" s="183"/>
    </row>
    <row r="96" spans="5:5">
      <c r="E96" s="183"/>
    </row>
    <row r="97" spans="5:5">
      <c r="E97" s="183"/>
    </row>
    <row r="98" spans="5:5">
      <c r="E98" s="183"/>
    </row>
    <row r="99" spans="5:5">
      <c r="E99" s="183"/>
    </row>
    <row r="100" spans="5:5">
      <c r="E100" s="183"/>
    </row>
    <row r="101" spans="5:5">
      <c r="E101" s="183"/>
    </row>
    <row r="102" spans="5:5">
      <c r="E102" s="183"/>
    </row>
    <row r="103" spans="5:5">
      <c r="E103" s="183"/>
    </row>
    <row r="104" spans="5:5">
      <c r="E104" s="183"/>
    </row>
    <row r="105" spans="5:5">
      <c r="E105" s="183"/>
    </row>
    <row r="106" spans="5:5">
      <c r="E106" s="183"/>
    </row>
    <row r="107" spans="5:5">
      <c r="E107" s="183"/>
    </row>
    <row r="108" spans="5:5">
      <c r="E108" s="183"/>
    </row>
    <row r="109" spans="5:5">
      <c r="E109" s="183"/>
    </row>
    <row r="110" spans="5:5">
      <c r="E110" s="183"/>
    </row>
    <row r="111" spans="5:5">
      <c r="E111" s="183"/>
    </row>
    <row r="112" spans="5:5">
      <c r="E112" s="183"/>
    </row>
    <row r="113" spans="5:5">
      <c r="E113" s="183"/>
    </row>
    <row r="114" spans="5:5">
      <c r="E114" s="183"/>
    </row>
    <row r="115" spans="5:5">
      <c r="E115" s="183"/>
    </row>
    <row r="116" spans="5:5">
      <c r="E116" s="183"/>
    </row>
    <row r="117" spans="5:5">
      <c r="E117" s="183"/>
    </row>
    <row r="118" spans="5:5">
      <c r="E118" s="183"/>
    </row>
    <row r="119" spans="5:5">
      <c r="E119" s="183"/>
    </row>
    <row r="120" spans="5:5">
      <c r="E120" s="183"/>
    </row>
    <row r="121" spans="5:5">
      <c r="E121" s="183"/>
    </row>
    <row r="122" spans="5:5">
      <c r="E122" s="183"/>
    </row>
    <row r="123" spans="5:5">
      <c r="E123" s="183"/>
    </row>
    <row r="124" spans="5:5">
      <c r="E124" s="183"/>
    </row>
    <row r="125" spans="5:5">
      <c r="E125" s="183"/>
    </row>
    <row r="126" spans="5:5">
      <c r="E126" s="183"/>
    </row>
    <row r="127" spans="5:5">
      <c r="E127" s="183"/>
    </row>
  </sheetData>
  <sheetProtection algorithmName="SHA-512" hashValue="VcHCX9UQHTQPICoUi1gHgE0EqF9+5t+db69G1vEMX5qJr0SmVxiz/20F9YRkIwB93+nbdByDqXJ4gHtiNlAvrg==" saltValue="vWFFleUiZou2+76TVkojCA==" spinCount="100000" sheet="1" objects="1" scenarios="1"/>
  <mergeCells count="53">
    <mergeCell ref="C15:E15"/>
    <mergeCell ref="M15:N15"/>
    <mergeCell ref="O15:P15"/>
    <mergeCell ref="E3:G3"/>
    <mergeCell ref="K3:L3"/>
    <mergeCell ref="C11:H11"/>
    <mergeCell ref="C14:H14"/>
    <mergeCell ref="O14:R14"/>
    <mergeCell ref="W17:W18"/>
    <mergeCell ref="A17:A18"/>
    <mergeCell ref="B17:B18"/>
    <mergeCell ref="C17:C18"/>
    <mergeCell ref="D17:G17"/>
    <mergeCell ref="H17:H18"/>
    <mergeCell ref="I17:I18"/>
    <mergeCell ref="J17:J18"/>
    <mergeCell ref="K17:P18"/>
    <mergeCell ref="R17:R18"/>
    <mergeCell ref="U17:U18"/>
    <mergeCell ref="V17:V18"/>
    <mergeCell ref="K30:P30"/>
    <mergeCell ref="K19:P19"/>
    <mergeCell ref="K20:P20"/>
    <mergeCell ref="K21:P21"/>
    <mergeCell ref="K22:P22"/>
    <mergeCell ref="K23:P23"/>
    <mergeCell ref="K24:P24"/>
    <mergeCell ref="K25:P25"/>
    <mergeCell ref="K26:P26"/>
    <mergeCell ref="K27:P27"/>
    <mergeCell ref="K28:P28"/>
    <mergeCell ref="K29:P29"/>
    <mergeCell ref="K42:P42"/>
    <mergeCell ref="K31:P31"/>
    <mergeCell ref="K32:P32"/>
    <mergeCell ref="K33:P33"/>
    <mergeCell ref="K34:P34"/>
    <mergeCell ref="K35:P35"/>
    <mergeCell ref="K36:P36"/>
    <mergeCell ref="K37:P37"/>
    <mergeCell ref="K38:P38"/>
    <mergeCell ref="K39:P39"/>
    <mergeCell ref="K40:P40"/>
    <mergeCell ref="K41:P41"/>
    <mergeCell ref="K49:P49"/>
    <mergeCell ref="A50:H50"/>
    <mergeCell ref="E51:F51"/>
    <mergeCell ref="K43:P43"/>
    <mergeCell ref="K44:P44"/>
    <mergeCell ref="K45:P45"/>
    <mergeCell ref="K46:P46"/>
    <mergeCell ref="K47:P47"/>
    <mergeCell ref="K48:P48"/>
  </mergeCells>
  <phoneticPr fontId="2"/>
  <conditionalFormatting sqref="D19:H49">
    <cfRule type="expression" dxfId="1" priority="1">
      <formula>$S19=0</formula>
    </cfRule>
  </conditionalFormatting>
  <dataValidations count="1">
    <dataValidation type="list" allowBlank="1" showInputMessage="1" showErrorMessage="1" sqref="C19:C49" xr:uid="{690B0ACA-DB33-46B8-8931-571D492ED54A}">
      <formula1>$C$52:$C$56</formula1>
    </dataValidation>
  </dataValidations>
  <pageMargins left="0.70866141732283472" right="0.70866141732283472" top="0.74803149606299213" bottom="0.74803149606299213" header="0.31496062992125984" footer="0.31496062992125984"/>
  <pageSetup paperSize="9" scale="4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B90FA-88EF-483A-80E5-4432C5A2358D}">
  <sheetPr>
    <tabColor rgb="FFFFC000"/>
    <pageSetUpPr fitToPage="1"/>
  </sheetPr>
  <dimension ref="A1:W127"/>
  <sheetViews>
    <sheetView view="pageBreakPreview" zoomScale="80" zoomScaleNormal="100" zoomScaleSheetLayoutView="80" workbookViewId="0"/>
  </sheetViews>
  <sheetFormatPr defaultRowHeight="13.5"/>
  <cols>
    <col min="1" max="1" width="5.125" style="125" customWidth="1"/>
    <col min="2" max="2" width="4.875" style="125" customWidth="1"/>
    <col min="3" max="3" width="15.625" style="125" customWidth="1"/>
    <col min="4" max="9" width="7.625" style="125" customWidth="1"/>
    <col min="10" max="10" width="9" style="125" customWidth="1"/>
    <col min="11" max="11" width="4.75" style="125" customWidth="1"/>
    <col min="12" max="12" width="5" style="125" customWidth="1"/>
    <col min="13" max="13" width="5.625" style="125" customWidth="1"/>
    <col min="14" max="14" width="10.375" style="125" customWidth="1"/>
    <col min="15" max="15" width="9" style="125"/>
    <col min="16" max="16" width="16.125" style="125" customWidth="1"/>
    <col min="17" max="17" width="15.125" style="125" hidden="1" customWidth="1"/>
    <col min="18" max="18" width="15.125" style="125" customWidth="1"/>
    <col min="19" max="19" width="15.125" style="125" hidden="1" customWidth="1"/>
    <col min="20" max="20" width="9" style="125"/>
    <col min="21" max="23" width="12.875" style="125" customWidth="1"/>
    <col min="24" max="24" width="9" style="125"/>
    <col min="25" max="25" width="14.625" style="125" customWidth="1"/>
    <col min="26" max="258" width="9" style="125"/>
    <col min="259" max="259" width="4.125" style="125" customWidth="1"/>
    <col min="260" max="260" width="2.875" style="125" customWidth="1"/>
    <col min="261" max="266" width="7.625" style="125" customWidth="1"/>
    <col min="267" max="267" width="4.75" style="125" customWidth="1"/>
    <col min="268" max="268" width="5" style="125" customWidth="1"/>
    <col min="269" max="269" width="5.625" style="125" customWidth="1"/>
    <col min="270" max="270" width="10.375" style="125" customWidth="1"/>
    <col min="271" max="271" width="9" style="125"/>
    <col min="272" max="272" width="16.125" style="125" customWidth="1"/>
    <col min="273" max="514" width="9" style="125"/>
    <col min="515" max="515" width="4.125" style="125" customWidth="1"/>
    <col min="516" max="516" width="2.875" style="125" customWidth="1"/>
    <col min="517" max="522" width="7.625" style="125" customWidth="1"/>
    <col min="523" max="523" width="4.75" style="125" customWidth="1"/>
    <col min="524" max="524" width="5" style="125" customWidth="1"/>
    <col min="525" max="525" width="5.625" style="125" customWidth="1"/>
    <col min="526" max="526" width="10.375" style="125" customWidth="1"/>
    <col min="527" max="527" width="9" style="125"/>
    <col min="528" max="528" width="16.125" style="125" customWidth="1"/>
    <col min="529" max="770" width="9" style="125"/>
    <col min="771" max="771" width="4.125" style="125" customWidth="1"/>
    <col min="772" max="772" width="2.875" style="125" customWidth="1"/>
    <col min="773" max="778" width="7.625" style="125" customWidth="1"/>
    <col min="779" max="779" width="4.75" style="125" customWidth="1"/>
    <col min="780" max="780" width="5" style="125" customWidth="1"/>
    <col min="781" max="781" width="5.625" style="125" customWidth="1"/>
    <col min="782" max="782" width="10.375" style="125" customWidth="1"/>
    <col min="783" max="783" width="9" style="125"/>
    <col min="784" max="784" width="16.125" style="125" customWidth="1"/>
    <col min="785" max="1026" width="9" style="125"/>
    <col min="1027" max="1027" width="4.125" style="125" customWidth="1"/>
    <col min="1028" max="1028" width="2.875" style="125" customWidth="1"/>
    <col min="1029" max="1034" width="7.625" style="125" customWidth="1"/>
    <col min="1035" max="1035" width="4.75" style="125" customWidth="1"/>
    <col min="1036" max="1036" width="5" style="125" customWidth="1"/>
    <col min="1037" max="1037" width="5.625" style="125" customWidth="1"/>
    <col min="1038" max="1038" width="10.375" style="125" customWidth="1"/>
    <col min="1039" max="1039" width="9" style="125"/>
    <col min="1040" max="1040" width="16.125" style="125" customWidth="1"/>
    <col min="1041" max="1282" width="9" style="125"/>
    <col min="1283" max="1283" width="4.125" style="125" customWidth="1"/>
    <col min="1284" max="1284" width="2.875" style="125" customWidth="1"/>
    <col min="1285" max="1290" width="7.625" style="125" customWidth="1"/>
    <col min="1291" max="1291" width="4.75" style="125" customWidth="1"/>
    <col min="1292" max="1292" width="5" style="125" customWidth="1"/>
    <col min="1293" max="1293" width="5.625" style="125" customWidth="1"/>
    <col min="1294" max="1294" width="10.375" style="125" customWidth="1"/>
    <col min="1295" max="1295" width="9" style="125"/>
    <col min="1296" max="1296" width="16.125" style="125" customWidth="1"/>
    <col min="1297" max="1538" width="9" style="125"/>
    <col min="1539" max="1539" width="4.125" style="125" customWidth="1"/>
    <col min="1540" max="1540" width="2.875" style="125" customWidth="1"/>
    <col min="1541" max="1546" width="7.625" style="125" customWidth="1"/>
    <col min="1547" max="1547" width="4.75" style="125" customWidth="1"/>
    <col min="1548" max="1548" width="5" style="125" customWidth="1"/>
    <col min="1549" max="1549" width="5.625" style="125" customWidth="1"/>
    <col min="1550" max="1550" width="10.375" style="125" customWidth="1"/>
    <col min="1551" max="1551" width="9" style="125"/>
    <col min="1552" max="1552" width="16.125" style="125" customWidth="1"/>
    <col min="1553" max="1794" width="9" style="125"/>
    <col min="1795" max="1795" width="4.125" style="125" customWidth="1"/>
    <col min="1796" max="1796" width="2.875" style="125" customWidth="1"/>
    <col min="1797" max="1802" width="7.625" style="125" customWidth="1"/>
    <col min="1803" max="1803" width="4.75" style="125" customWidth="1"/>
    <col min="1804" max="1804" width="5" style="125" customWidth="1"/>
    <col min="1805" max="1805" width="5.625" style="125" customWidth="1"/>
    <col min="1806" max="1806" width="10.375" style="125" customWidth="1"/>
    <col min="1807" max="1807" width="9" style="125"/>
    <col min="1808" max="1808" width="16.125" style="125" customWidth="1"/>
    <col min="1809" max="2050" width="9" style="125"/>
    <col min="2051" max="2051" width="4.125" style="125" customWidth="1"/>
    <col min="2052" max="2052" width="2.875" style="125" customWidth="1"/>
    <col min="2053" max="2058" width="7.625" style="125" customWidth="1"/>
    <col min="2059" max="2059" width="4.75" style="125" customWidth="1"/>
    <col min="2060" max="2060" width="5" style="125" customWidth="1"/>
    <col min="2061" max="2061" width="5.625" style="125" customWidth="1"/>
    <col min="2062" max="2062" width="10.375" style="125" customWidth="1"/>
    <col min="2063" max="2063" width="9" style="125"/>
    <col min="2064" max="2064" width="16.125" style="125" customWidth="1"/>
    <col min="2065" max="2306" width="9" style="125"/>
    <col min="2307" max="2307" width="4.125" style="125" customWidth="1"/>
    <col min="2308" max="2308" width="2.875" style="125" customWidth="1"/>
    <col min="2309" max="2314" width="7.625" style="125" customWidth="1"/>
    <col min="2315" max="2315" width="4.75" style="125" customWidth="1"/>
    <col min="2316" max="2316" width="5" style="125" customWidth="1"/>
    <col min="2317" max="2317" width="5.625" style="125" customWidth="1"/>
    <col min="2318" max="2318" width="10.375" style="125" customWidth="1"/>
    <col min="2319" max="2319" width="9" style="125"/>
    <col min="2320" max="2320" width="16.125" style="125" customWidth="1"/>
    <col min="2321" max="2562" width="9" style="125"/>
    <col min="2563" max="2563" width="4.125" style="125" customWidth="1"/>
    <col min="2564" max="2564" width="2.875" style="125" customWidth="1"/>
    <col min="2565" max="2570" width="7.625" style="125" customWidth="1"/>
    <col min="2571" max="2571" width="4.75" style="125" customWidth="1"/>
    <col min="2572" max="2572" width="5" style="125" customWidth="1"/>
    <col min="2573" max="2573" width="5.625" style="125" customWidth="1"/>
    <col min="2574" max="2574" width="10.375" style="125" customWidth="1"/>
    <col min="2575" max="2575" width="9" style="125"/>
    <col min="2576" max="2576" width="16.125" style="125" customWidth="1"/>
    <col min="2577" max="2818" width="9" style="125"/>
    <col min="2819" max="2819" width="4.125" style="125" customWidth="1"/>
    <col min="2820" max="2820" width="2.875" style="125" customWidth="1"/>
    <col min="2821" max="2826" width="7.625" style="125" customWidth="1"/>
    <col min="2827" max="2827" width="4.75" style="125" customWidth="1"/>
    <col min="2828" max="2828" width="5" style="125" customWidth="1"/>
    <col min="2829" max="2829" width="5.625" style="125" customWidth="1"/>
    <col min="2830" max="2830" width="10.375" style="125" customWidth="1"/>
    <col min="2831" max="2831" width="9" style="125"/>
    <col min="2832" max="2832" width="16.125" style="125" customWidth="1"/>
    <col min="2833" max="3074" width="9" style="125"/>
    <col min="3075" max="3075" width="4.125" style="125" customWidth="1"/>
    <col min="3076" max="3076" width="2.875" style="125" customWidth="1"/>
    <col min="3077" max="3082" width="7.625" style="125" customWidth="1"/>
    <col min="3083" max="3083" width="4.75" style="125" customWidth="1"/>
    <col min="3084" max="3084" width="5" style="125" customWidth="1"/>
    <col min="3085" max="3085" width="5.625" style="125" customWidth="1"/>
    <col min="3086" max="3086" width="10.375" style="125" customWidth="1"/>
    <col min="3087" max="3087" width="9" style="125"/>
    <col min="3088" max="3088" width="16.125" style="125" customWidth="1"/>
    <col min="3089" max="3330" width="9" style="125"/>
    <col min="3331" max="3331" width="4.125" style="125" customWidth="1"/>
    <col min="3332" max="3332" width="2.875" style="125" customWidth="1"/>
    <col min="3333" max="3338" width="7.625" style="125" customWidth="1"/>
    <col min="3339" max="3339" width="4.75" style="125" customWidth="1"/>
    <col min="3340" max="3340" width="5" style="125" customWidth="1"/>
    <col min="3341" max="3341" width="5.625" style="125" customWidth="1"/>
    <col min="3342" max="3342" width="10.375" style="125" customWidth="1"/>
    <col min="3343" max="3343" width="9" style="125"/>
    <col min="3344" max="3344" width="16.125" style="125" customWidth="1"/>
    <col min="3345" max="3586" width="9" style="125"/>
    <col min="3587" max="3587" width="4.125" style="125" customWidth="1"/>
    <col min="3588" max="3588" width="2.875" style="125" customWidth="1"/>
    <col min="3589" max="3594" width="7.625" style="125" customWidth="1"/>
    <col min="3595" max="3595" width="4.75" style="125" customWidth="1"/>
    <col min="3596" max="3596" width="5" style="125" customWidth="1"/>
    <col min="3597" max="3597" width="5.625" style="125" customWidth="1"/>
    <col min="3598" max="3598" width="10.375" style="125" customWidth="1"/>
    <col min="3599" max="3599" width="9" style="125"/>
    <col min="3600" max="3600" width="16.125" style="125" customWidth="1"/>
    <col min="3601" max="3842" width="9" style="125"/>
    <col min="3843" max="3843" width="4.125" style="125" customWidth="1"/>
    <col min="3844" max="3844" width="2.875" style="125" customWidth="1"/>
    <col min="3845" max="3850" width="7.625" style="125" customWidth="1"/>
    <col min="3851" max="3851" width="4.75" style="125" customWidth="1"/>
    <col min="3852" max="3852" width="5" style="125" customWidth="1"/>
    <col min="3853" max="3853" width="5.625" style="125" customWidth="1"/>
    <col min="3854" max="3854" width="10.375" style="125" customWidth="1"/>
    <col min="3855" max="3855" width="9" style="125"/>
    <col min="3856" max="3856" width="16.125" style="125" customWidth="1"/>
    <col min="3857" max="4098" width="9" style="125"/>
    <col min="4099" max="4099" width="4.125" style="125" customWidth="1"/>
    <col min="4100" max="4100" width="2.875" style="125" customWidth="1"/>
    <col min="4101" max="4106" width="7.625" style="125" customWidth="1"/>
    <col min="4107" max="4107" width="4.75" style="125" customWidth="1"/>
    <col min="4108" max="4108" width="5" style="125" customWidth="1"/>
    <col min="4109" max="4109" width="5.625" style="125" customWidth="1"/>
    <col min="4110" max="4110" width="10.375" style="125" customWidth="1"/>
    <col min="4111" max="4111" width="9" style="125"/>
    <col min="4112" max="4112" width="16.125" style="125" customWidth="1"/>
    <col min="4113" max="4354" width="9" style="125"/>
    <col min="4355" max="4355" width="4.125" style="125" customWidth="1"/>
    <col min="4356" max="4356" width="2.875" style="125" customWidth="1"/>
    <col min="4357" max="4362" width="7.625" style="125" customWidth="1"/>
    <col min="4363" max="4363" width="4.75" style="125" customWidth="1"/>
    <col min="4364" max="4364" width="5" style="125" customWidth="1"/>
    <col min="4365" max="4365" width="5.625" style="125" customWidth="1"/>
    <col min="4366" max="4366" width="10.375" style="125" customWidth="1"/>
    <col min="4367" max="4367" width="9" style="125"/>
    <col min="4368" max="4368" width="16.125" style="125" customWidth="1"/>
    <col min="4369" max="4610" width="9" style="125"/>
    <col min="4611" max="4611" width="4.125" style="125" customWidth="1"/>
    <col min="4612" max="4612" width="2.875" style="125" customWidth="1"/>
    <col min="4613" max="4618" width="7.625" style="125" customWidth="1"/>
    <col min="4619" max="4619" width="4.75" style="125" customWidth="1"/>
    <col min="4620" max="4620" width="5" style="125" customWidth="1"/>
    <col min="4621" max="4621" width="5.625" style="125" customWidth="1"/>
    <col min="4622" max="4622" width="10.375" style="125" customWidth="1"/>
    <col min="4623" max="4623" width="9" style="125"/>
    <col min="4624" max="4624" width="16.125" style="125" customWidth="1"/>
    <col min="4625" max="4866" width="9" style="125"/>
    <col min="4867" max="4867" width="4.125" style="125" customWidth="1"/>
    <col min="4868" max="4868" width="2.875" style="125" customWidth="1"/>
    <col min="4869" max="4874" width="7.625" style="125" customWidth="1"/>
    <col min="4875" max="4875" width="4.75" style="125" customWidth="1"/>
    <col min="4876" max="4876" width="5" style="125" customWidth="1"/>
    <col min="4877" max="4877" width="5.625" style="125" customWidth="1"/>
    <col min="4878" max="4878" width="10.375" style="125" customWidth="1"/>
    <col min="4879" max="4879" width="9" style="125"/>
    <col min="4880" max="4880" width="16.125" style="125" customWidth="1"/>
    <col min="4881" max="5122" width="9" style="125"/>
    <col min="5123" max="5123" width="4.125" style="125" customWidth="1"/>
    <col min="5124" max="5124" width="2.875" style="125" customWidth="1"/>
    <col min="5125" max="5130" width="7.625" style="125" customWidth="1"/>
    <col min="5131" max="5131" width="4.75" style="125" customWidth="1"/>
    <col min="5132" max="5132" width="5" style="125" customWidth="1"/>
    <col min="5133" max="5133" width="5.625" style="125" customWidth="1"/>
    <col min="5134" max="5134" width="10.375" style="125" customWidth="1"/>
    <col min="5135" max="5135" width="9" style="125"/>
    <col min="5136" max="5136" width="16.125" style="125" customWidth="1"/>
    <col min="5137" max="5378" width="9" style="125"/>
    <col min="5379" max="5379" width="4.125" style="125" customWidth="1"/>
    <col min="5380" max="5380" width="2.875" style="125" customWidth="1"/>
    <col min="5381" max="5386" width="7.625" style="125" customWidth="1"/>
    <col min="5387" max="5387" width="4.75" style="125" customWidth="1"/>
    <col min="5388" max="5388" width="5" style="125" customWidth="1"/>
    <col min="5389" max="5389" width="5.625" style="125" customWidth="1"/>
    <col min="5390" max="5390" width="10.375" style="125" customWidth="1"/>
    <col min="5391" max="5391" width="9" style="125"/>
    <col min="5392" max="5392" width="16.125" style="125" customWidth="1"/>
    <col min="5393" max="5634" width="9" style="125"/>
    <col min="5635" max="5635" width="4.125" style="125" customWidth="1"/>
    <col min="5636" max="5636" width="2.875" style="125" customWidth="1"/>
    <col min="5637" max="5642" width="7.625" style="125" customWidth="1"/>
    <col min="5643" max="5643" width="4.75" style="125" customWidth="1"/>
    <col min="5644" max="5644" width="5" style="125" customWidth="1"/>
    <col min="5645" max="5645" width="5.625" style="125" customWidth="1"/>
    <col min="5646" max="5646" width="10.375" style="125" customWidth="1"/>
    <col min="5647" max="5647" width="9" style="125"/>
    <col min="5648" max="5648" width="16.125" style="125" customWidth="1"/>
    <col min="5649" max="5890" width="9" style="125"/>
    <col min="5891" max="5891" width="4.125" style="125" customWidth="1"/>
    <col min="5892" max="5892" width="2.875" style="125" customWidth="1"/>
    <col min="5893" max="5898" width="7.625" style="125" customWidth="1"/>
    <col min="5899" max="5899" width="4.75" style="125" customWidth="1"/>
    <col min="5900" max="5900" width="5" style="125" customWidth="1"/>
    <col min="5901" max="5901" width="5.625" style="125" customWidth="1"/>
    <col min="5902" max="5902" width="10.375" style="125" customWidth="1"/>
    <col min="5903" max="5903" width="9" style="125"/>
    <col min="5904" max="5904" width="16.125" style="125" customWidth="1"/>
    <col min="5905" max="6146" width="9" style="125"/>
    <col min="6147" max="6147" width="4.125" style="125" customWidth="1"/>
    <col min="6148" max="6148" width="2.875" style="125" customWidth="1"/>
    <col min="6149" max="6154" width="7.625" style="125" customWidth="1"/>
    <col min="6155" max="6155" width="4.75" style="125" customWidth="1"/>
    <col min="6156" max="6156" width="5" style="125" customWidth="1"/>
    <col min="6157" max="6157" width="5.625" style="125" customWidth="1"/>
    <col min="6158" max="6158" width="10.375" style="125" customWidth="1"/>
    <col min="6159" max="6159" width="9" style="125"/>
    <col min="6160" max="6160" width="16.125" style="125" customWidth="1"/>
    <col min="6161" max="6402" width="9" style="125"/>
    <col min="6403" max="6403" width="4.125" style="125" customWidth="1"/>
    <col min="6404" max="6404" width="2.875" style="125" customWidth="1"/>
    <col min="6405" max="6410" width="7.625" style="125" customWidth="1"/>
    <col min="6411" max="6411" width="4.75" style="125" customWidth="1"/>
    <col min="6412" max="6412" width="5" style="125" customWidth="1"/>
    <col min="6413" max="6413" width="5.625" style="125" customWidth="1"/>
    <col min="6414" max="6414" width="10.375" style="125" customWidth="1"/>
    <col min="6415" max="6415" width="9" style="125"/>
    <col min="6416" max="6416" width="16.125" style="125" customWidth="1"/>
    <col min="6417" max="6658" width="9" style="125"/>
    <col min="6659" max="6659" width="4.125" style="125" customWidth="1"/>
    <col min="6660" max="6660" width="2.875" style="125" customWidth="1"/>
    <col min="6661" max="6666" width="7.625" style="125" customWidth="1"/>
    <col min="6667" max="6667" width="4.75" style="125" customWidth="1"/>
    <col min="6668" max="6668" width="5" style="125" customWidth="1"/>
    <col min="6669" max="6669" width="5.625" style="125" customWidth="1"/>
    <col min="6670" max="6670" width="10.375" style="125" customWidth="1"/>
    <col min="6671" max="6671" width="9" style="125"/>
    <col min="6672" max="6672" width="16.125" style="125" customWidth="1"/>
    <col min="6673" max="6914" width="9" style="125"/>
    <col min="6915" max="6915" width="4.125" style="125" customWidth="1"/>
    <col min="6916" max="6916" width="2.875" style="125" customWidth="1"/>
    <col min="6917" max="6922" width="7.625" style="125" customWidth="1"/>
    <col min="6923" max="6923" width="4.75" style="125" customWidth="1"/>
    <col min="6924" max="6924" width="5" style="125" customWidth="1"/>
    <col min="6925" max="6925" width="5.625" style="125" customWidth="1"/>
    <col min="6926" max="6926" width="10.375" style="125" customWidth="1"/>
    <col min="6927" max="6927" width="9" style="125"/>
    <col min="6928" max="6928" width="16.125" style="125" customWidth="1"/>
    <col min="6929" max="7170" width="9" style="125"/>
    <col min="7171" max="7171" width="4.125" style="125" customWidth="1"/>
    <col min="7172" max="7172" width="2.875" style="125" customWidth="1"/>
    <col min="7173" max="7178" width="7.625" style="125" customWidth="1"/>
    <col min="7179" max="7179" width="4.75" style="125" customWidth="1"/>
    <col min="7180" max="7180" width="5" style="125" customWidth="1"/>
    <col min="7181" max="7181" width="5.625" style="125" customWidth="1"/>
    <col min="7182" max="7182" width="10.375" style="125" customWidth="1"/>
    <col min="7183" max="7183" width="9" style="125"/>
    <col min="7184" max="7184" width="16.125" style="125" customWidth="1"/>
    <col min="7185" max="7426" width="9" style="125"/>
    <col min="7427" max="7427" width="4.125" style="125" customWidth="1"/>
    <col min="7428" max="7428" width="2.875" style="125" customWidth="1"/>
    <col min="7429" max="7434" width="7.625" style="125" customWidth="1"/>
    <col min="7435" max="7435" width="4.75" style="125" customWidth="1"/>
    <col min="7436" max="7436" width="5" style="125" customWidth="1"/>
    <col min="7437" max="7437" width="5.625" style="125" customWidth="1"/>
    <col min="7438" max="7438" width="10.375" style="125" customWidth="1"/>
    <col min="7439" max="7439" width="9" style="125"/>
    <col min="7440" max="7440" width="16.125" style="125" customWidth="1"/>
    <col min="7441" max="7682" width="9" style="125"/>
    <col min="7683" max="7683" width="4.125" style="125" customWidth="1"/>
    <col min="7684" max="7684" width="2.875" style="125" customWidth="1"/>
    <col min="7685" max="7690" width="7.625" style="125" customWidth="1"/>
    <col min="7691" max="7691" width="4.75" style="125" customWidth="1"/>
    <col min="7692" max="7692" width="5" style="125" customWidth="1"/>
    <col min="7693" max="7693" width="5.625" style="125" customWidth="1"/>
    <col min="7694" max="7694" width="10.375" style="125" customWidth="1"/>
    <col min="7695" max="7695" width="9" style="125"/>
    <col min="7696" max="7696" width="16.125" style="125" customWidth="1"/>
    <col min="7697" max="7938" width="9" style="125"/>
    <col min="7939" max="7939" width="4.125" style="125" customWidth="1"/>
    <col min="7940" max="7940" width="2.875" style="125" customWidth="1"/>
    <col min="7941" max="7946" width="7.625" style="125" customWidth="1"/>
    <col min="7947" max="7947" width="4.75" style="125" customWidth="1"/>
    <col min="7948" max="7948" width="5" style="125" customWidth="1"/>
    <col min="7949" max="7949" width="5.625" style="125" customWidth="1"/>
    <col min="7950" max="7950" width="10.375" style="125" customWidth="1"/>
    <col min="7951" max="7951" width="9" style="125"/>
    <col min="7952" max="7952" width="16.125" style="125" customWidth="1"/>
    <col min="7953" max="8194" width="9" style="125"/>
    <col min="8195" max="8195" width="4.125" style="125" customWidth="1"/>
    <col min="8196" max="8196" width="2.875" style="125" customWidth="1"/>
    <col min="8197" max="8202" width="7.625" style="125" customWidth="1"/>
    <col min="8203" max="8203" width="4.75" style="125" customWidth="1"/>
    <col min="8204" max="8204" width="5" style="125" customWidth="1"/>
    <col min="8205" max="8205" width="5.625" style="125" customWidth="1"/>
    <col min="8206" max="8206" width="10.375" style="125" customWidth="1"/>
    <col min="8207" max="8207" width="9" style="125"/>
    <col min="8208" max="8208" width="16.125" style="125" customWidth="1"/>
    <col min="8209" max="8450" width="9" style="125"/>
    <col min="8451" max="8451" width="4.125" style="125" customWidth="1"/>
    <col min="8452" max="8452" width="2.875" style="125" customWidth="1"/>
    <col min="8453" max="8458" width="7.625" style="125" customWidth="1"/>
    <col min="8459" max="8459" width="4.75" style="125" customWidth="1"/>
    <col min="8460" max="8460" width="5" style="125" customWidth="1"/>
    <col min="8461" max="8461" width="5.625" style="125" customWidth="1"/>
    <col min="8462" max="8462" width="10.375" style="125" customWidth="1"/>
    <col min="8463" max="8463" width="9" style="125"/>
    <col min="8464" max="8464" width="16.125" style="125" customWidth="1"/>
    <col min="8465" max="8706" width="9" style="125"/>
    <col min="8707" max="8707" width="4.125" style="125" customWidth="1"/>
    <col min="8708" max="8708" width="2.875" style="125" customWidth="1"/>
    <col min="8709" max="8714" width="7.625" style="125" customWidth="1"/>
    <col min="8715" max="8715" width="4.75" style="125" customWidth="1"/>
    <col min="8716" max="8716" width="5" style="125" customWidth="1"/>
    <col min="8717" max="8717" width="5.625" style="125" customWidth="1"/>
    <col min="8718" max="8718" width="10.375" style="125" customWidth="1"/>
    <col min="8719" max="8719" width="9" style="125"/>
    <col min="8720" max="8720" width="16.125" style="125" customWidth="1"/>
    <col min="8721" max="8962" width="9" style="125"/>
    <col min="8963" max="8963" width="4.125" style="125" customWidth="1"/>
    <col min="8964" max="8964" width="2.875" style="125" customWidth="1"/>
    <col min="8965" max="8970" width="7.625" style="125" customWidth="1"/>
    <col min="8971" max="8971" width="4.75" style="125" customWidth="1"/>
    <col min="8972" max="8972" width="5" style="125" customWidth="1"/>
    <col min="8973" max="8973" width="5.625" style="125" customWidth="1"/>
    <col min="8974" max="8974" width="10.375" style="125" customWidth="1"/>
    <col min="8975" max="8975" width="9" style="125"/>
    <col min="8976" max="8976" width="16.125" style="125" customWidth="1"/>
    <col min="8977" max="9218" width="9" style="125"/>
    <col min="9219" max="9219" width="4.125" style="125" customWidth="1"/>
    <col min="9220" max="9220" width="2.875" style="125" customWidth="1"/>
    <col min="9221" max="9226" width="7.625" style="125" customWidth="1"/>
    <col min="9227" max="9227" width="4.75" style="125" customWidth="1"/>
    <col min="9228" max="9228" width="5" style="125" customWidth="1"/>
    <col min="9229" max="9229" width="5.625" style="125" customWidth="1"/>
    <col min="9230" max="9230" width="10.375" style="125" customWidth="1"/>
    <col min="9231" max="9231" width="9" style="125"/>
    <col min="9232" max="9232" width="16.125" style="125" customWidth="1"/>
    <col min="9233" max="9474" width="9" style="125"/>
    <col min="9475" max="9475" width="4.125" style="125" customWidth="1"/>
    <col min="9476" max="9476" width="2.875" style="125" customWidth="1"/>
    <col min="9477" max="9482" width="7.625" style="125" customWidth="1"/>
    <col min="9483" max="9483" width="4.75" style="125" customWidth="1"/>
    <col min="9484" max="9484" width="5" style="125" customWidth="1"/>
    <col min="9485" max="9485" width="5.625" style="125" customWidth="1"/>
    <col min="9486" max="9486" width="10.375" style="125" customWidth="1"/>
    <col min="9487" max="9487" width="9" style="125"/>
    <col min="9488" max="9488" width="16.125" style="125" customWidth="1"/>
    <col min="9489" max="9730" width="9" style="125"/>
    <col min="9731" max="9731" width="4.125" style="125" customWidth="1"/>
    <col min="9732" max="9732" width="2.875" style="125" customWidth="1"/>
    <col min="9733" max="9738" width="7.625" style="125" customWidth="1"/>
    <col min="9739" max="9739" width="4.75" style="125" customWidth="1"/>
    <col min="9740" max="9740" width="5" style="125" customWidth="1"/>
    <col min="9741" max="9741" width="5.625" style="125" customWidth="1"/>
    <col min="9742" max="9742" width="10.375" style="125" customWidth="1"/>
    <col min="9743" max="9743" width="9" style="125"/>
    <col min="9744" max="9744" width="16.125" style="125" customWidth="1"/>
    <col min="9745" max="9986" width="9" style="125"/>
    <col min="9987" max="9987" width="4.125" style="125" customWidth="1"/>
    <col min="9988" max="9988" width="2.875" style="125" customWidth="1"/>
    <col min="9989" max="9994" width="7.625" style="125" customWidth="1"/>
    <col min="9995" max="9995" width="4.75" style="125" customWidth="1"/>
    <col min="9996" max="9996" width="5" style="125" customWidth="1"/>
    <col min="9997" max="9997" width="5.625" style="125" customWidth="1"/>
    <col min="9998" max="9998" width="10.375" style="125" customWidth="1"/>
    <col min="9999" max="9999" width="9" style="125"/>
    <col min="10000" max="10000" width="16.125" style="125" customWidth="1"/>
    <col min="10001" max="10242" width="9" style="125"/>
    <col min="10243" max="10243" width="4.125" style="125" customWidth="1"/>
    <col min="10244" max="10244" width="2.875" style="125" customWidth="1"/>
    <col min="10245" max="10250" width="7.625" style="125" customWidth="1"/>
    <col min="10251" max="10251" width="4.75" style="125" customWidth="1"/>
    <col min="10252" max="10252" width="5" style="125" customWidth="1"/>
    <col min="10253" max="10253" width="5.625" style="125" customWidth="1"/>
    <col min="10254" max="10254" width="10.375" style="125" customWidth="1"/>
    <col min="10255" max="10255" width="9" style="125"/>
    <col min="10256" max="10256" width="16.125" style="125" customWidth="1"/>
    <col min="10257" max="10498" width="9" style="125"/>
    <col min="10499" max="10499" width="4.125" style="125" customWidth="1"/>
    <col min="10500" max="10500" width="2.875" style="125" customWidth="1"/>
    <col min="10501" max="10506" width="7.625" style="125" customWidth="1"/>
    <col min="10507" max="10507" width="4.75" style="125" customWidth="1"/>
    <col min="10508" max="10508" width="5" style="125" customWidth="1"/>
    <col min="10509" max="10509" width="5.625" style="125" customWidth="1"/>
    <col min="10510" max="10510" width="10.375" style="125" customWidth="1"/>
    <col min="10511" max="10511" width="9" style="125"/>
    <col min="10512" max="10512" width="16.125" style="125" customWidth="1"/>
    <col min="10513" max="10754" width="9" style="125"/>
    <col min="10755" max="10755" width="4.125" style="125" customWidth="1"/>
    <col min="10756" max="10756" width="2.875" style="125" customWidth="1"/>
    <col min="10757" max="10762" width="7.625" style="125" customWidth="1"/>
    <col min="10763" max="10763" width="4.75" style="125" customWidth="1"/>
    <col min="10764" max="10764" width="5" style="125" customWidth="1"/>
    <col min="10765" max="10765" width="5.625" style="125" customWidth="1"/>
    <col min="10766" max="10766" width="10.375" style="125" customWidth="1"/>
    <col min="10767" max="10767" width="9" style="125"/>
    <col min="10768" max="10768" width="16.125" style="125" customWidth="1"/>
    <col min="10769" max="11010" width="9" style="125"/>
    <col min="11011" max="11011" width="4.125" style="125" customWidth="1"/>
    <col min="11012" max="11012" width="2.875" style="125" customWidth="1"/>
    <col min="11013" max="11018" width="7.625" style="125" customWidth="1"/>
    <col min="11019" max="11019" width="4.75" style="125" customWidth="1"/>
    <col min="11020" max="11020" width="5" style="125" customWidth="1"/>
    <col min="11021" max="11021" width="5.625" style="125" customWidth="1"/>
    <col min="11022" max="11022" width="10.375" style="125" customWidth="1"/>
    <col min="11023" max="11023" width="9" style="125"/>
    <col min="11024" max="11024" width="16.125" style="125" customWidth="1"/>
    <col min="11025" max="11266" width="9" style="125"/>
    <col min="11267" max="11267" width="4.125" style="125" customWidth="1"/>
    <col min="11268" max="11268" width="2.875" style="125" customWidth="1"/>
    <col min="11269" max="11274" width="7.625" style="125" customWidth="1"/>
    <col min="11275" max="11275" width="4.75" style="125" customWidth="1"/>
    <col min="11276" max="11276" width="5" style="125" customWidth="1"/>
    <col min="11277" max="11277" width="5.625" style="125" customWidth="1"/>
    <col min="11278" max="11278" width="10.375" style="125" customWidth="1"/>
    <col min="11279" max="11279" width="9" style="125"/>
    <col min="11280" max="11280" width="16.125" style="125" customWidth="1"/>
    <col min="11281" max="11522" width="9" style="125"/>
    <col min="11523" max="11523" width="4.125" style="125" customWidth="1"/>
    <col min="11524" max="11524" width="2.875" style="125" customWidth="1"/>
    <col min="11525" max="11530" width="7.625" style="125" customWidth="1"/>
    <col min="11531" max="11531" width="4.75" style="125" customWidth="1"/>
    <col min="11532" max="11532" width="5" style="125" customWidth="1"/>
    <col min="11533" max="11533" width="5.625" style="125" customWidth="1"/>
    <col min="11534" max="11534" width="10.375" style="125" customWidth="1"/>
    <col min="11535" max="11535" width="9" style="125"/>
    <col min="11536" max="11536" width="16.125" style="125" customWidth="1"/>
    <col min="11537" max="11778" width="9" style="125"/>
    <col min="11779" max="11779" width="4.125" style="125" customWidth="1"/>
    <col min="11780" max="11780" width="2.875" style="125" customWidth="1"/>
    <col min="11781" max="11786" width="7.625" style="125" customWidth="1"/>
    <col min="11787" max="11787" width="4.75" style="125" customWidth="1"/>
    <col min="11788" max="11788" width="5" style="125" customWidth="1"/>
    <col min="11789" max="11789" width="5.625" style="125" customWidth="1"/>
    <col min="11790" max="11790" width="10.375" style="125" customWidth="1"/>
    <col min="11791" max="11791" width="9" style="125"/>
    <col min="11792" max="11792" width="16.125" style="125" customWidth="1"/>
    <col min="11793" max="12034" width="9" style="125"/>
    <col min="12035" max="12035" width="4.125" style="125" customWidth="1"/>
    <col min="12036" max="12036" width="2.875" style="125" customWidth="1"/>
    <col min="12037" max="12042" width="7.625" style="125" customWidth="1"/>
    <col min="12043" max="12043" width="4.75" style="125" customWidth="1"/>
    <col min="12044" max="12044" width="5" style="125" customWidth="1"/>
    <col min="12045" max="12045" width="5.625" style="125" customWidth="1"/>
    <col min="12046" max="12046" width="10.375" style="125" customWidth="1"/>
    <col min="12047" max="12047" width="9" style="125"/>
    <col min="12048" max="12048" width="16.125" style="125" customWidth="1"/>
    <col min="12049" max="12290" width="9" style="125"/>
    <col min="12291" max="12291" width="4.125" style="125" customWidth="1"/>
    <col min="12292" max="12292" width="2.875" style="125" customWidth="1"/>
    <col min="12293" max="12298" width="7.625" style="125" customWidth="1"/>
    <col min="12299" max="12299" width="4.75" style="125" customWidth="1"/>
    <col min="12300" max="12300" width="5" style="125" customWidth="1"/>
    <col min="12301" max="12301" width="5.625" style="125" customWidth="1"/>
    <col min="12302" max="12302" width="10.375" style="125" customWidth="1"/>
    <col min="12303" max="12303" width="9" style="125"/>
    <col min="12304" max="12304" width="16.125" style="125" customWidth="1"/>
    <col min="12305" max="12546" width="9" style="125"/>
    <col min="12547" max="12547" width="4.125" style="125" customWidth="1"/>
    <col min="12548" max="12548" width="2.875" style="125" customWidth="1"/>
    <col min="12549" max="12554" width="7.625" style="125" customWidth="1"/>
    <col min="12555" max="12555" width="4.75" style="125" customWidth="1"/>
    <col min="12556" max="12556" width="5" style="125" customWidth="1"/>
    <col min="12557" max="12557" width="5.625" style="125" customWidth="1"/>
    <col min="12558" max="12558" width="10.375" style="125" customWidth="1"/>
    <col min="12559" max="12559" width="9" style="125"/>
    <col min="12560" max="12560" width="16.125" style="125" customWidth="1"/>
    <col min="12561" max="12802" width="9" style="125"/>
    <col min="12803" max="12803" width="4.125" style="125" customWidth="1"/>
    <col min="12804" max="12804" width="2.875" style="125" customWidth="1"/>
    <col min="12805" max="12810" width="7.625" style="125" customWidth="1"/>
    <col min="12811" max="12811" width="4.75" style="125" customWidth="1"/>
    <col min="12812" max="12812" width="5" style="125" customWidth="1"/>
    <col min="12813" max="12813" width="5.625" style="125" customWidth="1"/>
    <col min="12814" max="12814" width="10.375" style="125" customWidth="1"/>
    <col min="12815" max="12815" width="9" style="125"/>
    <col min="12816" max="12816" width="16.125" style="125" customWidth="1"/>
    <col min="12817" max="13058" width="9" style="125"/>
    <col min="13059" max="13059" width="4.125" style="125" customWidth="1"/>
    <col min="13060" max="13060" width="2.875" style="125" customWidth="1"/>
    <col min="13061" max="13066" width="7.625" style="125" customWidth="1"/>
    <col min="13067" max="13067" width="4.75" style="125" customWidth="1"/>
    <col min="13068" max="13068" width="5" style="125" customWidth="1"/>
    <col min="13069" max="13069" width="5.625" style="125" customWidth="1"/>
    <col min="13070" max="13070" width="10.375" style="125" customWidth="1"/>
    <col min="13071" max="13071" width="9" style="125"/>
    <col min="13072" max="13072" width="16.125" style="125" customWidth="1"/>
    <col min="13073" max="13314" width="9" style="125"/>
    <col min="13315" max="13315" width="4.125" style="125" customWidth="1"/>
    <col min="13316" max="13316" width="2.875" style="125" customWidth="1"/>
    <col min="13317" max="13322" width="7.625" style="125" customWidth="1"/>
    <col min="13323" max="13323" width="4.75" style="125" customWidth="1"/>
    <col min="13324" max="13324" width="5" style="125" customWidth="1"/>
    <col min="13325" max="13325" width="5.625" style="125" customWidth="1"/>
    <col min="13326" max="13326" width="10.375" style="125" customWidth="1"/>
    <col min="13327" max="13327" width="9" style="125"/>
    <col min="13328" max="13328" width="16.125" style="125" customWidth="1"/>
    <col min="13329" max="13570" width="9" style="125"/>
    <col min="13571" max="13571" width="4.125" style="125" customWidth="1"/>
    <col min="13572" max="13572" width="2.875" style="125" customWidth="1"/>
    <col min="13573" max="13578" width="7.625" style="125" customWidth="1"/>
    <col min="13579" max="13579" width="4.75" style="125" customWidth="1"/>
    <col min="13580" max="13580" width="5" style="125" customWidth="1"/>
    <col min="13581" max="13581" width="5.625" style="125" customWidth="1"/>
    <col min="13582" max="13582" width="10.375" style="125" customWidth="1"/>
    <col min="13583" max="13583" width="9" style="125"/>
    <col min="13584" max="13584" width="16.125" style="125" customWidth="1"/>
    <col min="13585" max="13826" width="9" style="125"/>
    <col min="13827" max="13827" width="4.125" style="125" customWidth="1"/>
    <col min="13828" max="13828" width="2.875" style="125" customWidth="1"/>
    <col min="13829" max="13834" width="7.625" style="125" customWidth="1"/>
    <col min="13835" max="13835" width="4.75" style="125" customWidth="1"/>
    <col min="13836" max="13836" width="5" style="125" customWidth="1"/>
    <col min="13837" max="13837" width="5.625" style="125" customWidth="1"/>
    <col min="13838" max="13838" width="10.375" style="125" customWidth="1"/>
    <col min="13839" max="13839" width="9" style="125"/>
    <col min="13840" max="13840" width="16.125" style="125" customWidth="1"/>
    <col min="13841" max="14082" width="9" style="125"/>
    <col min="14083" max="14083" width="4.125" style="125" customWidth="1"/>
    <col min="14084" max="14084" width="2.875" style="125" customWidth="1"/>
    <col min="14085" max="14090" width="7.625" style="125" customWidth="1"/>
    <col min="14091" max="14091" width="4.75" style="125" customWidth="1"/>
    <col min="14092" max="14092" width="5" style="125" customWidth="1"/>
    <col min="14093" max="14093" width="5.625" style="125" customWidth="1"/>
    <col min="14094" max="14094" width="10.375" style="125" customWidth="1"/>
    <col min="14095" max="14095" width="9" style="125"/>
    <col min="14096" max="14096" width="16.125" style="125" customWidth="1"/>
    <col min="14097" max="14338" width="9" style="125"/>
    <col min="14339" max="14339" width="4.125" style="125" customWidth="1"/>
    <col min="14340" max="14340" width="2.875" style="125" customWidth="1"/>
    <col min="14341" max="14346" width="7.625" style="125" customWidth="1"/>
    <col min="14347" max="14347" width="4.75" style="125" customWidth="1"/>
    <col min="14348" max="14348" width="5" style="125" customWidth="1"/>
    <col min="14349" max="14349" width="5.625" style="125" customWidth="1"/>
    <col min="14350" max="14350" width="10.375" style="125" customWidth="1"/>
    <col min="14351" max="14351" width="9" style="125"/>
    <col min="14352" max="14352" width="16.125" style="125" customWidth="1"/>
    <col min="14353" max="14594" width="9" style="125"/>
    <col min="14595" max="14595" width="4.125" style="125" customWidth="1"/>
    <col min="14596" max="14596" width="2.875" style="125" customWidth="1"/>
    <col min="14597" max="14602" width="7.625" style="125" customWidth="1"/>
    <col min="14603" max="14603" width="4.75" style="125" customWidth="1"/>
    <col min="14604" max="14604" width="5" style="125" customWidth="1"/>
    <col min="14605" max="14605" width="5.625" style="125" customWidth="1"/>
    <col min="14606" max="14606" width="10.375" style="125" customWidth="1"/>
    <col min="14607" max="14607" width="9" style="125"/>
    <col min="14608" max="14608" width="16.125" style="125" customWidth="1"/>
    <col min="14609" max="14850" width="9" style="125"/>
    <col min="14851" max="14851" width="4.125" style="125" customWidth="1"/>
    <col min="14852" max="14852" width="2.875" style="125" customWidth="1"/>
    <col min="14853" max="14858" width="7.625" style="125" customWidth="1"/>
    <col min="14859" max="14859" width="4.75" style="125" customWidth="1"/>
    <col min="14860" max="14860" width="5" style="125" customWidth="1"/>
    <col min="14861" max="14861" width="5.625" style="125" customWidth="1"/>
    <col min="14862" max="14862" width="10.375" style="125" customWidth="1"/>
    <col min="14863" max="14863" width="9" style="125"/>
    <col min="14864" max="14864" width="16.125" style="125" customWidth="1"/>
    <col min="14865" max="15106" width="9" style="125"/>
    <col min="15107" max="15107" width="4.125" style="125" customWidth="1"/>
    <col min="15108" max="15108" width="2.875" style="125" customWidth="1"/>
    <col min="15109" max="15114" width="7.625" style="125" customWidth="1"/>
    <col min="15115" max="15115" width="4.75" style="125" customWidth="1"/>
    <col min="15116" max="15116" width="5" style="125" customWidth="1"/>
    <col min="15117" max="15117" width="5.625" style="125" customWidth="1"/>
    <col min="15118" max="15118" width="10.375" style="125" customWidth="1"/>
    <col min="15119" max="15119" width="9" style="125"/>
    <col min="15120" max="15120" width="16.125" style="125" customWidth="1"/>
    <col min="15121" max="15362" width="9" style="125"/>
    <col min="15363" max="15363" width="4.125" style="125" customWidth="1"/>
    <col min="15364" max="15364" width="2.875" style="125" customWidth="1"/>
    <col min="15365" max="15370" width="7.625" style="125" customWidth="1"/>
    <col min="15371" max="15371" width="4.75" style="125" customWidth="1"/>
    <col min="15372" max="15372" width="5" style="125" customWidth="1"/>
    <col min="15373" max="15373" width="5.625" style="125" customWidth="1"/>
    <col min="15374" max="15374" width="10.375" style="125" customWidth="1"/>
    <col min="15375" max="15375" width="9" style="125"/>
    <col min="15376" max="15376" width="16.125" style="125" customWidth="1"/>
    <col min="15377" max="15618" width="9" style="125"/>
    <col min="15619" max="15619" width="4.125" style="125" customWidth="1"/>
    <col min="15620" max="15620" width="2.875" style="125" customWidth="1"/>
    <col min="15621" max="15626" width="7.625" style="125" customWidth="1"/>
    <col min="15627" max="15627" width="4.75" style="125" customWidth="1"/>
    <col min="15628" max="15628" width="5" style="125" customWidth="1"/>
    <col min="15629" max="15629" width="5.625" style="125" customWidth="1"/>
    <col min="15630" max="15630" width="10.375" style="125" customWidth="1"/>
    <col min="15631" max="15631" width="9" style="125"/>
    <col min="15632" max="15632" width="16.125" style="125" customWidth="1"/>
    <col min="15633" max="15874" width="9" style="125"/>
    <col min="15875" max="15875" width="4.125" style="125" customWidth="1"/>
    <col min="15876" max="15876" width="2.875" style="125" customWidth="1"/>
    <col min="15877" max="15882" width="7.625" style="125" customWidth="1"/>
    <col min="15883" max="15883" width="4.75" style="125" customWidth="1"/>
    <col min="15884" max="15884" width="5" style="125" customWidth="1"/>
    <col min="15885" max="15885" width="5.625" style="125" customWidth="1"/>
    <col min="15886" max="15886" width="10.375" style="125" customWidth="1"/>
    <col min="15887" max="15887" width="9" style="125"/>
    <col min="15888" max="15888" width="16.125" style="125" customWidth="1"/>
    <col min="15889" max="16130" width="9" style="125"/>
    <col min="16131" max="16131" width="4.125" style="125" customWidth="1"/>
    <col min="16132" max="16132" width="2.875" style="125" customWidth="1"/>
    <col min="16133" max="16138" width="7.625" style="125" customWidth="1"/>
    <col min="16139" max="16139" width="4.75" style="125" customWidth="1"/>
    <col min="16140" max="16140" width="5" style="125" customWidth="1"/>
    <col min="16141" max="16141" width="5.625" style="125" customWidth="1"/>
    <col min="16142" max="16142" width="10.375" style="125" customWidth="1"/>
    <col min="16143" max="16143" width="9" style="125"/>
    <col min="16144" max="16144" width="16.125" style="125" customWidth="1"/>
    <col min="16145" max="16384" width="9" style="125"/>
  </cols>
  <sheetData>
    <row r="1" spans="1:23" ht="24.75" thickBot="1">
      <c r="A1" s="282" t="s">
        <v>191</v>
      </c>
      <c r="B1" s="283"/>
      <c r="C1" s="283"/>
      <c r="D1" s="283"/>
      <c r="E1" s="283"/>
      <c r="F1" s="283"/>
      <c r="G1" s="282" t="s">
        <v>64</v>
      </c>
      <c r="H1" s="283"/>
      <c r="I1" s="283"/>
      <c r="J1" s="284"/>
      <c r="K1" s="284"/>
      <c r="L1" s="285"/>
      <c r="P1" s="221"/>
      <c r="U1" s="126" t="s">
        <v>24</v>
      </c>
    </row>
    <row r="2" spans="1:23" ht="15" thickBot="1">
      <c r="A2" s="286"/>
      <c r="B2" s="187"/>
      <c r="C2" s="187"/>
      <c r="D2" s="187"/>
      <c r="E2" s="187"/>
      <c r="F2" s="187"/>
      <c r="G2" s="286"/>
      <c r="H2" s="187"/>
      <c r="I2" s="187"/>
      <c r="J2" s="187"/>
      <c r="K2" s="285"/>
      <c r="L2" s="285"/>
      <c r="U2" s="127" t="e">
        <f>U4*U8</f>
        <v>#DIV/0!</v>
      </c>
    </row>
    <row r="3" spans="1:23">
      <c r="A3" s="285"/>
      <c r="B3" s="285" t="s">
        <v>0</v>
      </c>
      <c r="C3" s="287" t="s">
        <v>151</v>
      </c>
      <c r="D3" s="287"/>
      <c r="E3" s="487">
        <f>基本情報等入力シート!C19</f>
        <v>0</v>
      </c>
      <c r="F3" s="487"/>
      <c r="G3" s="487"/>
      <c r="H3" s="289"/>
      <c r="I3" s="289"/>
      <c r="J3" s="289"/>
      <c r="K3" s="489"/>
      <c r="L3" s="489"/>
      <c r="U3" s="126" t="s">
        <v>23</v>
      </c>
    </row>
    <row r="4" spans="1:23" ht="14.25" thickBot="1">
      <c r="U4" s="127" t="e">
        <f>基本情報等入力シート!B48</f>
        <v>#DIV/0!</v>
      </c>
      <c r="V4" s="125" t="s">
        <v>29</v>
      </c>
    </row>
    <row r="5" spans="1:23">
      <c r="U5" s="126" t="s">
        <v>92</v>
      </c>
    </row>
    <row r="6" spans="1:23" ht="14.25" thickBot="1">
      <c r="U6" s="127">
        <f>基本情報等入力シート!B50</f>
        <v>0</v>
      </c>
      <c r="V6" s="125" t="s">
        <v>30</v>
      </c>
    </row>
    <row r="7" spans="1:23">
      <c r="U7" s="224" t="s">
        <v>106</v>
      </c>
    </row>
    <row r="8" spans="1:23" ht="14.25" thickBot="1">
      <c r="U8" s="313">
        <f>基本情報等入力シート!B52</f>
        <v>0</v>
      </c>
      <c r="V8" s="125" t="s">
        <v>107</v>
      </c>
    </row>
    <row r="9" spans="1:23">
      <c r="U9" s="224" t="s">
        <v>26</v>
      </c>
    </row>
    <row r="10" spans="1:23" ht="14.25" thickBot="1">
      <c r="U10" s="314">
        <f>基本情報等入力シート!B54</f>
        <v>0</v>
      </c>
      <c r="V10" s="125" t="s">
        <v>31</v>
      </c>
    </row>
    <row r="11" spans="1:23">
      <c r="A11" s="225" t="s">
        <v>140</v>
      </c>
      <c r="B11" s="225"/>
      <c r="C11" s="484">
        <f>基本情報等入力シート!C11</f>
        <v>0</v>
      </c>
      <c r="D11" s="484"/>
      <c r="E11" s="484"/>
      <c r="F11" s="484"/>
      <c r="G11" s="484"/>
      <c r="H11" s="484"/>
      <c r="I11" s="183"/>
      <c r="J11" s="183"/>
      <c r="K11" s="183"/>
      <c r="L11" s="183"/>
      <c r="M11" s="183"/>
      <c r="U11" s="126" t="s">
        <v>25</v>
      </c>
    </row>
    <row r="12" spans="1:23" ht="14.25" thickBot="1">
      <c r="A12" s="226" t="s">
        <v>167</v>
      </c>
      <c r="B12" s="226"/>
      <c r="C12" s="226" t="s">
        <v>168</v>
      </c>
      <c r="D12" s="226"/>
      <c r="E12" s="227"/>
      <c r="F12" s="227"/>
      <c r="G12" s="227"/>
      <c r="H12" s="227"/>
      <c r="I12" s="183"/>
      <c r="J12" s="183"/>
      <c r="K12" s="183"/>
      <c r="L12" s="183"/>
      <c r="M12" s="183"/>
      <c r="U12" s="315">
        <f>基本情報等入力シート!B56</f>
        <v>0</v>
      </c>
      <c r="V12" s="125" t="s">
        <v>27</v>
      </c>
    </row>
    <row r="13" spans="1:23" ht="14.25" thickBot="1"/>
    <row r="14" spans="1:23">
      <c r="A14" s="225" t="s">
        <v>141</v>
      </c>
      <c r="B14" s="225"/>
      <c r="C14" s="485">
        <f>基本情報等入力シート!C16</f>
        <v>0</v>
      </c>
      <c r="D14" s="485"/>
      <c r="E14" s="485"/>
      <c r="F14" s="485"/>
      <c r="G14" s="485"/>
      <c r="H14" s="485"/>
      <c r="I14" s="205"/>
      <c r="J14" s="183"/>
      <c r="M14" s="222" t="s">
        <v>156</v>
      </c>
      <c r="N14" s="222"/>
      <c r="O14" s="448"/>
      <c r="P14" s="448"/>
      <c r="Q14" s="448"/>
      <c r="R14" s="448"/>
      <c r="U14" s="126" t="s">
        <v>16</v>
      </c>
      <c r="V14" s="293"/>
    </row>
    <row r="15" spans="1:23" ht="17.25" customHeight="1" thickBot="1">
      <c r="A15" s="228" t="s">
        <v>143</v>
      </c>
      <c r="B15" s="228"/>
      <c r="C15" s="488">
        <f>基本情報等入力シート!C15</f>
        <v>0</v>
      </c>
      <c r="D15" s="488"/>
      <c r="E15" s="488"/>
      <c r="F15" s="273" t="s">
        <v>170</v>
      </c>
      <c r="G15" s="229"/>
      <c r="H15" s="229"/>
      <c r="I15" s="229"/>
      <c r="J15" s="230"/>
      <c r="K15" s="230"/>
      <c r="L15" s="230"/>
      <c r="M15" s="486" t="s">
        <v>157</v>
      </c>
      <c r="N15" s="486"/>
      <c r="O15" s="451"/>
      <c r="P15" s="451"/>
      <c r="R15" s="292" t="s">
        <v>169</v>
      </c>
      <c r="U15" s="316">
        <f>基本情報等入力シート!C25</f>
        <v>0</v>
      </c>
      <c r="V15" s="294" t="s">
        <v>111</v>
      </c>
    </row>
    <row r="16" spans="1:23" ht="14.25" thickBot="1">
      <c r="A16" s="290"/>
      <c r="B16" s="290"/>
      <c r="C16" s="290"/>
      <c r="D16" s="290"/>
      <c r="W16" s="290" t="s">
        <v>28</v>
      </c>
    </row>
    <row r="17" spans="1:23" ht="39.75" customHeight="1">
      <c r="A17" s="452" t="s">
        <v>4</v>
      </c>
      <c r="B17" s="454" t="s">
        <v>5</v>
      </c>
      <c r="C17" s="449" t="s">
        <v>20</v>
      </c>
      <c r="D17" s="457" t="s">
        <v>6</v>
      </c>
      <c r="E17" s="458"/>
      <c r="F17" s="458"/>
      <c r="G17" s="458"/>
      <c r="H17" s="459" t="s">
        <v>74</v>
      </c>
      <c r="I17" s="461" t="s">
        <v>18</v>
      </c>
      <c r="J17" s="463" t="s">
        <v>17</v>
      </c>
      <c r="K17" s="465" t="s">
        <v>75</v>
      </c>
      <c r="L17" s="466"/>
      <c r="M17" s="466"/>
      <c r="N17" s="466"/>
      <c r="O17" s="466"/>
      <c r="P17" s="467"/>
      <c r="Q17" s="175" t="s">
        <v>21</v>
      </c>
      <c r="R17" s="449" t="s">
        <v>160</v>
      </c>
      <c r="S17" s="231"/>
      <c r="U17" s="449" t="s">
        <v>192</v>
      </c>
      <c r="V17" s="449" t="s">
        <v>193</v>
      </c>
      <c r="W17" s="449" t="s">
        <v>214</v>
      </c>
    </row>
    <row r="18" spans="1:23" ht="22.5" customHeight="1" thickBot="1">
      <c r="A18" s="453"/>
      <c r="B18" s="455"/>
      <c r="C18" s="456"/>
      <c r="D18" s="232" t="s">
        <v>8</v>
      </c>
      <c r="E18" s="233" t="s">
        <v>9</v>
      </c>
      <c r="F18" s="234" t="s">
        <v>10</v>
      </c>
      <c r="G18" s="235" t="s">
        <v>11</v>
      </c>
      <c r="H18" s="460"/>
      <c r="I18" s="462"/>
      <c r="J18" s="464"/>
      <c r="K18" s="468"/>
      <c r="L18" s="462"/>
      <c r="M18" s="462"/>
      <c r="N18" s="462"/>
      <c r="O18" s="462"/>
      <c r="P18" s="469"/>
      <c r="Q18" s="185"/>
      <c r="R18" s="456"/>
      <c r="S18" s="236"/>
      <c r="T18" s="237"/>
      <c r="U18" s="450"/>
      <c r="V18" s="450"/>
      <c r="W18" s="450"/>
    </row>
    <row r="19" spans="1:23" ht="23.1" customHeight="1" thickTop="1">
      <c r="A19" s="298">
        <v>45717</v>
      </c>
      <c r="B19" s="274">
        <f>A19</f>
        <v>45717</v>
      </c>
      <c r="C19" s="211"/>
      <c r="D19" s="212"/>
      <c r="E19" s="213"/>
      <c r="F19" s="214"/>
      <c r="G19" s="213"/>
      <c r="H19" s="317"/>
      <c r="I19" s="239">
        <f>(E19-D19)+(G19-F19)-H19</f>
        <v>0</v>
      </c>
      <c r="J19" s="240">
        <f>ROUNDDOWN(ROUND(I19*24*60,1)/60,2)</f>
        <v>0</v>
      </c>
      <c r="K19" s="473"/>
      <c r="L19" s="474"/>
      <c r="M19" s="474"/>
      <c r="N19" s="474"/>
      <c r="O19" s="474"/>
      <c r="P19" s="475"/>
      <c r="Q19" s="272">
        <f>COUNTIF(C19,C$52)</f>
        <v>0</v>
      </c>
      <c r="R19" s="269"/>
      <c r="S19" s="242">
        <f>IF(OR(C19="2,通勤（除外）",C19="5,休日"),0,1)</f>
        <v>1</v>
      </c>
      <c r="T19" s="243"/>
      <c r="U19" s="244">
        <f>ROUNDDOWN($U$15*J19,0)</f>
        <v>0</v>
      </c>
      <c r="V19" s="244">
        <f t="shared" ref="V19:V49" si="0">ROUNDDOWN($U$6*Q19,0)</f>
        <v>0</v>
      </c>
      <c r="W19" s="245">
        <f>SUM(U19:V19)</f>
        <v>0</v>
      </c>
    </row>
    <row r="20" spans="1:23" ht="23.1" customHeight="1">
      <c r="A20" s="299">
        <v>45718</v>
      </c>
      <c r="B20" s="275">
        <f t="shared" ref="B20:B49" si="1">A20</f>
        <v>45718</v>
      </c>
      <c r="C20" s="215"/>
      <c r="D20" s="218"/>
      <c r="E20" s="217"/>
      <c r="F20" s="216"/>
      <c r="G20" s="217"/>
      <c r="H20" s="281"/>
      <c r="I20" s="246">
        <f>(E20-D20)+(G20-F20)-H20</f>
        <v>0</v>
      </c>
      <c r="J20" s="247">
        <f t="shared" ref="J20:J49" si="2">ROUNDDOWN(ROUND(I20*24*60,1)/60,2)</f>
        <v>0</v>
      </c>
      <c r="K20" s="470"/>
      <c r="L20" s="471"/>
      <c r="M20" s="471"/>
      <c r="N20" s="471"/>
      <c r="O20" s="471"/>
      <c r="P20" s="472"/>
      <c r="Q20" s="272">
        <f t="shared" ref="Q20:Q49" si="3">COUNTIF(C20,C$52)</f>
        <v>0</v>
      </c>
      <c r="R20" s="270"/>
      <c r="S20" s="242">
        <f t="shared" ref="S20:S49" si="4">IF(OR(C20="2,通勤（除外）",C20="5,休日"),0,1)</f>
        <v>1</v>
      </c>
      <c r="T20" s="237"/>
      <c r="U20" s="248">
        <f>ROUNDDOWN($U$15*J20,0)</f>
        <v>0</v>
      </c>
      <c r="V20" s="248">
        <f t="shared" si="0"/>
        <v>0</v>
      </c>
      <c r="W20" s="249">
        <f>SUM(U20:V20)</f>
        <v>0</v>
      </c>
    </row>
    <row r="21" spans="1:23" ht="23.1" customHeight="1">
      <c r="A21" s="299">
        <v>45719</v>
      </c>
      <c r="B21" s="275">
        <f t="shared" si="1"/>
        <v>45719</v>
      </c>
      <c r="C21" s="215"/>
      <c r="D21" s="218"/>
      <c r="E21" s="217"/>
      <c r="F21" s="216"/>
      <c r="G21" s="217"/>
      <c r="H21" s="281"/>
      <c r="I21" s="246">
        <f>(E21-D21)+(G21-F21)-H21</f>
        <v>0</v>
      </c>
      <c r="J21" s="247">
        <f>ROUNDDOWN(ROUND(I21*24*60,1)/60,2)</f>
        <v>0</v>
      </c>
      <c r="K21" s="470"/>
      <c r="L21" s="471"/>
      <c r="M21" s="471"/>
      <c r="N21" s="471"/>
      <c r="O21" s="471"/>
      <c r="P21" s="472"/>
      <c r="Q21" s="272">
        <f t="shared" si="3"/>
        <v>0</v>
      </c>
      <c r="R21" s="270"/>
      <c r="S21" s="242">
        <f t="shared" si="4"/>
        <v>1</v>
      </c>
      <c r="T21" s="237"/>
      <c r="U21" s="248">
        <f t="shared" ref="U21:U49" si="5">ROUNDDOWN($U$15*J21,0)</f>
        <v>0</v>
      </c>
      <c r="V21" s="248">
        <f t="shared" si="0"/>
        <v>0</v>
      </c>
      <c r="W21" s="249">
        <f t="shared" ref="W21:W49" si="6">SUM(U21:V21)</f>
        <v>0</v>
      </c>
    </row>
    <row r="22" spans="1:23" ht="23.1" customHeight="1">
      <c r="A22" s="299">
        <v>45720</v>
      </c>
      <c r="B22" s="275">
        <f t="shared" si="1"/>
        <v>45720</v>
      </c>
      <c r="C22" s="215"/>
      <c r="D22" s="218"/>
      <c r="E22" s="217"/>
      <c r="F22" s="216"/>
      <c r="G22" s="217"/>
      <c r="H22" s="281"/>
      <c r="I22" s="246">
        <f t="shared" ref="I22:I49" si="7">(E22-D22)+(G22-F22)-H22</f>
        <v>0</v>
      </c>
      <c r="J22" s="247">
        <f t="shared" si="2"/>
        <v>0</v>
      </c>
      <c r="K22" s="470"/>
      <c r="L22" s="471"/>
      <c r="M22" s="471"/>
      <c r="N22" s="471"/>
      <c r="O22" s="471"/>
      <c r="P22" s="472"/>
      <c r="Q22" s="272">
        <f t="shared" si="3"/>
        <v>0</v>
      </c>
      <c r="R22" s="270"/>
      <c r="S22" s="242">
        <f t="shared" si="4"/>
        <v>1</v>
      </c>
      <c r="T22" s="237"/>
      <c r="U22" s="248">
        <f t="shared" si="5"/>
        <v>0</v>
      </c>
      <c r="V22" s="248">
        <f t="shared" si="0"/>
        <v>0</v>
      </c>
      <c r="W22" s="249">
        <f t="shared" si="6"/>
        <v>0</v>
      </c>
    </row>
    <row r="23" spans="1:23" ht="23.1" customHeight="1">
      <c r="A23" s="299">
        <v>45721</v>
      </c>
      <c r="B23" s="275">
        <f t="shared" si="1"/>
        <v>45721</v>
      </c>
      <c r="C23" s="215"/>
      <c r="D23" s="218"/>
      <c r="E23" s="217"/>
      <c r="F23" s="216"/>
      <c r="G23" s="217"/>
      <c r="H23" s="281"/>
      <c r="I23" s="246">
        <f t="shared" si="7"/>
        <v>0</v>
      </c>
      <c r="J23" s="247">
        <f t="shared" si="2"/>
        <v>0</v>
      </c>
      <c r="K23" s="470"/>
      <c r="L23" s="471"/>
      <c r="M23" s="471"/>
      <c r="N23" s="471"/>
      <c r="O23" s="471"/>
      <c r="P23" s="472"/>
      <c r="Q23" s="272">
        <f t="shared" si="3"/>
        <v>0</v>
      </c>
      <c r="R23" s="270"/>
      <c r="S23" s="242">
        <f t="shared" si="4"/>
        <v>1</v>
      </c>
      <c r="T23" s="237"/>
      <c r="U23" s="248">
        <f t="shared" si="5"/>
        <v>0</v>
      </c>
      <c r="V23" s="248">
        <f t="shared" si="0"/>
        <v>0</v>
      </c>
      <c r="W23" s="249">
        <f t="shared" si="6"/>
        <v>0</v>
      </c>
    </row>
    <row r="24" spans="1:23" ht="23.1" customHeight="1">
      <c r="A24" s="299">
        <v>45722</v>
      </c>
      <c r="B24" s="275">
        <f t="shared" si="1"/>
        <v>45722</v>
      </c>
      <c r="C24" s="215"/>
      <c r="D24" s="218"/>
      <c r="E24" s="217"/>
      <c r="F24" s="216"/>
      <c r="G24" s="217"/>
      <c r="H24" s="281"/>
      <c r="I24" s="246">
        <f t="shared" si="7"/>
        <v>0</v>
      </c>
      <c r="J24" s="247">
        <f t="shared" si="2"/>
        <v>0</v>
      </c>
      <c r="K24" s="470"/>
      <c r="L24" s="471"/>
      <c r="M24" s="471"/>
      <c r="N24" s="471"/>
      <c r="O24" s="471"/>
      <c r="P24" s="472"/>
      <c r="Q24" s="272">
        <f t="shared" si="3"/>
        <v>0</v>
      </c>
      <c r="R24" s="270"/>
      <c r="S24" s="242">
        <f t="shared" si="4"/>
        <v>1</v>
      </c>
      <c r="T24" s="237"/>
      <c r="U24" s="248">
        <f t="shared" si="5"/>
        <v>0</v>
      </c>
      <c r="V24" s="248">
        <f t="shared" si="0"/>
        <v>0</v>
      </c>
      <c r="W24" s="249">
        <f t="shared" si="6"/>
        <v>0</v>
      </c>
    </row>
    <row r="25" spans="1:23" ht="23.1" customHeight="1">
      <c r="A25" s="299">
        <v>45723</v>
      </c>
      <c r="B25" s="275">
        <f t="shared" si="1"/>
        <v>45723</v>
      </c>
      <c r="C25" s="215"/>
      <c r="D25" s="218"/>
      <c r="E25" s="217"/>
      <c r="F25" s="216"/>
      <c r="G25" s="217"/>
      <c r="H25" s="281"/>
      <c r="I25" s="246">
        <f t="shared" si="7"/>
        <v>0</v>
      </c>
      <c r="J25" s="247">
        <f t="shared" si="2"/>
        <v>0</v>
      </c>
      <c r="K25" s="470"/>
      <c r="L25" s="471"/>
      <c r="M25" s="471"/>
      <c r="N25" s="471"/>
      <c r="O25" s="471"/>
      <c r="P25" s="472"/>
      <c r="Q25" s="272">
        <f t="shared" si="3"/>
        <v>0</v>
      </c>
      <c r="R25" s="270"/>
      <c r="S25" s="242">
        <f t="shared" si="4"/>
        <v>1</v>
      </c>
      <c r="T25" s="237"/>
      <c r="U25" s="248">
        <f t="shared" si="5"/>
        <v>0</v>
      </c>
      <c r="V25" s="248">
        <f t="shared" si="0"/>
        <v>0</v>
      </c>
      <c r="W25" s="249">
        <f t="shared" si="6"/>
        <v>0</v>
      </c>
    </row>
    <row r="26" spans="1:23" ht="23.1" customHeight="1">
      <c r="A26" s="299">
        <v>45724</v>
      </c>
      <c r="B26" s="275">
        <f t="shared" si="1"/>
        <v>45724</v>
      </c>
      <c r="C26" s="215"/>
      <c r="D26" s="218"/>
      <c r="E26" s="217"/>
      <c r="F26" s="216"/>
      <c r="G26" s="217"/>
      <c r="H26" s="281"/>
      <c r="I26" s="246">
        <f t="shared" si="7"/>
        <v>0</v>
      </c>
      <c r="J26" s="247">
        <f t="shared" si="2"/>
        <v>0</v>
      </c>
      <c r="K26" s="470"/>
      <c r="L26" s="471"/>
      <c r="M26" s="471"/>
      <c r="N26" s="471"/>
      <c r="O26" s="471"/>
      <c r="P26" s="472"/>
      <c r="Q26" s="272">
        <f t="shared" si="3"/>
        <v>0</v>
      </c>
      <c r="R26" s="270"/>
      <c r="S26" s="242">
        <f t="shared" si="4"/>
        <v>1</v>
      </c>
      <c r="T26" s="237"/>
      <c r="U26" s="248">
        <f t="shared" si="5"/>
        <v>0</v>
      </c>
      <c r="V26" s="248">
        <f t="shared" si="0"/>
        <v>0</v>
      </c>
      <c r="W26" s="249">
        <f t="shared" si="6"/>
        <v>0</v>
      </c>
    </row>
    <row r="27" spans="1:23" ht="23.1" customHeight="1">
      <c r="A27" s="299">
        <v>45725</v>
      </c>
      <c r="B27" s="275">
        <f t="shared" si="1"/>
        <v>45725</v>
      </c>
      <c r="C27" s="215"/>
      <c r="D27" s="218"/>
      <c r="E27" s="217"/>
      <c r="F27" s="216"/>
      <c r="G27" s="217"/>
      <c r="H27" s="281"/>
      <c r="I27" s="246">
        <f t="shared" si="7"/>
        <v>0</v>
      </c>
      <c r="J27" s="247">
        <f t="shared" si="2"/>
        <v>0</v>
      </c>
      <c r="K27" s="470"/>
      <c r="L27" s="471"/>
      <c r="M27" s="471"/>
      <c r="N27" s="471"/>
      <c r="O27" s="471"/>
      <c r="P27" s="472"/>
      <c r="Q27" s="272">
        <f t="shared" si="3"/>
        <v>0</v>
      </c>
      <c r="R27" s="270"/>
      <c r="S27" s="242">
        <f t="shared" si="4"/>
        <v>1</v>
      </c>
      <c r="T27" s="237"/>
      <c r="U27" s="248">
        <f t="shared" si="5"/>
        <v>0</v>
      </c>
      <c r="V27" s="248">
        <f t="shared" si="0"/>
        <v>0</v>
      </c>
      <c r="W27" s="249">
        <f t="shared" si="6"/>
        <v>0</v>
      </c>
    </row>
    <row r="28" spans="1:23" ht="23.1" customHeight="1">
      <c r="A28" s="299">
        <v>45726</v>
      </c>
      <c r="B28" s="275">
        <f t="shared" si="1"/>
        <v>45726</v>
      </c>
      <c r="C28" s="215"/>
      <c r="D28" s="218"/>
      <c r="E28" s="217"/>
      <c r="F28" s="216"/>
      <c r="G28" s="217"/>
      <c r="H28" s="281"/>
      <c r="I28" s="246">
        <f t="shared" si="7"/>
        <v>0</v>
      </c>
      <c r="J28" s="247">
        <f t="shared" si="2"/>
        <v>0</v>
      </c>
      <c r="K28" s="470"/>
      <c r="L28" s="471"/>
      <c r="M28" s="471"/>
      <c r="N28" s="471"/>
      <c r="O28" s="471"/>
      <c r="P28" s="472"/>
      <c r="Q28" s="272">
        <f t="shared" si="3"/>
        <v>0</v>
      </c>
      <c r="R28" s="270"/>
      <c r="S28" s="242">
        <f t="shared" si="4"/>
        <v>1</v>
      </c>
      <c r="T28" s="237"/>
      <c r="U28" s="248">
        <f t="shared" si="5"/>
        <v>0</v>
      </c>
      <c r="V28" s="248">
        <f t="shared" si="0"/>
        <v>0</v>
      </c>
      <c r="W28" s="249">
        <f t="shared" si="6"/>
        <v>0</v>
      </c>
    </row>
    <row r="29" spans="1:23" ht="23.1" customHeight="1">
      <c r="A29" s="299">
        <v>45727</v>
      </c>
      <c r="B29" s="275">
        <f t="shared" si="1"/>
        <v>45727</v>
      </c>
      <c r="C29" s="215"/>
      <c r="D29" s="218"/>
      <c r="E29" s="217"/>
      <c r="F29" s="216"/>
      <c r="G29" s="217"/>
      <c r="H29" s="281"/>
      <c r="I29" s="246">
        <f t="shared" si="7"/>
        <v>0</v>
      </c>
      <c r="J29" s="247">
        <f t="shared" si="2"/>
        <v>0</v>
      </c>
      <c r="K29" s="470"/>
      <c r="L29" s="471"/>
      <c r="M29" s="471"/>
      <c r="N29" s="471"/>
      <c r="O29" s="471"/>
      <c r="P29" s="472"/>
      <c r="Q29" s="272">
        <f t="shared" si="3"/>
        <v>0</v>
      </c>
      <c r="R29" s="270"/>
      <c r="S29" s="242">
        <f t="shared" si="4"/>
        <v>1</v>
      </c>
      <c r="T29" s="237"/>
      <c r="U29" s="248">
        <f t="shared" si="5"/>
        <v>0</v>
      </c>
      <c r="V29" s="248">
        <f t="shared" si="0"/>
        <v>0</v>
      </c>
      <c r="W29" s="249">
        <f t="shared" si="6"/>
        <v>0</v>
      </c>
    </row>
    <row r="30" spans="1:23" ht="23.1" customHeight="1">
      <c r="A30" s="299">
        <v>45728</v>
      </c>
      <c r="B30" s="275">
        <f t="shared" si="1"/>
        <v>45728</v>
      </c>
      <c r="C30" s="215"/>
      <c r="D30" s="218"/>
      <c r="E30" s="217"/>
      <c r="F30" s="216"/>
      <c r="G30" s="217"/>
      <c r="H30" s="281"/>
      <c r="I30" s="246">
        <f t="shared" si="7"/>
        <v>0</v>
      </c>
      <c r="J30" s="247">
        <f t="shared" si="2"/>
        <v>0</v>
      </c>
      <c r="K30" s="470"/>
      <c r="L30" s="471"/>
      <c r="M30" s="471"/>
      <c r="N30" s="471"/>
      <c r="O30" s="471"/>
      <c r="P30" s="472"/>
      <c r="Q30" s="272">
        <f t="shared" si="3"/>
        <v>0</v>
      </c>
      <c r="R30" s="270"/>
      <c r="S30" s="242">
        <f t="shared" si="4"/>
        <v>1</v>
      </c>
      <c r="T30" s="237"/>
      <c r="U30" s="248">
        <f t="shared" si="5"/>
        <v>0</v>
      </c>
      <c r="V30" s="248">
        <f t="shared" si="0"/>
        <v>0</v>
      </c>
      <c r="W30" s="249">
        <f t="shared" si="6"/>
        <v>0</v>
      </c>
    </row>
    <row r="31" spans="1:23" ht="23.1" customHeight="1">
      <c r="A31" s="299">
        <v>45729</v>
      </c>
      <c r="B31" s="275">
        <f t="shared" si="1"/>
        <v>45729</v>
      </c>
      <c r="C31" s="215"/>
      <c r="D31" s="218"/>
      <c r="E31" s="217"/>
      <c r="F31" s="216"/>
      <c r="G31" s="217"/>
      <c r="H31" s="281"/>
      <c r="I31" s="246">
        <f t="shared" si="7"/>
        <v>0</v>
      </c>
      <c r="J31" s="247">
        <f t="shared" si="2"/>
        <v>0</v>
      </c>
      <c r="K31" s="470"/>
      <c r="L31" s="471"/>
      <c r="M31" s="471"/>
      <c r="N31" s="471"/>
      <c r="O31" s="471"/>
      <c r="P31" s="472"/>
      <c r="Q31" s="272">
        <f t="shared" si="3"/>
        <v>0</v>
      </c>
      <c r="R31" s="270"/>
      <c r="S31" s="242">
        <f t="shared" si="4"/>
        <v>1</v>
      </c>
      <c r="T31" s="237"/>
      <c r="U31" s="248">
        <f t="shared" si="5"/>
        <v>0</v>
      </c>
      <c r="V31" s="248">
        <f t="shared" si="0"/>
        <v>0</v>
      </c>
      <c r="W31" s="249">
        <f t="shared" si="6"/>
        <v>0</v>
      </c>
    </row>
    <row r="32" spans="1:23" ht="23.1" customHeight="1">
      <c r="A32" s="299">
        <v>45730</v>
      </c>
      <c r="B32" s="275">
        <f t="shared" si="1"/>
        <v>45730</v>
      </c>
      <c r="C32" s="215"/>
      <c r="D32" s="218"/>
      <c r="E32" s="217"/>
      <c r="F32" s="216"/>
      <c r="G32" s="217"/>
      <c r="H32" s="281"/>
      <c r="I32" s="246">
        <f t="shared" si="7"/>
        <v>0</v>
      </c>
      <c r="J32" s="247">
        <f t="shared" si="2"/>
        <v>0</v>
      </c>
      <c r="K32" s="470"/>
      <c r="L32" s="471"/>
      <c r="M32" s="471"/>
      <c r="N32" s="471"/>
      <c r="O32" s="471"/>
      <c r="P32" s="472"/>
      <c r="Q32" s="272">
        <f t="shared" si="3"/>
        <v>0</v>
      </c>
      <c r="R32" s="270"/>
      <c r="S32" s="242">
        <f t="shared" si="4"/>
        <v>1</v>
      </c>
      <c r="T32" s="237"/>
      <c r="U32" s="248">
        <f t="shared" si="5"/>
        <v>0</v>
      </c>
      <c r="V32" s="248">
        <f t="shared" si="0"/>
        <v>0</v>
      </c>
      <c r="W32" s="249">
        <f t="shared" si="6"/>
        <v>0</v>
      </c>
    </row>
    <row r="33" spans="1:23" ht="23.1" customHeight="1">
      <c r="A33" s="299">
        <v>45731</v>
      </c>
      <c r="B33" s="275">
        <f t="shared" si="1"/>
        <v>45731</v>
      </c>
      <c r="C33" s="215"/>
      <c r="D33" s="218"/>
      <c r="E33" s="217"/>
      <c r="F33" s="216"/>
      <c r="G33" s="217"/>
      <c r="H33" s="281"/>
      <c r="I33" s="246">
        <f t="shared" si="7"/>
        <v>0</v>
      </c>
      <c r="J33" s="247">
        <f t="shared" si="2"/>
        <v>0</v>
      </c>
      <c r="K33" s="470"/>
      <c r="L33" s="471"/>
      <c r="M33" s="471"/>
      <c r="N33" s="471"/>
      <c r="O33" s="471"/>
      <c r="P33" s="472"/>
      <c r="Q33" s="272">
        <f t="shared" si="3"/>
        <v>0</v>
      </c>
      <c r="R33" s="270"/>
      <c r="S33" s="242">
        <f t="shared" si="4"/>
        <v>1</v>
      </c>
      <c r="T33" s="237"/>
      <c r="U33" s="248">
        <f t="shared" si="5"/>
        <v>0</v>
      </c>
      <c r="V33" s="248">
        <f t="shared" si="0"/>
        <v>0</v>
      </c>
      <c r="W33" s="249">
        <f t="shared" si="6"/>
        <v>0</v>
      </c>
    </row>
    <row r="34" spans="1:23" ht="23.1" customHeight="1">
      <c r="A34" s="299">
        <v>45732</v>
      </c>
      <c r="B34" s="275">
        <f t="shared" si="1"/>
        <v>45732</v>
      </c>
      <c r="C34" s="215"/>
      <c r="D34" s="218"/>
      <c r="E34" s="217"/>
      <c r="F34" s="216"/>
      <c r="G34" s="217"/>
      <c r="H34" s="281"/>
      <c r="I34" s="246">
        <f t="shared" si="7"/>
        <v>0</v>
      </c>
      <c r="J34" s="247">
        <f t="shared" si="2"/>
        <v>0</v>
      </c>
      <c r="K34" s="470"/>
      <c r="L34" s="471"/>
      <c r="M34" s="471"/>
      <c r="N34" s="471"/>
      <c r="O34" s="471"/>
      <c r="P34" s="472"/>
      <c r="Q34" s="272">
        <f t="shared" si="3"/>
        <v>0</v>
      </c>
      <c r="R34" s="270"/>
      <c r="S34" s="242">
        <f t="shared" si="4"/>
        <v>1</v>
      </c>
      <c r="T34" s="237"/>
      <c r="U34" s="248">
        <f t="shared" si="5"/>
        <v>0</v>
      </c>
      <c r="V34" s="248">
        <f t="shared" si="0"/>
        <v>0</v>
      </c>
      <c r="W34" s="249">
        <f t="shared" si="6"/>
        <v>0</v>
      </c>
    </row>
    <row r="35" spans="1:23" ht="23.1" customHeight="1">
      <c r="A35" s="299">
        <v>45733</v>
      </c>
      <c r="B35" s="275">
        <f t="shared" si="1"/>
        <v>45733</v>
      </c>
      <c r="C35" s="215"/>
      <c r="D35" s="218"/>
      <c r="E35" s="217"/>
      <c r="F35" s="216"/>
      <c r="G35" s="217"/>
      <c r="H35" s="281"/>
      <c r="I35" s="246">
        <f t="shared" si="7"/>
        <v>0</v>
      </c>
      <c r="J35" s="247">
        <f t="shared" si="2"/>
        <v>0</v>
      </c>
      <c r="K35" s="470"/>
      <c r="L35" s="471"/>
      <c r="M35" s="471"/>
      <c r="N35" s="471"/>
      <c r="O35" s="471"/>
      <c r="P35" s="472"/>
      <c r="Q35" s="272">
        <f t="shared" si="3"/>
        <v>0</v>
      </c>
      <c r="R35" s="270"/>
      <c r="S35" s="242">
        <f t="shared" si="4"/>
        <v>1</v>
      </c>
      <c r="T35" s="237"/>
      <c r="U35" s="248">
        <f t="shared" si="5"/>
        <v>0</v>
      </c>
      <c r="V35" s="248">
        <f t="shared" si="0"/>
        <v>0</v>
      </c>
      <c r="W35" s="249">
        <f t="shared" si="6"/>
        <v>0</v>
      </c>
    </row>
    <row r="36" spans="1:23" ht="23.1" customHeight="1">
      <c r="A36" s="299">
        <v>45734</v>
      </c>
      <c r="B36" s="275">
        <f t="shared" si="1"/>
        <v>45734</v>
      </c>
      <c r="C36" s="215"/>
      <c r="D36" s="218"/>
      <c r="E36" s="217"/>
      <c r="F36" s="216"/>
      <c r="G36" s="217"/>
      <c r="H36" s="281"/>
      <c r="I36" s="246">
        <f t="shared" si="7"/>
        <v>0</v>
      </c>
      <c r="J36" s="247">
        <f t="shared" si="2"/>
        <v>0</v>
      </c>
      <c r="K36" s="470"/>
      <c r="L36" s="471"/>
      <c r="M36" s="471"/>
      <c r="N36" s="471"/>
      <c r="O36" s="471"/>
      <c r="P36" s="472"/>
      <c r="Q36" s="272">
        <f t="shared" si="3"/>
        <v>0</v>
      </c>
      <c r="R36" s="270"/>
      <c r="S36" s="242">
        <f t="shared" si="4"/>
        <v>1</v>
      </c>
      <c r="T36" s="237"/>
      <c r="U36" s="248">
        <f t="shared" si="5"/>
        <v>0</v>
      </c>
      <c r="V36" s="248">
        <f t="shared" si="0"/>
        <v>0</v>
      </c>
      <c r="W36" s="249">
        <f t="shared" si="6"/>
        <v>0</v>
      </c>
    </row>
    <row r="37" spans="1:23" ht="23.1" customHeight="1">
      <c r="A37" s="299">
        <v>45735</v>
      </c>
      <c r="B37" s="275">
        <f t="shared" si="1"/>
        <v>45735</v>
      </c>
      <c r="C37" s="215"/>
      <c r="D37" s="218"/>
      <c r="E37" s="217"/>
      <c r="F37" s="216"/>
      <c r="G37" s="217"/>
      <c r="H37" s="281"/>
      <c r="I37" s="246">
        <f t="shared" si="7"/>
        <v>0</v>
      </c>
      <c r="J37" s="247">
        <f t="shared" si="2"/>
        <v>0</v>
      </c>
      <c r="K37" s="470"/>
      <c r="L37" s="471"/>
      <c r="M37" s="471"/>
      <c r="N37" s="471"/>
      <c r="O37" s="471"/>
      <c r="P37" s="472"/>
      <c r="Q37" s="272">
        <f t="shared" si="3"/>
        <v>0</v>
      </c>
      <c r="R37" s="270"/>
      <c r="S37" s="242">
        <f t="shared" si="4"/>
        <v>1</v>
      </c>
      <c r="T37" s="237"/>
      <c r="U37" s="248">
        <f t="shared" si="5"/>
        <v>0</v>
      </c>
      <c r="V37" s="248">
        <f t="shared" si="0"/>
        <v>0</v>
      </c>
      <c r="W37" s="249">
        <f t="shared" si="6"/>
        <v>0</v>
      </c>
    </row>
    <row r="38" spans="1:23" ht="23.1" customHeight="1">
      <c r="A38" s="299">
        <v>45736</v>
      </c>
      <c r="B38" s="275">
        <f t="shared" si="1"/>
        <v>45736</v>
      </c>
      <c r="C38" s="215"/>
      <c r="D38" s="218"/>
      <c r="E38" s="217"/>
      <c r="F38" s="216"/>
      <c r="G38" s="217"/>
      <c r="H38" s="281"/>
      <c r="I38" s="246">
        <f t="shared" si="7"/>
        <v>0</v>
      </c>
      <c r="J38" s="247">
        <f t="shared" si="2"/>
        <v>0</v>
      </c>
      <c r="K38" s="470"/>
      <c r="L38" s="471"/>
      <c r="M38" s="471"/>
      <c r="N38" s="471"/>
      <c r="O38" s="471"/>
      <c r="P38" s="472"/>
      <c r="Q38" s="272">
        <f t="shared" si="3"/>
        <v>0</v>
      </c>
      <c r="R38" s="270"/>
      <c r="S38" s="242">
        <f t="shared" si="4"/>
        <v>1</v>
      </c>
      <c r="T38" s="237"/>
      <c r="U38" s="248">
        <f t="shared" si="5"/>
        <v>0</v>
      </c>
      <c r="V38" s="248">
        <f t="shared" si="0"/>
        <v>0</v>
      </c>
      <c r="W38" s="249">
        <f t="shared" si="6"/>
        <v>0</v>
      </c>
    </row>
    <row r="39" spans="1:23" ht="23.1" customHeight="1">
      <c r="A39" s="299">
        <v>45737</v>
      </c>
      <c r="B39" s="275">
        <f t="shared" si="1"/>
        <v>45737</v>
      </c>
      <c r="C39" s="215"/>
      <c r="D39" s="218"/>
      <c r="E39" s="217"/>
      <c r="F39" s="216"/>
      <c r="G39" s="217"/>
      <c r="H39" s="281"/>
      <c r="I39" s="246">
        <f t="shared" si="7"/>
        <v>0</v>
      </c>
      <c r="J39" s="247">
        <f t="shared" si="2"/>
        <v>0</v>
      </c>
      <c r="K39" s="470"/>
      <c r="L39" s="482"/>
      <c r="M39" s="482"/>
      <c r="N39" s="482"/>
      <c r="O39" s="482"/>
      <c r="P39" s="483"/>
      <c r="Q39" s="272">
        <f t="shared" si="3"/>
        <v>0</v>
      </c>
      <c r="R39" s="270"/>
      <c r="S39" s="242">
        <f t="shared" si="4"/>
        <v>1</v>
      </c>
      <c r="T39" s="237"/>
      <c r="U39" s="248">
        <f t="shared" si="5"/>
        <v>0</v>
      </c>
      <c r="V39" s="248">
        <f t="shared" si="0"/>
        <v>0</v>
      </c>
      <c r="W39" s="249">
        <f t="shared" si="6"/>
        <v>0</v>
      </c>
    </row>
    <row r="40" spans="1:23" ht="23.1" customHeight="1">
      <c r="A40" s="299">
        <v>45738</v>
      </c>
      <c r="B40" s="275">
        <f t="shared" si="1"/>
        <v>45738</v>
      </c>
      <c r="C40" s="215"/>
      <c r="D40" s="218"/>
      <c r="E40" s="217"/>
      <c r="F40" s="216"/>
      <c r="G40" s="217"/>
      <c r="H40" s="281"/>
      <c r="I40" s="246">
        <f t="shared" si="7"/>
        <v>0</v>
      </c>
      <c r="J40" s="247">
        <f t="shared" si="2"/>
        <v>0</v>
      </c>
      <c r="K40" s="470"/>
      <c r="L40" s="482"/>
      <c r="M40" s="482"/>
      <c r="N40" s="482"/>
      <c r="O40" s="482"/>
      <c r="P40" s="483"/>
      <c r="Q40" s="272">
        <f t="shared" si="3"/>
        <v>0</v>
      </c>
      <c r="R40" s="270"/>
      <c r="S40" s="242">
        <f t="shared" si="4"/>
        <v>1</v>
      </c>
      <c r="T40" s="237"/>
      <c r="U40" s="248">
        <f t="shared" si="5"/>
        <v>0</v>
      </c>
      <c r="V40" s="248">
        <f t="shared" si="0"/>
        <v>0</v>
      </c>
      <c r="W40" s="249">
        <f t="shared" si="6"/>
        <v>0</v>
      </c>
    </row>
    <row r="41" spans="1:23" ht="23.1" customHeight="1">
      <c r="A41" s="299">
        <v>45739</v>
      </c>
      <c r="B41" s="275">
        <f t="shared" si="1"/>
        <v>45739</v>
      </c>
      <c r="C41" s="215"/>
      <c r="D41" s="218"/>
      <c r="E41" s="217"/>
      <c r="F41" s="216"/>
      <c r="G41" s="217"/>
      <c r="H41" s="281"/>
      <c r="I41" s="246">
        <f t="shared" si="7"/>
        <v>0</v>
      </c>
      <c r="J41" s="247">
        <f t="shared" si="2"/>
        <v>0</v>
      </c>
      <c r="K41" s="470"/>
      <c r="L41" s="471"/>
      <c r="M41" s="471"/>
      <c r="N41" s="471"/>
      <c r="O41" s="471"/>
      <c r="P41" s="472"/>
      <c r="Q41" s="272">
        <f t="shared" si="3"/>
        <v>0</v>
      </c>
      <c r="R41" s="270"/>
      <c r="S41" s="242">
        <f t="shared" si="4"/>
        <v>1</v>
      </c>
      <c r="T41" s="237"/>
      <c r="U41" s="248">
        <f t="shared" si="5"/>
        <v>0</v>
      </c>
      <c r="V41" s="248">
        <f t="shared" si="0"/>
        <v>0</v>
      </c>
      <c r="W41" s="249">
        <f t="shared" si="6"/>
        <v>0</v>
      </c>
    </row>
    <row r="42" spans="1:23" ht="23.1" customHeight="1">
      <c r="A42" s="299">
        <v>45740</v>
      </c>
      <c r="B42" s="275">
        <f t="shared" si="1"/>
        <v>45740</v>
      </c>
      <c r="C42" s="215"/>
      <c r="D42" s="218"/>
      <c r="E42" s="217"/>
      <c r="F42" s="216"/>
      <c r="G42" s="217"/>
      <c r="H42" s="281"/>
      <c r="I42" s="246">
        <f t="shared" si="7"/>
        <v>0</v>
      </c>
      <c r="J42" s="247">
        <f t="shared" si="2"/>
        <v>0</v>
      </c>
      <c r="K42" s="470"/>
      <c r="L42" s="471"/>
      <c r="M42" s="471"/>
      <c r="N42" s="471"/>
      <c r="O42" s="471"/>
      <c r="P42" s="472"/>
      <c r="Q42" s="272">
        <f t="shared" si="3"/>
        <v>0</v>
      </c>
      <c r="R42" s="270"/>
      <c r="S42" s="242">
        <f t="shared" si="4"/>
        <v>1</v>
      </c>
      <c r="T42" s="237"/>
      <c r="U42" s="248">
        <f t="shared" si="5"/>
        <v>0</v>
      </c>
      <c r="V42" s="248">
        <f t="shared" si="0"/>
        <v>0</v>
      </c>
      <c r="W42" s="249">
        <f t="shared" si="6"/>
        <v>0</v>
      </c>
    </row>
    <row r="43" spans="1:23" ht="23.1" customHeight="1">
      <c r="A43" s="299">
        <v>45741</v>
      </c>
      <c r="B43" s="275">
        <f t="shared" si="1"/>
        <v>45741</v>
      </c>
      <c r="C43" s="215"/>
      <c r="D43" s="218"/>
      <c r="E43" s="217"/>
      <c r="F43" s="216"/>
      <c r="G43" s="217"/>
      <c r="H43" s="281"/>
      <c r="I43" s="246">
        <f t="shared" si="7"/>
        <v>0</v>
      </c>
      <c r="J43" s="247">
        <f t="shared" si="2"/>
        <v>0</v>
      </c>
      <c r="K43" s="470"/>
      <c r="L43" s="471"/>
      <c r="M43" s="471"/>
      <c r="N43" s="471"/>
      <c r="O43" s="471"/>
      <c r="P43" s="472"/>
      <c r="Q43" s="272">
        <f t="shared" si="3"/>
        <v>0</v>
      </c>
      <c r="R43" s="270"/>
      <c r="S43" s="242">
        <f t="shared" si="4"/>
        <v>1</v>
      </c>
      <c r="T43" s="237"/>
      <c r="U43" s="248">
        <f t="shared" si="5"/>
        <v>0</v>
      </c>
      <c r="V43" s="248">
        <f t="shared" si="0"/>
        <v>0</v>
      </c>
      <c r="W43" s="249">
        <f t="shared" si="6"/>
        <v>0</v>
      </c>
    </row>
    <row r="44" spans="1:23" ht="23.1" customHeight="1">
      <c r="A44" s="299">
        <v>45742</v>
      </c>
      <c r="B44" s="275">
        <f t="shared" si="1"/>
        <v>45742</v>
      </c>
      <c r="C44" s="215"/>
      <c r="D44" s="218"/>
      <c r="E44" s="217"/>
      <c r="F44" s="216"/>
      <c r="G44" s="217"/>
      <c r="H44" s="281"/>
      <c r="I44" s="246">
        <f t="shared" si="7"/>
        <v>0</v>
      </c>
      <c r="J44" s="247">
        <f t="shared" si="2"/>
        <v>0</v>
      </c>
      <c r="K44" s="470"/>
      <c r="L44" s="471"/>
      <c r="M44" s="471"/>
      <c r="N44" s="471"/>
      <c r="O44" s="471"/>
      <c r="P44" s="472"/>
      <c r="Q44" s="272">
        <f t="shared" si="3"/>
        <v>0</v>
      </c>
      <c r="R44" s="270"/>
      <c r="S44" s="242">
        <f t="shared" si="4"/>
        <v>1</v>
      </c>
      <c r="T44" s="237"/>
      <c r="U44" s="248">
        <f t="shared" si="5"/>
        <v>0</v>
      </c>
      <c r="V44" s="248">
        <f t="shared" si="0"/>
        <v>0</v>
      </c>
      <c r="W44" s="249">
        <f t="shared" si="6"/>
        <v>0</v>
      </c>
    </row>
    <row r="45" spans="1:23" ht="23.1" customHeight="1">
      <c r="A45" s="299">
        <v>45743</v>
      </c>
      <c r="B45" s="275">
        <f t="shared" si="1"/>
        <v>45743</v>
      </c>
      <c r="C45" s="215"/>
      <c r="D45" s="218"/>
      <c r="E45" s="217"/>
      <c r="F45" s="216"/>
      <c r="G45" s="217"/>
      <c r="H45" s="281"/>
      <c r="I45" s="246">
        <f t="shared" si="7"/>
        <v>0</v>
      </c>
      <c r="J45" s="247">
        <f t="shared" si="2"/>
        <v>0</v>
      </c>
      <c r="K45" s="470"/>
      <c r="L45" s="471"/>
      <c r="M45" s="471"/>
      <c r="N45" s="471"/>
      <c r="O45" s="471"/>
      <c r="P45" s="472"/>
      <c r="Q45" s="272">
        <f t="shared" si="3"/>
        <v>0</v>
      </c>
      <c r="R45" s="270"/>
      <c r="S45" s="242">
        <f t="shared" si="4"/>
        <v>1</v>
      </c>
      <c r="T45" s="237"/>
      <c r="U45" s="248">
        <f t="shared" si="5"/>
        <v>0</v>
      </c>
      <c r="V45" s="248">
        <f t="shared" si="0"/>
        <v>0</v>
      </c>
      <c r="W45" s="249">
        <f t="shared" si="6"/>
        <v>0</v>
      </c>
    </row>
    <row r="46" spans="1:23" ht="23.1" customHeight="1">
      <c r="A46" s="299">
        <v>45744</v>
      </c>
      <c r="B46" s="275">
        <f t="shared" si="1"/>
        <v>45744</v>
      </c>
      <c r="C46" s="215"/>
      <c r="D46" s="218"/>
      <c r="E46" s="217"/>
      <c r="F46" s="216"/>
      <c r="G46" s="217"/>
      <c r="H46" s="281"/>
      <c r="I46" s="246">
        <f t="shared" si="7"/>
        <v>0</v>
      </c>
      <c r="J46" s="247">
        <f t="shared" si="2"/>
        <v>0</v>
      </c>
      <c r="K46" s="470"/>
      <c r="L46" s="471"/>
      <c r="M46" s="471"/>
      <c r="N46" s="471"/>
      <c r="O46" s="471"/>
      <c r="P46" s="472"/>
      <c r="Q46" s="272">
        <f t="shared" si="3"/>
        <v>0</v>
      </c>
      <c r="R46" s="270"/>
      <c r="S46" s="242">
        <f t="shared" si="4"/>
        <v>1</v>
      </c>
      <c r="T46" s="237"/>
      <c r="U46" s="248">
        <f t="shared" si="5"/>
        <v>0</v>
      </c>
      <c r="V46" s="248">
        <f t="shared" si="0"/>
        <v>0</v>
      </c>
      <c r="W46" s="249">
        <f t="shared" si="6"/>
        <v>0</v>
      </c>
    </row>
    <row r="47" spans="1:23" ht="23.1" customHeight="1">
      <c r="A47" s="299">
        <v>45745</v>
      </c>
      <c r="B47" s="275">
        <f t="shared" si="1"/>
        <v>45745</v>
      </c>
      <c r="C47" s="215"/>
      <c r="D47" s="218"/>
      <c r="E47" s="217"/>
      <c r="F47" s="216"/>
      <c r="G47" s="217"/>
      <c r="H47" s="281"/>
      <c r="I47" s="246">
        <f t="shared" si="7"/>
        <v>0</v>
      </c>
      <c r="J47" s="247">
        <f t="shared" si="2"/>
        <v>0</v>
      </c>
      <c r="K47" s="470"/>
      <c r="L47" s="471"/>
      <c r="M47" s="471"/>
      <c r="N47" s="471"/>
      <c r="O47" s="471"/>
      <c r="P47" s="472"/>
      <c r="Q47" s="272">
        <f t="shared" si="3"/>
        <v>0</v>
      </c>
      <c r="R47" s="270"/>
      <c r="S47" s="242">
        <f t="shared" si="4"/>
        <v>1</v>
      </c>
      <c r="T47" s="237"/>
      <c r="U47" s="248">
        <f t="shared" si="5"/>
        <v>0</v>
      </c>
      <c r="V47" s="248">
        <f t="shared" si="0"/>
        <v>0</v>
      </c>
      <c r="W47" s="249">
        <f t="shared" si="6"/>
        <v>0</v>
      </c>
    </row>
    <row r="48" spans="1:23" ht="23.1" customHeight="1">
      <c r="A48" s="299">
        <v>45746</v>
      </c>
      <c r="B48" s="275">
        <f t="shared" si="1"/>
        <v>45746</v>
      </c>
      <c r="C48" s="215"/>
      <c r="D48" s="218"/>
      <c r="E48" s="217"/>
      <c r="F48" s="216"/>
      <c r="G48" s="217"/>
      <c r="H48" s="281"/>
      <c r="I48" s="246">
        <f t="shared" si="7"/>
        <v>0</v>
      </c>
      <c r="J48" s="247">
        <f t="shared" si="2"/>
        <v>0</v>
      </c>
      <c r="K48" s="470"/>
      <c r="L48" s="471"/>
      <c r="M48" s="471"/>
      <c r="N48" s="471"/>
      <c r="O48" s="471"/>
      <c r="P48" s="472"/>
      <c r="Q48" s="272">
        <f t="shared" si="3"/>
        <v>0</v>
      </c>
      <c r="R48" s="270"/>
      <c r="S48" s="242">
        <f t="shared" si="4"/>
        <v>1</v>
      </c>
      <c r="T48" s="237"/>
      <c r="U48" s="248">
        <f t="shared" si="5"/>
        <v>0</v>
      </c>
      <c r="V48" s="248">
        <f t="shared" si="0"/>
        <v>0</v>
      </c>
      <c r="W48" s="249">
        <f t="shared" si="6"/>
        <v>0</v>
      </c>
    </row>
    <row r="49" spans="1:23" ht="23.1" customHeight="1" thickBot="1">
      <c r="A49" s="300">
        <v>45747</v>
      </c>
      <c r="B49" s="297">
        <f t="shared" si="1"/>
        <v>45747</v>
      </c>
      <c r="C49" s="268"/>
      <c r="D49" s="266"/>
      <c r="E49" s="220"/>
      <c r="F49" s="219"/>
      <c r="G49" s="220"/>
      <c r="H49" s="318"/>
      <c r="I49" s="251">
        <f t="shared" si="7"/>
        <v>0</v>
      </c>
      <c r="J49" s="252">
        <f t="shared" si="2"/>
        <v>0</v>
      </c>
      <c r="K49" s="470"/>
      <c r="L49" s="471"/>
      <c r="M49" s="471"/>
      <c r="N49" s="471"/>
      <c r="O49" s="471"/>
      <c r="P49" s="472"/>
      <c r="Q49" s="272">
        <f t="shared" si="3"/>
        <v>0</v>
      </c>
      <c r="R49" s="271"/>
      <c r="S49" s="242">
        <f t="shared" si="4"/>
        <v>1</v>
      </c>
      <c r="T49" s="237"/>
      <c r="U49" s="253">
        <f t="shared" si="5"/>
        <v>0</v>
      </c>
      <c r="V49" s="253">
        <f t="shared" si="0"/>
        <v>0</v>
      </c>
      <c r="W49" s="249">
        <f t="shared" si="6"/>
        <v>0</v>
      </c>
    </row>
    <row r="50" spans="1:23" ht="23.1" customHeight="1" thickTop="1" thickBot="1">
      <c r="A50" s="477" t="s">
        <v>12</v>
      </c>
      <c r="B50" s="478"/>
      <c r="C50" s="478"/>
      <c r="D50" s="479"/>
      <c r="E50" s="480"/>
      <c r="F50" s="479"/>
      <c r="G50" s="479"/>
      <c r="H50" s="481"/>
      <c r="I50" s="254">
        <f>SUM(I19:I49)</f>
        <v>0</v>
      </c>
      <c r="J50" s="255">
        <f>SUM(J19:J49)</f>
        <v>0</v>
      </c>
      <c r="K50" s="256"/>
      <c r="L50" s="257"/>
      <c r="M50" s="291"/>
      <c r="N50" s="291"/>
      <c r="O50" s="291"/>
      <c r="P50" s="259"/>
      <c r="Q50" s="241">
        <f t="shared" ref="Q50" si="8">COUNTIF(C50,C83)</f>
        <v>0</v>
      </c>
      <c r="R50" s="260"/>
      <c r="S50" s="261"/>
      <c r="T50" s="237"/>
      <c r="U50" s="262">
        <f>SUM(U19:U49)</f>
        <v>0</v>
      </c>
      <c r="V50" s="262">
        <f t="shared" ref="V50" si="9">SUM(V19:V49)</f>
        <v>0</v>
      </c>
      <c r="W50" s="262">
        <f>SUM(W19:W49)</f>
        <v>0</v>
      </c>
    </row>
    <row r="51" spans="1:23">
      <c r="C51" s="237" t="s">
        <v>32</v>
      </c>
      <c r="D51" s="237"/>
      <c r="E51" s="476"/>
      <c r="F51" s="476"/>
      <c r="G51" s="237"/>
      <c r="H51" s="237"/>
      <c r="I51" s="263"/>
      <c r="J51" s="263"/>
      <c r="K51" s="237"/>
      <c r="L51" s="237"/>
      <c r="M51" s="237"/>
      <c r="N51" s="237"/>
      <c r="O51" s="237"/>
      <c r="P51" s="237"/>
      <c r="Q51" s="237"/>
      <c r="R51" s="237"/>
      <c r="S51" s="237"/>
      <c r="T51" s="237"/>
    </row>
    <row r="52" spans="1:23">
      <c r="C52" s="125" t="s">
        <v>33</v>
      </c>
      <c r="D52" s="125" t="s">
        <v>14</v>
      </c>
      <c r="E52" s="183"/>
    </row>
    <row r="53" spans="1:23">
      <c r="C53" s="125" t="s">
        <v>34</v>
      </c>
      <c r="D53" s="125" t="s">
        <v>15</v>
      </c>
      <c r="E53" s="183"/>
    </row>
    <row r="54" spans="1:23">
      <c r="C54" s="125" t="s">
        <v>71</v>
      </c>
      <c r="D54" s="125" t="s">
        <v>14</v>
      </c>
      <c r="E54" s="183"/>
    </row>
    <row r="55" spans="1:23">
      <c r="C55" s="125" t="s">
        <v>72</v>
      </c>
      <c r="D55" s="125" t="s">
        <v>37</v>
      </c>
      <c r="E55" s="183"/>
    </row>
    <row r="56" spans="1:23">
      <c r="C56" s="125" t="s">
        <v>73</v>
      </c>
      <c r="D56" s="125" t="s">
        <v>40</v>
      </c>
      <c r="E56" s="183"/>
    </row>
    <row r="57" spans="1:23">
      <c r="E57" s="183"/>
    </row>
    <row r="58" spans="1:23">
      <c r="E58" s="183"/>
    </row>
    <row r="59" spans="1:23">
      <c r="E59" s="183"/>
    </row>
    <row r="60" spans="1:23">
      <c r="E60" s="183"/>
    </row>
    <row r="61" spans="1:23">
      <c r="E61" s="183"/>
    </row>
    <row r="62" spans="1:23">
      <c r="E62" s="183"/>
    </row>
    <row r="63" spans="1:23">
      <c r="E63" s="183"/>
    </row>
    <row r="64" spans="1:23">
      <c r="E64" s="183"/>
    </row>
    <row r="65" spans="5:5">
      <c r="E65" s="183"/>
    </row>
    <row r="66" spans="5:5">
      <c r="E66" s="183"/>
    </row>
    <row r="67" spans="5:5">
      <c r="E67" s="183"/>
    </row>
    <row r="68" spans="5:5">
      <c r="E68" s="183"/>
    </row>
    <row r="69" spans="5:5">
      <c r="E69" s="183"/>
    </row>
    <row r="70" spans="5:5">
      <c r="E70" s="183"/>
    </row>
    <row r="71" spans="5:5">
      <c r="E71" s="183"/>
    </row>
    <row r="72" spans="5:5">
      <c r="E72" s="183"/>
    </row>
    <row r="73" spans="5:5">
      <c r="E73" s="183"/>
    </row>
    <row r="74" spans="5:5">
      <c r="E74" s="183"/>
    </row>
    <row r="75" spans="5:5">
      <c r="E75" s="183"/>
    </row>
    <row r="76" spans="5:5">
      <c r="E76" s="183"/>
    </row>
    <row r="77" spans="5:5">
      <c r="E77" s="183"/>
    </row>
    <row r="78" spans="5:5">
      <c r="E78" s="183"/>
    </row>
    <row r="79" spans="5:5">
      <c r="E79" s="183"/>
    </row>
    <row r="80" spans="5:5">
      <c r="E80" s="183"/>
    </row>
    <row r="81" spans="5:5">
      <c r="E81" s="183"/>
    </row>
    <row r="82" spans="5:5">
      <c r="E82" s="183"/>
    </row>
    <row r="83" spans="5:5">
      <c r="E83" s="183"/>
    </row>
    <row r="84" spans="5:5">
      <c r="E84" s="183"/>
    </row>
    <row r="85" spans="5:5">
      <c r="E85" s="183"/>
    </row>
    <row r="86" spans="5:5">
      <c r="E86" s="183"/>
    </row>
    <row r="87" spans="5:5">
      <c r="E87" s="183"/>
    </row>
    <row r="88" spans="5:5">
      <c r="E88" s="183"/>
    </row>
    <row r="89" spans="5:5">
      <c r="E89" s="183"/>
    </row>
    <row r="90" spans="5:5">
      <c r="E90" s="183"/>
    </row>
    <row r="91" spans="5:5">
      <c r="E91" s="183"/>
    </row>
    <row r="92" spans="5:5">
      <c r="E92" s="183"/>
    </row>
    <row r="93" spans="5:5">
      <c r="E93" s="183"/>
    </row>
    <row r="94" spans="5:5">
      <c r="E94" s="183"/>
    </row>
    <row r="95" spans="5:5">
      <c r="E95" s="183"/>
    </row>
    <row r="96" spans="5:5">
      <c r="E96" s="183"/>
    </row>
    <row r="97" spans="5:5">
      <c r="E97" s="183"/>
    </row>
    <row r="98" spans="5:5">
      <c r="E98" s="183"/>
    </row>
    <row r="99" spans="5:5">
      <c r="E99" s="183"/>
    </row>
    <row r="100" spans="5:5">
      <c r="E100" s="183"/>
    </row>
    <row r="101" spans="5:5">
      <c r="E101" s="183"/>
    </row>
    <row r="102" spans="5:5">
      <c r="E102" s="183"/>
    </row>
    <row r="103" spans="5:5">
      <c r="E103" s="183"/>
    </row>
    <row r="104" spans="5:5">
      <c r="E104" s="183"/>
    </row>
    <row r="105" spans="5:5">
      <c r="E105" s="183"/>
    </row>
    <row r="106" spans="5:5">
      <c r="E106" s="183"/>
    </row>
    <row r="107" spans="5:5">
      <c r="E107" s="183"/>
    </row>
    <row r="108" spans="5:5">
      <c r="E108" s="183"/>
    </row>
    <row r="109" spans="5:5">
      <c r="E109" s="183"/>
    </row>
    <row r="110" spans="5:5">
      <c r="E110" s="183"/>
    </row>
    <row r="111" spans="5:5">
      <c r="E111" s="183"/>
    </row>
    <row r="112" spans="5:5">
      <c r="E112" s="183"/>
    </row>
    <row r="113" spans="5:5">
      <c r="E113" s="183"/>
    </row>
    <row r="114" spans="5:5">
      <c r="E114" s="183"/>
    </row>
    <row r="115" spans="5:5">
      <c r="E115" s="183"/>
    </row>
    <row r="116" spans="5:5">
      <c r="E116" s="183"/>
    </row>
    <row r="117" spans="5:5">
      <c r="E117" s="183"/>
    </row>
    <row r="118" spans="5:5">
      <c r="E118" s="183"/>
    </row>
    <row r="119" spans="5:5">
      <c r="E119" s="183"/>
    </row>
    <row r="120" spans="5:5">
      <c r="E120" s="183"/>
    </row>
    <row r="121" spans="5:5">
      <c r="E121" s="183"/>
    </row>
    <row r="122" spans="5:5">
      <c r="E122" s="183"/>
    </row>
    <row r="123" spans="5:5">
      <c r="E123" s="183"/>
    </row>
    <row r="124" spans="5:5">
      <c r="E124" s="183"/>
    </row>
    <row r="125" spans="5:5">
      <c r="E125" s="183"/>
    </row>
    <row r="126" spans="5:5">
      <c r="E126" s="183"/>
    </row>
    <row r="127" spans="5:5">
      <c r="E127" s="183"/>
    </row>
  </sheetData>
  <sheetProtection algorithmName="SHA-512" hashValue="DxDlxoxmfP5/BTaKTd4/s/kf9Cc/C7Bmf763j9+lZukYbT9TNewSk7LQuI62p1hSLxEl8ZNIs4wO7FZ+FgYFlg==" saltValue="//pMIqH6TxFdCwgC6+Ky7A==" spinCount="100000" sheet="1" objects="1" scenarios="1"/>
  <mergeCells count="53">
    <mergeCell ref="C15:E15"/>
    <mergeCell ref="M15:N15"/>
    <mergeCell ref="O15:P15"/>
    <mergeCell ref="E3:G3"/>
    <mergeCell ref="K3:L3"/>
    <mergeCell ref="C11:H11"/>
    <mergeCell ref="C14:H14"/>
    <mergeCell ref="O14:R14"/>
    <mergeCell ref="W17:W18"/>
    <mergeCell ref="A17:A18"/>
    <mergeCell ref="B17:B18"/>
    <mergeCell ref="C17:C18"/>
    <mergeCell ref="D17:G17"/>
    <mergeCell ref="H17:H18"/>
    <mergeCell ref="I17:I18"/>
    <mergeCell ref="J17:J18"/>
    <mergeCell ref="K17:P18"/>
    <mergeCell ref="R17:R18"/>
    <mergeCell ref="U17:U18"/>
    <mergeCell ref="V17:V18"/>
    <mergeCell ref="K30:P30"/>
    <mergeCell ref="K19:P19"/>
    <mergeCell ref="K20:P20"/>
    <mergeCell ref="K21:P21"/>
    <mergeCell ref="K22:P22"/>
    <mergeCell ref="K23:P23"/>
    <mergeCell ref="K24:P24"/>
    <mergeCell ref="K25:P25"/>
    <mergeCell ref="K26:P26"/>
    <mergeCell ref="K27:P27"/>
    <mergeCell ref="K28:P28"/>
    <mergeCell ref="K29:P29"/>
    <mergeCell ref="K42:P42"/>
    <mergeCell ref="K31:P31"/>
    <mergeCell ref="K32:P32"/>
    <mergeCell ref="K33:P33"/>
    <mergeCell ref="K34:P34"/>
    <mergeCell ref="K35:P35"/>
    <mergeCell ref="K36:P36"/>
    <mergeCell ref="K37:P37"/>
    <mergeCell ref="K38:P38"/>
    <mergeCell ref="K39:P39"/>
    <mergeCell ref="K40:P40"/>
    <mergeCell ref="K41:P41"/>
    <mergeCell ref="K49:P49"/>
    <mergeCell ref="A50:H50"/>
    <mergeCell ref="E51:F51"/>
    <mergeCell ref="K43:P43"/>
    <mergeCell ref="K44:P44"/>
    <mergeCell ref="K45:P45"/>
    <mergeCell ref="K46:P46"/>
    <mergeCell ref="K47:P47"/>
    <mergeCell ref="K48:P48"/>
  </mergeCells>
  <phoneticPr fontId="2"/>
  <conditionalFormatting sqref="D19:H49">
    <cfRule type="expression" dxfId="0" priority="1">
      <formula>$S19=0</formula>
    </cfRule>
  </conditionalFormatting>
  <dataValidations count="1">
    <dataValidation type="list" allowBlank="1" showInputMessage="1" showErrorMessage="1" sqref="C19:C49" xr:uid="{0A21D0AC-66D9-44F7-B1C3-17DEBC0670C5}">
      <formula1>$C$52:$C$56</formula1>
    </dataValidation>
  </dataValidations>
  <pageMargins left="0.70866141732283472" right="0.70866141732283472" top="0.74803149606299213" bottom="0.74803149606299213" header="0.31496062992125984" footer="0.31496062992125984"/>
  <pageSetup paperSize="9" scale="4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U116"/>
  <sheetViews>
    <sheetView view="pageBreakPreview" topLeftCell="A7" zoomScaleNormal="100" zoomScaleSheetLayoutView="100" workbookViewId="0">
      <selection activeCell="B10" sqref="A10:B10"/>
    </sheetView>
  </sheetViews>
  <sheetFormatPr defaultRowHeight="13.5"/>
  <cols>
    <col min="1" max="1" width="4.125" customWidth="1"/>
    <col min="2" max="2" width="5.125" customWidth="1"/>
    <col min="3" max="8" width="7.625" customWidth="1"/>
    <col min="9" max="9" width="9" customWidth="1"/>
    <col min="10" max="10" width="4.75" customWidth="1"/>
    <col min="11" max="11" width="5" customWidth="1"/>
    <col min="12" max="12" width="5.625" customWidth="1"/>
    <col min="13" max="13" width="10.375" customWidth="1"/>
    <col min="15" max="15" width="16.125" customWidth="1"/>
    <col min="16" max="16" width="17" customWidth="1"/>
    <col min="17" max="18" width="12.875" customWidth="1"/>
    <col min="19" max="19" width="13.125" customWidth="1"/>
    <col min="20" max="21" width="12.875" customWidth="1"/>
    <col min="257" max="257" width="4.125" customWidth="1"/>
    <col min="258" max="258" width="2.875" customWidth="1"/>
    <col min="259" max="264" width="7.625" customWidth="1"/>
    <col min="265" max="265" width="4.75" customWidth="1"/>
    <col min="266" max="266" width="5" customWidth="1"/>
    <col min="267" max="267" width="5.625" customWidth="1"/>
    <col min="268" max="268" width="10.375" customWidth="1"/>
    <col min="270" max="270" width="16.125" customWidth="1"/>
    <col min="513" max="513" width="4.125" customWidth="1"/>
    <col min="514" max="514" width="2.875" customWidth="1"/>
    <col min="515" max="520" width="7.625" customWidth="1"/>
    <col min="521" max="521" width="4.75" customWidth="1"/>
    <col min="522" max="522" width="5" customWidth="1"/>
    <col min="523" max="523" width="5.625" customWidth="1"/>
    <col min="524" max="524" width="10.375" customWidth="1"/>
    <col min="526" max="526" width="16.125" customWidth="1"/>
    <col min="769" max="769" width="4.125" customWidth="1"/>
    <col min="770" max="770" width="2.875" customWidth="1"/>
    <col min="771" max="776" width="7.625" customWidth="1"/>
    <col min="777" max="777" width="4.75" customWidth="1"/>
    <col min="778" max="778" width="5" customWidth="1"/>
    <col min="779" max="779" width="5.625" customWidth="1"/>
    <col min="780" max="780" width="10.375" customWidth="1"/>
    <col min="782" max="782" width="16.125" customWidth="1"/>
    <col min="1025" max="1025" width="4.125" customWidth="1"/>
    <col min="1026" max="1026" width="2.875" customWidth="1"/>
    <col min="1027" max="1032" width="7.625" customWidth="1"/>
    <col min="1033" max="1033" width="4.75" customWidth="1"/>
    <col min="1034" max="1034" width="5" customWidth="1"/>
    <col min="1035" max="1035" width="5.625" customWidth="1"/>
    <col min="1036" max="1036" width="10.375" customWidth="1"/>
    <col min="1038" max="1038" width="16.125" customWidth="1"/>
    <col min="1281" max="1281" width="4.125" customWidth="1"/>
    <col min="1282" max="1282" width="2.875" customWidth="1"/>
    <col min="1283" max="1288" width="7.625" customWidth="1"/>
    <col min="1289" max="1289" width="4.75" customWidth="1"/>
    <col min="1290" max="1290" width="5" customWidth="1"/>
    <col min="1291" max="1291" width="5.625" customWidth="1"/>
    <col min="1292" max="1292" width="10.375" customWidth="1"/>
    <col min="1294" max="1294" width="16.125" customWidth="1"/>
    <col min="1537" max="1537" width="4.125" customWidth="1"/>
    <col min="1538" max="1538" width="2.875" customWidth="1"/>
    <col min="1539" max="1544" width="7.625" customWidth="1"/>
    <col min="1545" max="1545" width="4.75" customWidth="1"/>
    <col min="1546" max="1546" width="5" customWidth="1"/>
    <col min="1547" max="1547" width="5.625" customWidth="1"/>
    <col min="1548" max="1548" width="10.375" customWidth="1"/>
    <col min="1550" max="1550" width="16.125" customWidth="1"/>
    <col min="1793" max="1793" width="4.125" customWidth="1"/>
    <col min="1794" max="1794" width="2.875" customWidth="1"/>
    <col min="1795" max="1800" width="7.625" customWidth="1"/>
    <col min="1801" max="1801" width="4.75" customWidth="1"/>
    <col min="1802" max="1802" width="5" customWidth="1"/>
    <col min="1803" max="1803" width="5.625" customWidth="1"/>
    <col min="1804" max="1804" width="10.375" customWidth="1"/>
    <col min="1806" max="1806" width="16.125" customWidth="1"/>
    <col min="2049" max="2049" width="4.125" customWidth="1"/>
    <col min="2050" max="2050" width="2.875" customWidth="1"/>
    <col min="2051" max="2056" width="7.625" customWidth="1"/>
    <col min="2057" max="2057" width="4.75" customWidth="1"/>
    <col min="2058" max="2058" width="5" customWidth="1"/>
    <col min="2059" max="2059" width="5.625" customWidth="1"/>
    <col min="2060" max="2060" width="10.375" customWidth="1"/>
    <col min="2062" max="2062" width="16.125" customWidth="1"/>
    <col min="2305" max="2305" width="4.125" customWidth="1"/>
    <col min="2306" max="2306" width="2.875" customWidth="1"/>
    <col min="2307" max="2312" width="7.625" customWidth="1"/>
    <col min="2313" max="2313" width="4.75" customWidth="1"/>
    <col min="2314" max="2314" width="5" customWidth="1"/>
    <col min="2315" max="2315" width="5.625" customWidth="1"/>
    <col min="2316" max="2316" width="10.375" customWidth="1"/>
    <col min="2318" max="2318" width="16.125" customWidth="1"/>
    <col min="2561" max="2561" width="4.125" customWidth="1"/>
    <col min="2562" max="2562" width="2.875" customWidth="1"/>
    <col min="2563" max="2568" width="7.625" customWidth="1"/>
    <col min="2569" max="2569" width="4.75" customWidth="1"/>
    <col min="2570" max="2570" width="5" customWidth="1"/>
    <col min="2571" max="2571" width="5.625" customWidth="1"/>
    <col min="2572" max="2572" width="10.375" customWidth="1"/>
    <col min="2574" max="2574" width="16.125" customWidth="1"/>
    <col min="2817" max="2817" width="4.125" customWidth="1"/>
    <col min="2818" max="2818" width="2.875" customWidth="1"/>
    <col min="2819" max="2824" width="7.625" customWidth="1"/>
    <col min="2825" max="2825" width="4.75" customWidth="1"/>
    <col min="2826" max="2826" width="5" customWidth="1"/>
    <col min="2827" max="2827" width="5.625" customWidth="1"/>
    <col min="2828" max="2828" width="10.375" customWidth="1"/>
    <col min="2830" max="2830" width="16.125" customWidth="1"/>
    <col min="3073" max="3073" width="4.125" customWidth="1"/>
    <col min="3074" max="3074" width="2.875" customWidth="1"/>
    <col min="3075" max="3080" width="7.625" customWidth="1"/>
    <col min="3081" max="3081" width="4.75" customWidth="1"/>
    <col min="3082" max="3082" width="5" customWidth="1"/>
    <col min="3083" max="3083" width="5.625" customWidth="1"/>
    <col min="3084" max="3084" width="10.375" customWidth="1"/>
    <col min="3086" max="3086" width="16.125" customWidth="1"/>
    <col min="3329" max="3329" width="4.125" customWidth="1"/>
    <col min="3330" max="3330" width="2.875" customWidth="1"/>
    <col min="3331" max="3336" width="7.625" customWidth="1"/>
    <col min="3337" max="3337" width="4.75" customWidth="1"/>
    <col min="3338" max="3338" width="5" customWidth="1"/>
    <col min="3339" max="3339" width="5.625" customWidth="1"/>
    <col min="3340" max="3340" width="10.375" customWidth="1"/>
    <col min="3342" max="3342" width="16.125" customWidth="1"/>
    <col min="3585" max="3585" width="4.125" customWidth="1"/>
    <col min="3586" max="3586" width="2.875" customWidth="1"/>
    <col min="3587" max="3592" width="7.625" customWidth="1"/>
    <col min="3593" max="3593" width="4.75" customWidth="1"/>
    <col min="3594" max="3594" width="5" customWidth="1"/>
    <col min="3595" max="3595" width="5.625" customWidth="1"/>
    <col min="3596" max="3596" width="10.375" customWidth="1"/>
    <col min="3598" max="3598" width="16.125" customWidth="1"/>
    <col min="3841" max="3841" width="4.125" customWidth="1"/>
    <col min="3842" max="3842" width="2.875" customWidth="1"/>
    <col min="3843" max="3848" width="7.625" customWidth="1"/>
    <col min="3849" max="3849" width="4.75" customWidth="1"/>
    <col min="3850" max="3850" width="5" customWidth="1"/>
    <col min="3851" max="3851" width="5.625" customWidth="1"/>
    <col min="3852" max="3852" width="10.375" customWidth="1"/>
    <col min="3854" max="3854" width="16.125" customWidth="1"/>
    <col min="4097" max="4097" width="4.125" customWidth="1"/>
    <col min="4098" max="4098" width="2.875" customWidth="1"/>
    <col min="4099" max="4104" width="7.625" customWidth="1"/>
    <col min="4105" max="4105" width="4.75" customWidth="1"/>
    <col min="4106" max="4106" width="5" customWidth="1"/>
    <col min="4107" max="4107" width="5.625" customWidth="1"/>
    <col min="4108" max="4108" width="10.375" customWidth="1"/>
    <col min="4110" max="4110" width="16.125" customWidth="1"/>
    <col min="4353" max="4353" width="4.125" customWidth="1"/>
    <col min="4354" max="4354" width="2.875" customWidth="1"/>
    <col min="4355" max="4360" width="7.625" customWidth="1"/>
    <col min="4361" max="4361" width="4.75" customWidth="1"/>
    <col min="4362" max="4362" width="5" customWidth="1"/>
    <col min="4363" max="4363" width="5.625" customWidth="1"/>
    <col min="4364" max="4364" width="10.375" customWidth="1"/>
    <col min="4366" max="4366" width="16.125" customWidth="1"/>
    <col min="4609" max="4609" width="4.125" customWidth="1"/>
    <col min="4610" max="4610" width="2.875" customWidth="1"/>
    <col min="4611" max="4616" width="7.625" customWidth="1"/>
    <col min="4617" max="4617" width="4.75" customWidth="1"/>
    <col min="4618" max="4618" width="5" customWidth="1"/>
    <col min="4619" max="4619" width="5.625" customWidth="1"/>
    <col min="4620" max="4620" width="10.375" customWidth="1"/>
    <col min="4622" max="4622" width="16.125" customWidth="1"/>
    <col min="4865" max="4865" width="4.125" customWidth="1"/>
    <col min="4866" max="4866" width="2.875" customWidth="1"/>
    <col min="4867" max="4872" width="7.625" customWidth="1"/>
    <col min="4873" max="4873" width="4.75" customWidth="1"/>
    <col min="4874" max="4874" width="5" customWidth="1"/>
    <col min="4875" max="4875" width="5.625" customWidth="1"/>
    <col min="4876" max="4876" width="10.375" customWidth="1"/>
    <col min="4878" max="4878" width="16.125" customWidth="1"/>
    <col min="5121" max="5121" width="4.125" customWidth="1"/>
    <col min="5122" max="5122" width="2.875" customWidth="1"/>
    <col min="5123" max="5128" width="7.625" customWidth="1"/>
    <col min="5129" max="5129" width="4.75" customWidth="1"/>
    <col min="5130" max="5130" width="5" customWidth="1"/>
    <col min="5131" max="5131" width="5.625" customWidth="1"/>
    <col min="5132" max="5132" width="10.375" customWidth="1"/>
    <col min="5134" max="5134" width="16.125" customWidth="1"/>
    <col min="5377" max="5377" width="4.125" customWidth="1"/>
    <col min="5378" max="5378" width="2.875" customWidth="1"/>
    <col min="5379" max="5384" width="7.625" customWidth="1"/>
    <col min="5385" max="5385" width="4.75" customWidth="1"/>
    <col min="5386" max="5386" width="5" customWidth="1"/>
    <col min="5387" max="5387" width="5.625" customWidth="1"/>
    <col min="5388" max="5388" width="10.375" customWidth="1"/>
    <col min="5390" max="5390" width="16.125" customWidth="1"/>
    <col min="5633" max="5633" width="4.125" customWidth="1"/>
    <col min="5634" max="5634" width="2.875" customWidth="1"/>
    <col min="5635" max="5640" width="7.625" customWidth="1"/>
    <col min="5641" max="5641" width="4.75" customWidth="1"/>
    <col min="5642" max="5642" width="5" customWidth="1"/>
    <col min="5643" max="5643" width="5.625" customWidth="1"/>
    <col min="5644" max="5644" width="10.375" customWidth="1"/>
    <col min="5646" max="5646" width="16.125" customWidth="1"/>
    <col min="5889" max="5889" width="4.125" customWidth="1"/>
    <col min="5890" max="5890" width="2.875" customWidth="1"/>
    <col min="5891" max="5896" width="7.625" customWidth="1"/>
    <col min="5897" max="5897" width="4.75" customWidth="1"/>
    <col min="5898" max="5898" width="5" customWidth="1"/>
    <col min="5899" max="5899" width="5.625" customWidth="1"/>
    <col min="5900" max="5900" width="10.375" customWidth="1"/>
    <col min="5902" max="5902" width="16.125" customWidth="1"/>
    <col min="6145" max="6145" width="4.125" customWidth="1"/>
    <col min="6146" max="6146" width="2.875" customWidth="1"/>
    <col min="6147" max="6152" width="7.625" customWidth="1"/>
    <col min="6153" max="6153" width="4.75" customWidth="1"/>
    <col min="6154" max="6154" width="5" customWidth="1"/>
    <col min="6155" max="6155" width="5.625" customWidth="1"/>
    <col min="6156" max="6156" width="10.375" customWidth="1"/>
    <col min="6158" max="6158" width="16.125" customWidth="1"/>
    <col min="6401" max="6401" width="4.125" customWidth="1"/>
    <col min="6402" max="6402" width="2.875" customWidth="1"/>
    <col min="6403" max="6408" width="7.625" customWidth="1"/>
    <col min="6409" max="6409" width="4.75" customWidth="1"/>
    <col min="6410" max="6410" width="5" customWidth="1"/>
    <col min="6411" max="6411" width="5.625" customWidth="1"/>
    <col min="6412" max="6412" width="10.375" customWidth="1"/>
    <col min="6414" max="6414" width="16.125" customWidth="1"/>
    <col min="6657" max="6657" width="4.125" customWidth="1"/>
    <col min="6658" max="6658" width="2.875" customWidth="1"/>
    <col min="6659" max="6664" width="7.625" customWidth="1"/>
    <col min="6665" max="6665" width="4.75" customWidth="1"/>
    <col min="6666" max="6666" width="5" customWidth="1"/>
    <col min="6667" max="6667" width="5.625" customWidth="1"/>
    <col min="6668" max="6668" width="10.375" customWidth="1"/>
    <col min="6670" max="6670" width="16.125" customWidth="1"/>
    <col min="6913" max="6913" width="4.125" customWidth="1"/>
    <col min="6914" max="6914" width="2.875" customWidth="1"/>
    <col min="6915" max="6920" width="7.625" customWidth="1"/>
    <col min="6921" max="6921" width="4.75" customWidth="1"/>
    <col min="6922" max="6922" width="5" customWidth="1"/>
    <col min="6923" max="6923" width="5.625" customWidth="1"/>
    <col min="6924" max="6924" width="10.375" customWidth="1"/>
    <col min="6926" max="6926" width="16.125" customWidth="1"/>
    <col min="7169" max="7169" width="4.125" customWidth="1"/>
    <col min="7170" max="7170" width="2.875" customWidth="1"/>
    <col min="7171" max="7176" width="7.625" customWidth="1"/>
    <col min="7177" max="7177" width="4.75" customWidth="1"/>
    <col min="7178" max="7178" width="5" customWidth="1"/>
    <col min="7179" max="7179" width="5.625" customWidth="1"/>
    <col min="7180" max="7180" width="10.375" customWidth="1"/>
    <col min="7182" max="7182" width="16.125" customWidth="1"/>
    <col min="7425" max="7425" width="4.125" customWidth="1"/>
    <col min="7426" max="7426" width="2.875" customWidth="1"/>
    <col min="7427" max="7432" width="7.625" customWidth="1"/>
    <col min="7433" max="7433" width="4.75" customWidth="1"/>
    <col min="7434" max="7434" width="5" customWidth="1"/>
    <col min="7435" max="7435" width="5.625" customWidth="1"/>
    <col min="7436" max="7436" width="10.375" customWidth="1"/>
    <col min="7438" max="7438" width="16.125" customWidth="1"/>
    <col min="7681" max="7681" width="4.125" customWidth="1"/>
    <col min="7682" max="7682" width="2.875" customWidth="1"/>
    <col min="7683" max="7688" width="7.625" customWidth="1"/>
    <col min="7689" max="7689" width="4.75" customWidth="1"/>
    <col min="7690" max="7690" width="5" customWidth="1"/>
    <col min="7691" max="7691" width="5.625" customWidth="1"/>
    <col min="7692" max="7692" width="10.375" customWidth="1"/>
    <col min="7694" max="7694" width="16.125" customWidth="1"/>
    <col min="7937" max="7937" width="4.125" customWidth="1"/>
    <col min="7938" max="7938" width="2.875" customWidth="1"/>
    <col min="7939" max="7944" width="7.625" customWidth="1"/>
    <col min="7945" max="7945" width="4.75" customWidth="1"/>
    <col min="7946" max="7946" width="5" customWidth="1"/>
    <col min="7947" max="7947" width="5.625" customWidth="1"/>
    <col min="7948" max="7948" width="10.375" customWidth="1"/>
    <col min="7950" max="7950" width="16.125" customWidth="1"/>
    <col min="8193" max="8193" width="4.125" customWidth="1"/>
    <col min="8194" max="8194" width="2.875" customWidth="1"/>
    <col min="8195" max="8200" width="7.625" customWidth="1"/>
    <col min="8201" max="8201" width="4.75" customWidth="1"/>
    <col min="8202" max="8202" width="5" customWidth="1"/>
    <col min="8203" max="8203" width="5.625" customWidth="1"/>
    <col min="8204" max="8204" width="10.375" customWidth="1"/>
    <col min="8206" max="8206" width="16.125" customWidth="1"/>
    <col min="8449" max="8449" width="4.125" customWidth="1"/>
    <col min="8450" max="8450" width="2.875" customWidth="1"/>
    <col min="8451" max="8456" width="7.625" customWidth="1"/>
    <col min="8457" max="8457" width="4.75" customWidth="1"/>
    <col min="8458" max="8458" width="5" customWidth="1"/>
    <col min="8459" max="8459" width="5.625" customWidth="1"/>
    <col min="8460" max="8460" width="10.375" customWidth="1"/>
    <col min="8462" max="8462" width="16.125" customWidth="1"/>
    <col min="8705" max="8705" width="4.125" customWidth="1"/>
    <col min="8706" max="8706" width="2.875" customWidth="1"/>
    <col min="8707" max="8712" width="7.625" customWidth="1"/>
    <col min="8713" max="8713" width="4.75" customWidth="1"/>
    <col min="8714" max="8714" width="5" customWidth="1"/>
    <col min="8715" max="8715" width="5.625" customWidth="1"/>
    <col min="8716" max="8716" width="10.375" customWidth="1"/>
    <col min="8718" max="8718" width="16.125" customWidth="1"/>
    <col min="8961" max="8961" width="4.125" customWidth="1"/>
    <col min="8962" max="8962" width="2.875" customWidth="1"/>
    <col min="8963" max="8968" width="7.625" customWidth="1"/>
    <col min="8969" max="8969" width="4.75" customWidth="1"/>
    <col min="8970" max="8970" width="5" customWidth="1"/>
    <col min="8971" max="8971" width="5.625" customWidth="1"/>
    <col min="8972" max="8972" width="10.375" customWidth="1"/>
    <col min="8974" max="8974" width="16.125" customWidth="1"/>
    <col min="9217" max="9217" width="4.125" customWidth="1"/>
    <col min="9218" max="9218" width="2.875" customWidth="1"/>
    <col min="9219" max="9224" width="7.625" customWidth="1"/>
    <col min="9225" max="9225" width="4.75" customWidth="1"/>
    <col min="9226" max="9226" width="5" customWidth="1"/>
    <col min="9227" max="9227" width="5.625" customWidth="1"/>
    <col min="9228" max="9228" width="10.375" customWidth="1"/>
    <col min="9230" max="9230" width="16.125" customWidth="1"/>
    <col min="9473" max="9473" width="4.125" customWidth="1"/>
    <col min="9474" max="9474" width="2.875" customWidth="1"/>
    <col min="9475" max="9480" width="7.625" customWidth="1"/>
    <col min="9481" max="9481" width="4.75" customWidth="1"/>
    <col min="9482" max="9482" width="5" customWidth="1"/>
    <col min="9483" max="9483" width="5.625" customWidth="1"/>
    <col min="9484" max="9484" width="10.375" customWidth="1"/>
    <col min="9486" max="9486" width="16.125" customWidth="1"/>
    <col min="9729" max="9729" width="4.125" customWidth="1"/>
    <col min="9730" max="9730" width="2.875" customWidth="1"/>
    <col min="9731" max="9736" width="7.625" customWidth="1"/>
    <col min="9737" max="9737" width="4.75" customWidth="1"/>
    <col min="9738" max="9738" width="5" customWidth="1"/>
    <col min="9739" max="9739" width="5.625" customWidth="1"/>
    <col min="9740" max="9740" width="10.375" customWidth="1"/>
    <col min="9742" max="9742" width="16.125" customWidth="1"/>
    <col min="9985" max="9985" width="4.125" customWidth="1"/>
    <col min="9986" max="9986" width="2.875" customWidth="1"/>
    <col min="9987" max="9992" width="7.625" customWidth="1"/>
    <col min="9993" max="9993" width="4.75" customWidth="1"/>
    <col min="9994" max="9994" width="5" customWidth="1"/>
    <col min="9995" max="9995" width="5.625" customWidth="1"/>
    <col min="9996" max="9996" width="10.375" customWidth="1"/>
    <col min="9998" max="9998" width="16.125" customWidth="1"/>
    <col min="10241" max="10241" width="4.125" customWidth="1"/>
    <col min="10242" max="10242" width="2.875" customWidth="1"/>
    <col min="10243" max="10248" width="7.625" customWidth="1"/>
    <col min="10249" max="10249" width="4.75" customWidth="1"/>
    <col min="10250" max="10250" width="5" customWidth="1"/>
    <col min="10251" max="10251" width="5.625" customWidth="1"/>
    <col min="10252" max="10252" width="10.375" customWidth="1"/>
    <col min="10254" max="10254" width="16.125" customWidth="1"/>
    <col min="10497" max="10497" width="4.125" customWidth="1"/>
    <col min="10498" max="10498" width="2.875" customWidth="1"/>
    <col min="10499" max="10504" width="7.625" customWidth="1"/>
    <col min="10505" max="10505" width="4.75" customWidth="1"/>
    <col min="10506" max="10506" width="5" customWidth="1"/>
    <col min="10507" max="10507" width="5.625" customWidth="1"/>
    <col min="10508" max="10508" width="10.375" customWidth="1"/>
    <col min="10510" max="10510" width="16.125" customWidth="1"/>
    <col min="10753" max="10753" width="4.125" customWidth="1"/>
    <col min="10754" max="10754" width="2.875" customWidth="1"/>
    <col min="10755" max="10760" width="7.625" customWidth="1"/>
    <col min="10761" max="10761" width="4.75" customWidth="1"/>
    <col min="10762" max="10762" width="5" customWidth="1"/>
    <col min="10763" max="10763" width="5.625" customWidth="1"/>
    <col min="10764" max="10764" width="10.375" customWidth="1"/>
    <col min="10766" max="10766" width="16.125" customWidth="1"/>
    <col min="11009" max="11009" width="4.125" customWidth="1"/>
    <col min="11010" max="11010" width="2.875" customWidth="1"/>
    <col min="11011" max="11016" width="7.625" customWidth="1"/>
    <col min="11017" max="11017" width="4.75" customWidth="1"/>
    <col min="11018" max="11018" width="5" customWidth="1"/>
    <col min="11019" max="11019" width="5.625" customWidth="1"/>
    <col min="11020" max="11020" width="10.375" customWidth="1"/>
    <col min="11022" max="11022" width="16.125" customWidth="1"/>
    <col min="11265" max="11265" width="4.125" customWidth="1"/>
    <col min="11266" max="11266" width="2.875" customWidth="1"/>
    <col min="11267" max="11272" width="7.625" customWidth="1"/>
    <col min="11273" max="11273" width="4.75" customWidth="1"/>
    <col min="11274" max="11274" width="5" customWidth="1"/>
    <col min="11275" max="11275" width="5.625" customWidth="1"/>
    <col min="11276" max="11276" width="10.375" customWidth="1"/>
    <col min="11278" max="11278" width="16.125" customWidth="1"/>
    <col min="11521" max="11521" width="4.125" customWidth="1"/>
    <col min="11522" max="11522" width="2.875" customWidth="1"/>
    <col min="11523" max="11528" width="7.625" customWidth="1"/>
    <col min="11529" max="11529" width="4.75" customWidth="1"/>
    <col min="11530" max="11530" width="5" customWidth="1"/>
    <col min="11531" max="11531" width="5.625" customWidth="1"/>
    <col min="11532" max="11532" width="10.375" customWidth="1"/>
    <col min="11534" max="11534" width="16.125" customWidth="1"/>
    <col min="11777" max="11777" width="4.125" customWidth="1"/>
    <col min="11778" max="11778" width="2.875" customWidth="1"/>
    <col min="11779" max="11784" width="7.625" customWidth="1"/>
    <col min="11785" max="11785" width="4.75" customWidth="1"/>
    <col min="11786" max="11786" width="5" customWidth="1"/>
    <col min="11787" max="11787" width="5.625" customWidth="1"/>
    <col min="11788" max="11788" width="10.375" customWidth="1"/>
    <col min="11790" max="11790" width="16.125" customWidth="1"/>
    <col min="12033" max="12033" width="4.125" customWidth="1"/>
    <col min="12034" max="12034" width="2.875" customWidth="1"/>
    <col min="12035" max="12040" width="7.625" customWidth="1"/>
    <col min="12041" max="12041" width="4.75" customWidth="1"/>
    <col min="12042" max="12042" width="5" customWidth="1"/>
    <col min="12043" max="12043" width="5.625" customWidth="1"/>
    <col min="12044" max="12044" width="10.375" customWidth="1"/>
    <col min="12046" max="12046" width="16.125" customWidth="1"/>
    <col min="12289" max="12289" width="4.125" customWidth="1"/>
    <col min="12290" max="12290" width="2.875" customWidth="1"/>
    <col min="12291" max="12296" width="7.625" customWidth="1"/>
    <col min="12297" max="12297" width="4.75" customWidth="1"/>
    <col min="12298" max="12298" width="5" customWidth="1"/>
    <col min="12299" max="12299" width="5.625" customWidth="1"/>
    <col min="12300" max="12300" width="10.375" customWidth="1"/>
    <col min="12302" max="12302" width="16.125" customWidth="1"/>
    <col min="12545" max="12545" width="4.125" customWidth="1"/>
    <col min="12546" max="12546" width="2.875" customWidth="1"/>
    <col min="12547" max="12552" width="7.625" customWidth="1"/>
    <col min="12553" max="12553" width="4.75" customWidth="1"/>
    <col min="12554" max="12554" width="5" customWidth="1"/>
    <col min="12555" max="12555" width="5.625" customWidth="1"/>
    <col min="12556" max="12556" width="10.375" customWidth="1"/>
    <col min="12558" max="12558" width="16.125" customWidth="1"/>
    <col min="12801" max="12801" width="4.125" customWidth="1"/>
    <col min="12802" max="12802" width="2.875" customWidth="1"/>
    <col min="12803" max="12808" width="7.625" customWidth="1"/>
    <col min="12809" max="12809" width="4.75" customWidth="1"/>
    <col min="12810" max="12810" width="5" customWidth="1"/>
    <col min="12811" max="12811" width="5.625" customWidth="1"/>
    <col min="12812" max="12812" width="10.375" customWidth="1"/>
    <col min="12814" max="12814" width="16.125" customWidth="1"/>
    <col min="13057" max="13057" width="4.125" customWidth="1"/>
    <col min="13058" max="13058" width="2.875" customWidth="1"/>
    <col min="13059" max="13064" width="7.625" customWidth="1"/>
    <col min="13065" max="13065" width="4.75" customWidth="1"/>
    <col min="13066" max="13066" width="5" customWidth="1"/>
    <col min="13067" max="13067" width="5.625" customWidth="1"/>
    <col min="13068" max="13068" width="10.375" customWidth="1"/>
    <col min="13070" max="13070" width="16.125" customWidth="1"/>
    <col min="13313" max="13313" width="4.125" customWidth="1"/>
    <col min="13314" max="13314" width="2.875" customWidth="1"/>
    <col min="13315" max="13320" width="7.625" customWidth="1"/>
    <col min="13321" max="13321" width="4.75" customWidth="1"/>
    <col min="13322" max="13322" width="5" customWidth="1"/>
    <col min="13323" max="13323" width="5.625" customWidth="1"/>
    <col min="13324" max="13324" width="10.375" customWidth="1"/>
    <col min="13326" max="13326" width="16.125" customWidth="1"/>
    <col min="13569" max="13569" width="4.125" customWidth="1"/>
    <col min="13570" max="13570" width="2.875" customWidth="1"/>
    <col min="13571" max="13576" width="7.625" customWidth="1"/>
    <col min="13577" max="13577" width="4.75" customWidth="1"/>
    <col min="13578" max="13578" width="5" customWidth="1"/>
    <col min="13579" max="13579" width="5.625" customWidth="1"/>
    <col min="13580" max="13580" width="10.375" customWidth="1"/>
    <col min="13582" max="13582" width="16.125" customWidth="1"/>
    <col min="13825" max="13825" width="4.125" customWidth="1"/>
    <col min="13826" max="13826" width="2.875" customWidth="1"/>
    <col min="13827" max="13832" width="7.625" customWidth="1"/>
    <col min="13833" max="13833" width="4.75" customWidth="1"/>
    <col min="13834" max="13834" width="5" customWidth="1"/>
    <col min="13835" max="13835" width="5.625" customWidth="1"/>
    <col min="13836" max="13836" width="10.375" customWidth="1"/>
    <col min="13838" max="13838" width="16.125" customWidth="1"/>
    <col min="14081" max="14081" width="4.125" customWidth="1"/>
    <col min="14082" max="14082" width="2.875" customWidth="1"/>
    <col min="14083" max="14088" width="7.625" customWidth="1"/>
    <col min="14089" max="14089" width="4.75" customWidth="1"/>
    <col min="14090" max="14090" width="5" customWidth="1"/>
    <col min="14091" max="14091" width="5.625" customWidth="1"/>
    <col min="14092" max="14092" width="10.375" customWidth="1"/>
    <col min="14094" max="14094" width="16.125" customWidth="1"/>
    <col min="14337" max="14337" width="4.125" customWidth="1"/>
    <col min="14338" max="14338" width="2.875" customWidth="1"/>
    <col min="14339" max="14344" width="7.625" customWidth="1"/>
    <col min="14345" max="14345" width="4.75" customWidth="1"/>
    <col min="14346" max="14346" width="5" customWidth="1"/>
    <col min="14347" max="14347" width="5.625" customWidth="1"/>
    <col min="14348" max="14348" width="10.375" customWidth="1"/>
    <col min="14350" max="14350" width="16.125" customWidth="1"/>
    <col min="14593" max="14593" width="4.125" customWidth="1"/>
    <col min="14594" max="14594" width="2.875" customWidth="1"/>
    <col min="14595" max="14600" width="7.625" customWidth="1"/>
    <col min="14601" max="14601" width="4.75" customWidth="1"/>
    <col min="14602" max="14602" width="5" customWidth="1"/>
    <col min="14603" max="14603" width="5.625" customWidth="1"/>
    <col min="14604" max="14604" width="10.375" customWidth="1"/>
    <col min="14606" max="14606" width="16.125" customWidth="1"/>
    <col min="14849" max="14849" width="4.125" customWidth="1"/>
    <col min="14850" max="14850" width="2.875" customWidth="1"/>
    <col min="14851" max="14856" width="7.625" customWidth="1"/>
    <col min="14857" max="14857" width="4.75" customWidth="1"/>
    <col min="14858" max="14858" width="5" customWidth="1"/>
    <col min="14859" max="14859" width="5.625" customWidth="1"/>
    <col min="14860" max="14860" width="10.375" customWidth="1"/>
    <col min="14862" max="14862" width="16.125" customWidth="1"/>
    <col min="15105" max="15105" width="4.125" customWidth="1"/>
    <col min="15106" max="15106" width="2.875" customWidth="1"/>
    <col min="15107" max="15112" width="7.625" customWidth="1"/>
    <col min="15113" max="15113" width="4.75" customWidth="1"/>
    <col min="15114" max="15114" width="5" customWidth="1"/>
    <col min="15115" max="15115" width="5.625" customWidth="1"/>
    <col min="15116" max="15116" width="10.375" customWidth="1"/>
    <col min="15118" max="15118" width="16.125" customWidth="1"/>
    <col min="15361" max="15361" width="4.125" customWidth="1"/>
    <col min="15362" max="15362" width="2.875" customWidth="1"/>
    <col min="15363" max="15368" width="7.625" customWidth="1"/>
    <col min="15369" max="15369" width="4.75" customWidth="1"/>
    <col min="15370" max="15370" width="5" customWidth="1"/>
    <col min="15371" max="15371" width="5.625" customWidth="1"/>
    <col min="15372" max="15372" width="10.375" customWidth="1"/>
    <col min="15374" max="15374" width="16.125" customWidth="1"/>
    <col min="15617" max="15617" width="4.125" customWidth="1"/>
    <col min="15618" max="15618" width="2.875" customWidth="1"/>
    <col min="15619" max="15624" width="7.625" customWidth="1"/>
    <col min="15625" max="15625" width="4.75" customWidth="1"/>
    <col min="15626" max="15626" width="5" customWidth="1"/>
    <col min="15627" max="15627" width="5.625" customWidth="1"/>
    <col min="15628" max="15628" width="10.375" customWidth="1"/>
    <col min="15630" max="15630" width="16.125" customWidth="1"/>
    <col min="15873" max="15873" width="4.125" customWidth="1"/>
    <col min="15874" max="15874" width="2.875" customWidth="1"/>
    <col min="15875" max="15880" width="7.625" customWidth="1"/>
    <col min="15881" max="15881" width="4.75" customWidth="1"/>
    <col min="15882" max="15882" width="5" customWidth="1"/>
    <col min="15883" max="15883" width="5.625" customWidth="1"/>
    <col min="15884" max="15884" width="10.375" customWidth="1"/>
    <col min="15886" max="15886" width="16.125" customWidth="1"/>
    <col min="16129" max="16129" width="4.125" customWidth="1"/>
    <col min="16130" max="16130" width="2.875" customWidth="1"/>
    <col min="16131" max="16136" width="7.625" customWidth="1"/>
    <col min="16137" max="16137" width="4.75" customWidth="1"/>
    <col min="16138" max="16138" width="5" customWidth="1"/>
    <col min="16139" max="16139" width="5.625" customWidth="1"/>
    <col min="16140" max="16140" width="10.375" customWidth="1"/>
    <col min="16142" max="16142" width="16.125" customWidth="1"/>
  </cols>
  <sheetData>
    <row r="1" spans="1:21" s="92" customFormat="1" ht="24.75" thickBot="1">
      <c r="A1" s="90" t="s">
        <v>51</v>
      </c>
      <c r="B1" s="91"/>
      <c r="C1" s="91"/>
      <c r="D1" s="91"/>
      <c r="E1" s="91"/>
      <c r="F1" s="90" t="s">
        <v>50</v>
      </c>
      <c r="G1" s="91"/>
      <c r="H1" s="91"/>
      <c r="I1" s="91"/>
      <c r="J1" s="91"/>
      <c r="O1" s="93"/>
    </row>
    <row r="2" spans="1:21" ht="14.25">
      <c r="A2" s="3"/>
      <c r="B2" s="1"/>
      <c r="C2" s="1"/>
      <c r="D2" s="1"/>
      <c r="E2" s="1"/>
      <c r="F2" s="3"/>
      <c r="G2" s="1"/>
      <c r="H2" s="1"/>
      <c r="I2" s="1"/>
    </row>
    <row r="4" spans="1:21" ht="32.25" customHeight="1">
      <c r="A4" s="354" t="s">
        <v>13</v>
      </c>
      <c r="B4" s="354"/>
      <c r="C4" s="354"/>
      <c r="D4" s="4"/>
      <c r="E4" s="4"/>
      <c r="F4" s="4"/>
      <c r="G4" s="4"/>
      <c r="H4" s="4"/>
      <c r="I4" s="1"/>
      <c r="L4" s="4" t="s">
        <v>44</v>
      </c>
      <c r="M4" s="4"/>
      <c r="N4" s="4"/>
      <c r="O4" s="4"/>
    </row>
    <row r="5" spans="1:21" ht="32.25" customHeight="1">
      <c r="A5" s="355" t="s">
        <v>1</v>
      </c>
      <c r="B5" s="355"/>
      <c r="C5" s="355"/>
      <c r="D5" s="6"/>
      <c r="E5" s="6"/>
      <c r="F5" s="6"/>
      <c r="G5" s="6" t="s">
        <v>2</v>
      </c>
      <c r="H5" s="7"/>
      <c r="I5" s="7"/>
      <c r="J5" s="7"/>
      <c r="K5" s="7"/>
      <c r="L5" s="7"/>
      <c r="M5" s="6" t="s">
        <v>3</v>
      </c>
      <c r="N5" s="6" t="s">
        <v>57</v>
      </c>
      <c r="O5" s="6"/>
      <c r="Q5" t="s">
        <v>46</v>
      </c>
    </row>
    <row r="6" spans="1:21" ht="14.25" thickBot="1">
      <c r="A6" s="60"/>
      <c r="B6" s="60"/>
      <c r="C6" s="60"/>
    </row>
    <row r="7" spans="1:21" ht="39.75" customHeight="1">
      <c r="A7" s="356" t="s">
        <v>4</v>
      </c>
      <c r="B7" s="358" t="s">
        <v>5</v>
      </c>
      <c r="C7" s="360" t="s">
        <v>6</v>
      </c>
      <c r="D7" s="361"/>
      <c r="E7" s="361"/>
      <c r="F7" s="361"/>
      <c r="G7" s="341" t="s">
        <v>7</v>
      </c>
      <c r="H7" s="343" t="s">
        <v>18</v>
      </c>
      <c r="I7" s="345" t="s">
        <v>17</v>
      </c>
      <c r="J7" s="347" t="s">
        <v>22</v>
      </c>
      <c r="K7" s="348"/>
      <c r="L7" s="348"/>
      <c r="M7" s="348"/>
      <c r="N7" s="348"/>
      <c r="O7" s="349"/>
      <c r="P7" s="352" t="s">
        <v>20</v>
      </c>
      <c r="Q7" s="352" t="s">
        <v>45</v>
      </c>
    </row>
    <row r="8" spans="1:21" ht="22.5" customHeight="1" thickBot="1">
      <c r="A8" s="357"/>
      <c r="B8" s="359"/>
      <c r="C8" s="39" t="s">
        <v>8</v>
      </c>
      <c r="D8" s="40" t="s">
        <v>9</v>
      </c>
      <c r="E8" s="41" t="s">
        <v>10</v>
      </c>
      <c r="F8" s="42" t="s">
        <v>11</v>
      </c>
      <c r="G8" s="342"/>
      <c r="H8" s="344"/>
      <c r="I8" s="346"/>
      <c r="J8" s="350"/>
      <c r="K8" s="344"/>
      <c r="L8" s="344"/>
      <c r="M8" s="344"/>
      <c r="N8" s="344"/>
      <c r="O8" s="351"/>
      <c r="P8" s="353"/>
      <c r="Q8" s="353"/>
      <c r="R8" s="8"/>
      <c r="S8" s="8"/>
      <c r="T8" s="8"/>
      <c r="U8" s="8"/>
    </row>
    <row r="9" spans="1:21" ht="32.25" customHeight="1" thickTop="1">
      <c r="A9" s="69">
        <v>1</v>
      </c>
      <c r="B9" s="64" t="s">
        <v>54</v>
      </c>
      <c r="C9" s="82">
        <v>0.375</v>
      </c>
      <c r="D9" s="83">
        <v>0.5</v>
      </c>
      <c r="E9" s="84">
        <v>0.625</v>
      </c>
      <c r="F9" s="83">
        <v>0.70833333333333337</v>
      </c>
      <c r="G9" s="85">
        <v>4.1666666666666664E-2</v>
      </c>
      <c r="H9" s="86">
        <f>(D9-C9)+(F9-E9)-G9</f>
        <v>0.16666666666666671</v>
      </c>
      <c r="I9" s="87">
        <v>4.5</v>
      </c>
      <c r="J9" s="335" t="s">
        <v>38</v>
      </c>
      <c r="K9" s="336"/>
      <c r="L9" s="336"/>
      <c r="M9" s="336"/>
      <c r="N9" s="336"/>
      <c r="O9" s="337"/>
      <c r="P9" s="88" t="s">
        <v>33</v>
      </c>
      <c r="Q9" s="105" t="s">
        <v>58</v>
      </c>
      <c r="R9" s="8"/>
      <c r="S9" s="8"/>
      <c r="T9" s="8"/>
      <c r="U9" s="8"/>
    </row>
    <row r="10" spans="1:21" ht="32.25" customHeight="1">
      <c r="A10" s="69">
        <v>2</v>
      </c>
      <c r="B10" s="65" t="s">
        <v>55</v>
      </c>
      <c r="C10" s="98">
        <v>0.375</v>
      </c>
      <c r="D10" s="99">
        <v>0.5</v>
      </c>
      <c r="E10" s="100">
        <v>0.54166666666666663</v>
      </c>
      <c r="F10" s="99">
        <v>0.70833333333333337</v>
      </c>
      <c r="G10" s="101"/>
      <c r="H10" s="102">
        <f>(D10-C10)+(F10-E10)-G10</f>
        <v>0.29166666666666674</v>
      </c>
      <c r="I10" s="103">
        <v>7</v>
      </c>
      <c r="J10" s="338" t="s">
        <v>56</v>
      </c>
      <c r="K10" s="339"/>
      <c r="L10" s="339"/>
      <c r="M10" s="339"/>
      <c r="N10" s="339"/>
      <c r="O10" s="340"/>
      <c r="P10" s="104" t="s">
        <v>34</v>
      </c>
      <c r="Q10" s="106"/>
      <c r="R10" s="8"/>
      <c r="S10" s="8"/>
      <c r="T10" s="8"/>
      <c r="U10" s="8"/>
    </row>
    <row r="11" spans="1:21" ht="32.25" customHeight="1">
      <c r="A11" s="69">
        <v>3</v>
      </c>
      <c r="B11" s="65"/>
      <c r="C11" s="16"/>
      <c r="D11" s="12"/>
      <c r="E11" s="11"/>
      <c r="F11" s="12"/>
      <c r="G11" s="13"/>
      <c r="H11" s="52"/>
      <c r="I11" s="72"/>
      <c r="J11" s="324"/>
      <c r="K11" s="325"/>
      <c r="L11" s="325"/>
      <c r="M11" s="325"/>
      <c r="N11" s="325"/>
      <c r="O11" s="326"/>
      <c r="P11" s="25"/>
      <c r="Q11" s="107"/>
      <c r="R11" s="8"/>
      <c r="S11" s="8"/>
      <c r="T11" s="8"/>
      <c r="U11" s="8"/>
    </row>
    <row r="12" spans="1:21" ht="32.25" customHeight="1">
      <c r="A12" s="69">
        <v>4</v>
      </c>
      <c r="B12" s="65"/>
      <c r="C12" s="16"/>
      <c r="D12" s="12"/>
      <c r="E12" s="11"/>
      <c r="F12" s="12"/>
      <c r="G12" s="15"/>
      <c r="H12" s="52"/>
      <c r="I12" s="72"/>
      <c r="J12" s="324"/>
      <c r="K12" s="325"/>
      <c r="L12" s="325"/>
      <c r="M12" s="325"/>
      <c r="N12" s="325"/>
      <c r="O12" s="326"/>
      <c r="P12" s="25"/>
      <c r="Q12" s="107"/>
      <c r="R12" s="8"/>
      <c r="S12" s="8"/>
      <c r="T12" s="8"/>
      <c r="U12" s="8"/>
    </row>
    <row r="13" spans="1:21" ht="32.25" customHeight="1">
      <c r="A13" s="69">
        <v>5</v>
      </c>
      <c r="B13" s="65"/>
      <c r="C13" s="16"/>
      <c r="D13" s="12"/>
      <c r="E13" s="11"/>
      <c r="F13" s="12"/>
      <c r="G13" s="13"/>
      <c r="H13" s="52"/>
      <c r="I13" s="72"/>
      <c r="J13" s="324"/>
      <c r="K13" s="325"/>
      <c r="L13" s="325"/>
      <c r="M13" s="325"/>
      <c r="N13" s="325"/>
      <c r="O13" s="326"/>
      <c r="P13" s="25"/>
      <c r="Q13" s="107"/>
      <c r="R13" s="8"/>
      <c r="S13" s="8"/>
      <c r="T13" s="8"/>
      <c r="U13" s="8"/>
    </row>
    <row r="14" spans="1:21" ht="32.25" customHeight="1">
      <c r="A14" s="69">
        <v>6</v>
      </c>
      <c r="B14" s="65"/>
      <c r="C14" s="16"/>
      <c r="D14" s="12"/>
      <c r="E14" s="11"/>
      <c r="F14" s="12"/>
      <c r="G14" s="15"/>
      <c r="H14" s="52"/>
      <c r="I14" s="72"/>
      <c r="J14" s="324"/>
      <c r="K14" s="325"/>
      <c r="L14" s="325"/>
      <c r="M14" s="325"/>
      <c r="N14" s="325"/>
      <c r="O14" s="326"/>
      <c r="P14" s="25"/>
      <c r="Q14" s="107"/>
      <c r="R14" s="8"/>
      <c r="S14" s="8"/>
      <c r="T14" s="8"/>
      <c r="U14" s="8"/>
    </row>
    <row r="15" spans="1:21" ht="32.25" customHeight="1">
      <c r="A15" s="69">
        <v>7</v>
      </c>
      <c r="B15" s="65"/>
      <c r="C15" s="16"/>
      <c r="D15" s="12"/>
      <c r="E15" s="11"/>
      <c r="F15" s="12"/>
      <c r="G15" s="15"/>
      <c r="H15" s="52"/>
      <c r="I15" s="72"/>
      <c r="J15" s="324"/>
      <c r="K15" s="325"/>
      <c r="L15" s="325"/>
      <c r="M15" s="325"/>
      <c r="N15" s="325"/>
      <c r="O15" s="326"/>
      <c r="P15" s="25"/>
      <c r="Q15" s="107"/>
      <c r="R15" s="8"/>
      <c r="S15" s="8"/>
      <c r="T15" s="8"/>
      <c r="U15" s="8"/>
    </row>
    <row r="16" spans="1:21" ht="32.25" customHeight="1">
      <c r="A16" s="69">
        <v>8</v>
      </c>
      <c r="B16" s="65"/>
      <c r="C16" s="16"/>
      <c r="D16" s="12"/>
      <c r="E16" s="11"/>
      <c r="F16" s="12"/>
      <c r="G16" s="13"/>
      <c r="H16" s="52"/>
      <c r="I16" s="72"/>
      <c r="J16" s="324"/>
      <c r="K16" s="325"/>
      <c r="L16" s="325"/>
      <c r="M16" s="325"/>
      <c r="N16" s="325"/>
      <c r="O16" s="326"/>
      <c r="P16" s="25"/>
      <c r="Q16" s="107"/>
      <c r="R16" s="8"/>
      <c r="S16" s="8"/>
      <c r="T16" s="8"/>
      <c r="U16" s="8"/>
    </row>
    <row r="17" spans="1:21" ht="32.25" customHeight="1">
      <c r="A17" s="69">
        <v>9</v>
      </c>
      <c r="B17" s="65"/>
      <c r="C17" s="16"/>
      <c r="D17" s="12"/>
      <c r="E17" s="11"/>
      <c r="F17" s="12"/>
      <c r="G17" s="15"/>
      <c r="H17" s="52"/>
      <c r="I17" s="72"/>
      <c r="J17" s="324"/>
      <c r="K17" s="325"/>
      <c r="L17" s="325"/>
      <c r="M17" s="325"/>
      <c r="N17" s="325"/>
      <c r="O17" s="326"/>
      <c r="P17" s="25"/>
      <c r="Q17" s="107"/>
      <c r="R17" s="8"/>
      <c r="S17" s="8"/>
      <c r="T17" s="8"/>
      <c r="U17" s="8"/>
    </row>
    <row r="18" spans="1:21" ht="32.25" customHeight="1">
      <c r="A18" s="69">
        <v>10</v>
      </c>
      <c r="B18" s="65"/>
      <c r="C18" s="9"/>
      <c r="D18" s="10"/>
      <c r="E18" s="11"/>
      <c r="F18" s="12"/>
      <c r="G18" s="15"/>
      <c r="H18" s="52"/>
      <c r="I18" s="72"/>
      <c r="J18" s="324"/>
      <c r="K18" s="325"/>
      <c r="L18" s="325"/>
      <c r="M18" s="325"/>
      <c r="N18" s="325"/>
      <c r="O18" s="326"/>
      <c r="P18" s="25"/>
      <c r="Q18" s="107"/>
      <c r="R18" s="8"/>
      <c r="S18" s="8"/>
      <c r="T18" s="8"/>
      <c r="U18" s="8"/>
    </row>
    <row r="19" spans="1:21" ht="32.25" customHeight="1">
      <c r="A19" s="69">
        <v>11</v>
      </c>
      <c r="B19" s="65"/>
      <c r="C19" s="16"/>
      <c r="D19" s="12"/>
      <c r="E19" s="11"/>
      <c r="F19" s="12"/>
      <c r="G19" s="15"/>
      <c r="H19" s="52"/>
      <c r="I19" s="72"/>
      <c r="J19" s="324"/>
      <c r="K19" s="325"/>
      <c r="L19" s="325"/>
      <c r="M19" s="325"/>
      <c r="N19" s="325"/>
      <c r="O19" s="326"/>
      <c r="P19" s="25"/>
      <c r="Q19" s="107"/>
      <c r="R19" s="8"/>
      <c r="S19" s="8"/>
      <c r="T19" s="8"/>
      <c r="U19" s="8"/>
    </row>
    <row r="20" spans="1:21" ht="32.25" customHeight="1">
      <c r="A20" s="69">
        <v>12</v>
      </c>
      <c r="B20" s="65"/>
      <c r="C20" s="16"/>
      <c r="D20" s="12"/>
      <c r="E20" s="11"/>
      <c r="F20" s="12"/>
      <c r="G20" s="15"/>
      <c r="H20" s="52"/>
      <c r="I20" s="72"/>
      <c r="J20" s="324"/>
      <c r="K20" s="325"/>
      <c r="L20" s="325"/>
      <c r="M20" s="325"/>
      <c r="N20" s="325"/>
      <c r="O20" s="326"/>
      <c r="P20" s="25"/>
      <c r="Q20" s="107"/>
      <c r="R20" s="8"/>
      <c r="S20" s="8"/>
      <c r="T20" s="8"/>
      <c r="U20" s="8"/>
    </row>
    <row r="21" spans="1:21" ht="32.25" customHeight="1">
      <c r="A21" s="69">
        <v>13</v>
      </c>
      <c r="B21" s="65"/>
      <c r="C21" s="16"/>
      <c r="D21" s="12"/>
      <c r="E21" s="11"/>
      <c r="F21" s="12"/>
      <c r="G21" s="13"/>
      <c r="H21" s="52"/>
      <c r="I21" s="72"/>
      <c r="J21" s="324"/>
      <c r="K21" s="325"/>
      <c r="L21" s="325"/>
      <c r="M21" s="325"/>
      <c r="N21" s="325"/>
      <c r="O21" s="326"/>
      <c r="P21" s="25"/>
      <c r="Q21" s="107"/>
      <c r="R21" s="8"/>
      <c r="S21" s="8"/>
      <c r="T21" s="8"/>
      <c r="U21" s="8"/>
    </row>
    <row r="22" spans="1:21" ht="32.25" customHeight="1">
      <c r="A22" s="69">
        <v>14</v>
      </c>
      <c r="B22" s="65"/>
      <c r="C22" s="16"/>
      <c r="D22" s="12"/>
      <c r="E22" s="11"/>
      <c r="F22" s="12"/>
      <c r="G22" s="15"/>
      <c r="H22" s="52"/>
      <c r="I22" s="72"/>
      <c r="J22" s="324"/>
      <c r="K22" s="325"/>
      <c r="L22" s="325"/>
      <c r="M22" s="325"/>
      <c r="N22" s="325"/>
      <c r="O22" s="326"/>
      <c r="P22" s="25"/>
      <c r="Q22" s="107"/>
      <c r="R22" s="8"/>
      <c r="S22" s="8"/>
      <c r="T22" s="8"/>
      <c r="U22" s="8"/>
    </row>
    <row r="23" spans="1:21" ht="32.25" customHeight="1">
      <c r="A23" s="69">
        <v>15</v>
      </c>
      <c r="B23" s="65"/>
      <c r="C23" s="16"/>
      <c r="D23" s="12"/>
      <c r="E23" s="11"/>
      <c r="F23" s="12"/>
      <c r="G23" s="13"/>
      <c r="H23" s="52"/>
      <c r="I23" s="72"/>
      <c r="J23" s="324"/>
      <c r="K23" s="325"/>
      <c r="L23" s="325"/>
      <c r="M23" s="325"/>
      <c r="N23" s="325"/>
      <c r="O23" s="326"/>
      <c r="P23" s="25"/>
      <c r="Q23" s="107"/>
      <c r="R23" s="8"/>
      <c r="S23" s="8"/>
      <c r="T23" s="8"/>
      <c r="U23" s="8"/>
    </row>
    <row r="24" spans="1:21" ht="32.25" customHeight="1">
      <c r="A24" s="69">
        <v>16</v>
      </c>
      <c r="B24" s="65"/>
      <c r="C24" s="9"/>
      <c r="D24" s="10"/>
      <c r="E24" s="11"/>
      <c r="F24" s="12"/>
      <c r="G24" s="15"/>
      <c r="H24" s="52"/>
      <c r="I24" s="72"/>
      <c r="J24" s="324"/>
      <c r="K24" s="325"/>
      <c r="L24" s="325"/>
      <c r="M24" s="325"/>
      <c r="N24" s="325"/>
      <c r="O24" s="326"/>
      <c r="P24" s="25"/>
      <c r="Q24" s="107"/>
      <c r="R24" s="8"/>
      <c r="S24" s="8"/>
      <c r="T24" s="8"/>
      <c r="U24" s="8"/>
    </row>
    <row r="25" spans="1:21" ht="32.25" customHeight="1">
      <c r="A25" s="69">
        <v>17</v>
      </c>
      <c r="B25" s="65"/>
      <c r="C25" s="9"/>
      <c r="D25" s="10"/>
      <c r="E25" s="11"/>
      <c r="F25" s="12"/>
      <c r="G25" s="15"/>
      <c r="H25" s="52"/>
      <c r="I25" s="72"/>
      <c r="J25" s="324"/>
      <c r="K25" s="325"/>
      <c r="L25" s="325"/>
      <c r="M25" s="325"/>
      <c r="N25" s="325"/>
      <c r="O25" s="326"/>
      <c r="P25" s="25"/>
      <c r="Q25" s="107"/>
      <c r="R25" s="8"/>
      <c r="S25" s="8"/>
      <c r="T25" s="8"/>
      <c r="U25" s="8"/>
    </row>
    <row r="26" spans="1:21" ht="32.25" customHeight="1">
      <c r="A26" s="69">
        <v>18</v>
      </c>
      <c r="B26" s="66"/>
      <c r="C26" s="21"/>
      <c r="D26" s="17"/>
      <c r="E26" s="11"/>
      <c r="F26" s="12"/>
      <c r="G26" s="18"/>
      <c r="H26" s="53"/>
      <c r="I26" s="72"/>
      <c r="J26" s="332"/>
      <c r="K26" s="325"/>
      <c r="L26" s="325"/>
      <c r="M26" s="325"/>
      <c r="N26" s="325"/>
      <c r="O26" s="326"/>
      <c r="P26" s="25"/>
      <c r="Q26" s="107"/>
      <c r="R26" s="8"/>
      <c r="S26" s="8"/>
      <c r="T26" s="8"/>
      <c r="U26" s="8"/>
    </row>
    <row r="27" spans="1:21" ht="32.25" customHeight="1">
      <c r="A27" s="69">
        <v>19</v>
      </c>
      <c r="B27" s="65"/>
      <c r="C27" s="16"/>
      <c r="D27" s="12"/>
      <c r="E27" s="11"/>
      <c r="F27" s="12"/>
      <c r="G27" s="13"/>
      <c r="H27" s="52"/>
      <c r="I27" s="72"/>
      <c r="J27" s="324"/>
      <c r="K27" s="325"/>
      <c r="L27" s="325"/>
      <c r="M27" s="325"/>
      <c r="N27" s="325"/>
      <c r="O27" s="326"/>
      <c r="P27" s="25"/>
      <c r="Q27" s="107"/>
      <c r="R27" s="8"/>
      <c r="S27" s="8"/>
      <c r="T27" s="8"/>
      <c r="U27" s="8"/>
    </row>
    <row r="28" spans="1:21" ht="32.25" customHeight="1">
      <c r="A28" s="69">
        <v>20</v>
      </c>
      <c r="B28" s="65"/>
      <c r="C28" s="16"/>
      <c r="D28" s="12"/>
      <c r="E28" s="11"/>
      <c r="F28" s="12"/>
      <c r="G28" s="15"/>
      <c r="H28" s="52"/>
      <c r="I28" s="72"/>
      <c r="J28" s="324"/>
      <c r="K28" s="325"/>
      <c r="L28" s="325"/>
      <c r="M28" s="325"/>
      <c r="N28" s="325"/>
      <c r="O28" s="326"/>
      <c r="P28" s="25"/>
      <c r="Q28" s="107"/>
      <c r="R28" s="8"/>
      <c r="S28" s="8"/>
      <c r="T28" s="8"/>
      <c r="U28" s="8"/>
    </row>
    <row r="29" spans="1:21" ht="32.25" customHeight="1">
      <c r="A29" s="69">
        <v>21</v>
      </c>
      <c r="B29" s="67"/>
      <c r="C29" s="16"/>
      <c r="D29" s="12"/>
      <c r="E29" s="11"/>
      <c r="F29" s="12"/>
      <c r="G29" s="20"/>
      <c r="H29" s="54"/>
      <c r="I29" s="72"/>
      <c r="J29" s="332"/>
      <c r="K29" s="333"/>
      <c r="L29" s="333"/>
      <c r="M29" s="333"/>
      <c r="N29" s="333"/>
      <c r="O29" s="334"/>
      <c r="P29" s="25"/>
      <c r="Q29" s="107"/>
      <c r="R29" s="8"/>
      <c r="S29" s="8"/>
      <c r="T29" s="8"/>
      <c r="U29" s="8"/>
    </row>
    <row r="30" spans="1:21" ht="32.25" customHeight="1">
      <c r="A30" s="69">
        <v>22</v>
      </c>
      <c r="B30" s="65"/>
      <c r="C30" s="16"/>
      <c r="D30" s="12"/>
      <c r="E30" s="11"/>
      <c r="F30" s="12"/>
      <c r="G30" s="15"/>
      <c r="H30" s="52"/>
      <c r="I30" s="72"/>
      <c r="J30" s="324"/>
      <c r="K30" s="325"/>
      <c r="L30" s="325"/>
      <c r="M30" s="325"/>
      <c r="N30" s="325"/>
      <c r="O30" s="326"/>
      <c r="P30" s="25"/>
      <c r="Q30" s="107"/>
      <c r="R30" s="8"/>
      <c r="S30" s="8"/>
      <c r="T30" s="8"/>
      <c r="U30" s="8"/>
    </row>
    <row r="31" spans="1:21" ht="32.25" customHeight="1">
      <c r="A31" s="69">
        <v>23</v>
      </c>
      <c r="B31" s="65"/>
      <c r="C31" s="16"/>
      <c r="D31" s="12"/>
      <c r="E31" s="11"/>
      <c r="F31" s="12"/>
      <c r="G31" s="15"/>
      <c r="H31" s="52"/>
      <c r="I31" s="72"/>
      <c r="J31" s="324"/>
      <c r="K31" s="325"/>
      <c r="L31" s="325"/>
      <c r="M31" s="325"/>
      <c r="N31" s="325"/>
      <c r="O31" s="326"/>
      <c r="P31" s="25"/>
      <c r="Q31" s="107"/>
      <c r="R31" s="8"/>
      <c r="S31" s="8"/>
      <c r="T31" s="8"/>
      <c r="U31" s="8"/>
    </row>
    <row r="32" spans="1:21" ht="32.25" customHeight="1">
      <c r="A32" s="69">
        <v>24</v>
      </c>
      <c r="B32" s="65"/>
      <c r="C32" s="9"/>
      <c r="D32" s="10"/>
      <c r="E32" s="11"/>
      <c r="F32" s="12"/>
      <c r="G32" s="15"/>
      <c r="H32" s="52"/>
      <c r="I32" s="72"/>
      <c r="J32" s="324"/>
      <c r="K32" s="325"/>
      <c r="L32" s="325"/>
      <c r="M32" s="325"/>
      <c r="N32" s="325"/>
      <c r="O32" s="326"/>
      <c r="P32" s="25"/>
      <c r="Q32" s="107"/>
      <c r="R32" s="8"/>
      <c r="S32" s="8"/>
      <c r="T32" s="8"/>
      <c r="U32" s="8"/>
    </row>
    <row r="33" spans="1:21" ht="32.25" customHeight="1">
      <c r="A33" s="69">
        <v>25</v>
      </c>
      <c r="B33" s="65"/>
      <c r="C33" s="16"/>
      <c r="D33" s="12"/>
      <c r="E33" s="11"/>
      <c r="F33" s="12"/>
      <c r="G33" s="13"/>
      <c r="H33" s="52"/>
      <c r="I33" s="72"/>
      <c r="J33" s="324"/>
      <c r="K33" s="325"/>
      <c r="L33" s="325"/>
      <c r="M33" s="325"/>
      <c r="N33" s="325"/>
      <c r="O33" s="326"/>
      <c r="P33" s="25"/>
      <c r="Q33" s="107"/>
      <c r="R33" s="8"/>
      <c r="S33" s="8"/>
      <c r="T33" s="8"/>
      <c r="U33" s="8"/>
    </row>
    <row r="34" spans="1:21" ht="32.25" customHeight="1">
      <c r="A34" s="69">
        <v>26</v>
      </c>
      <c r="B34" s="65"/>
      <c r="C34" s="9"/>
      <c r="D34" s="10"/>
      <c r="E34" s="14"/>
      <c r="F34" s="10"/>
      <c r="G34" s="15"/>
      <c r="H34" s="52"/>
      <c r="I34" s="72"/>
      <c r="J34" s="324"/>
      <c r="K34" s="325"/>
      <c r="L34" s="325"/>
      <c r="M34" s="325"/>
      <c r="N34" s="325"/>
      <c r="O34" s="326"/>
      <c r="P34" s="25"/>
      <c r="Q34" s="107"/>
      <c r="R34" s="8"/>
      <c r="S34" s="8"/>
      <c r="T34" s="8"/>
      <c r="U34" s="8"/>
    </row>
    <row r="35" spans="1:21" ht="32.25" customHeight="1">
      <c r="A35" s="69">
        <v>27</v>
      </c>
      <c r="B35" s="65"/>
      <c r="C35" s="16"/>
      <c r="D35" s="12"/>
      <c r="E35" s="14"/>
      <c r="F35" s="10"/>
      <c r="G35" s="15"/>
      <c r="H35" s="52"/>
      <c r="I35" s="72"/>
      <c r="J35" s="324"/>
      <c r="K35" s="325"/>
      <c r="L35" s="325"/>
      <c r="M35" s="325"/>
      <c r="N35" s="325"/>
      <c r="O35" s="326"/>
      <c r="P35" s="25"/>
      <c r="Q35" s="107"/>
      <c r="R35" s="8"/>
      <c r="S35" s="8"/>
      <c r="T35" s="8"/>
      <c r="U35" s="8"/>
    </row>
    <row r="36" spans="1:21" ht="32.25" customHeight="1">
      <c r="A36" s="69">
        <v>28</v>
      </c>
      <c r="B36" s="65"/>
      <c r="C36" s="16"/>
      <c r="D36" s="12"/>
      <c r="E36" s="14"/>
      <c r="F36" s="10"/>
      <c r="G36" s="13"/>
      <c r="H36" s="52"/>
      <c r="I36" s="72"/>
      <c r="J36" s="324"/>
      <c r="K36" s="325"/>
      <c r="L36" s="325"/>
      <c r="M36" s="325"/>
      <c r="N36" s="325"/>
      <c r="O36" s="326"/>
      <c r="P36" s="25"/>
      <c r="Q36" s="107"/>
      <c r="R36" s="8"/>
      <c r="S36" s="8"/>
      <c r="T36" s="8"/>
      <c r="U36" s="8"/>
    </row>
    <row r="37" spans="1:21" ht="32.25" customHeight="1">
      <c r="A37" s="69">
        <v>29</v>
      </c>
      <c r="B37" s="65"/>
      <c r="C37" s="16"/>
      <c r="D37" s="12"/>
      <c r="E37" s="11"/>
      <c r="F37" s="12"/>
      <c r="G37" s="15"/>
      <c r="H37" s="52"/>
      <c r="I37" s="72"/>
      <c r="J37" s="324"/>
      <c r="K37" s="325"/>
      <c r="L37" s="325"/>
      <c r="M37" s="325"/>
      <c r="N37" s="325"/>
      <c r="O37" s="326"/>
      <c r="P37" s="25"/>
      <c r="Q37" s="107"/>
      <c r="R37" s="8"/>
      <c r="S37" s="8"/>
      <c r="T37" s="8"/>
      <c r="U37" s="8"/>
    </row>
    <row r="38" spans="1:21" ht="32.25" customHeight="1">
      <c r="A38" s="69">
        <v>30</v>
      </c>
      <c r="B38" s="65"/>
      <c r="C38" s="16"/>
      <c r="D38" s="12"/>
      <c r="E38" s="14"/>
      <c r="F38" s="10"/>
      <c r="G38" s="15"/>
      <c r="H38" s="52"/>
      <c r="I38" s="72"/>
      <c r="J38" s="324"/>
      <c r="K38" s="325"/>
      <c r="L38" s="325"/>
      <c r="M38" s="325"/>
      <c r="N38" s="325"/>
      <c r="O38" s="326"/>
      <c r="P38" s="25"/>
      <c r="Q38" s="107"/>
      <c r="R38" s="8"/>
      <c r="S38" s="8"/>
      <c r="T38" s="8"/>
      <c r="U38" s="8"/>
    </row>
    <row r="39" spans="1:21" ht="32.25" customHeight="1" thickBot="1">
      <c r="A39" s="70">
        <v>31</v>
      </c>
      <c r="B39" s="68"/>
      <c r="C39" s="55"/>
      <c r="D39" s="22"/>
      <c r="E39" s="56"/>
      <c r="F39" s="57"/>
      <c r="G39" s="58"/>
      <c r="H39" s="59"/>
      <c r="I39" s="73"/>
      <c r="J39" s="324"/>
      <c r="K39" s="325"/>
      <c r="L39" s="325"/>
      <c r="M39" s="325"/>
      <c r="N39" s="325"/>
      <c r="O39" s="326"/>
      <c r="P39" s="26"/>
      <c r="Q39" s="108"/>
      <c r="R39" s="8"/>
      <c r="S39" s="8"/>
      <c r="T39" s="8"/>
      <c r="U39" s="8"/>
    </row>
    <row r="40" spans="1:21" ht="37.5" customHeight="1" thickTop="1" thickBot="1">
      <c r="A40" s="327" t="s">
        <v>12</v>
      </c>
      <c r="B40" s="328"/>
      <c r="C40" s="329"/>
      <c r="D40" s="330"/>
      <c r="E40" s="329"/>
      <c r="F40" s="329"/>
      <c r="G40" s="331"/>
      <c r="H40" s="45"/>
      <c r="I40" s="61"/>
      <c r="J40" s="321"/>
      <c r="K40" s="322"/>
      <c r="L40" s="322"/>
      <c r="M40" s="322"/>
      <c r="N40" s="322"/>
      <c r="O40" s="323"/>
      <c r="P40" s="47"/>
      <c r="Q40" s="71"/>
      <c r="R40" s="8"/>
      <c r="S40" s="8"/>
      <c r="T40" s="8"/>
      <c r="U40" s="8"/>
    </row>
    <row r="41" spans="1:21">
      <c r="C41" s="8"/>
      <c r="D41" s="320"/>
      <c r="E41" s="320"/>
      <c r="F41" s="8"/>
      <c r="G41" s="8"/>
      <c r="H41" s="62"/>
      <c r="I41" s="62"/>
      <c r="J41" s="8"/>
      <c r="K41" s="8"/>
      <c r="L41" s="8"/>
      <c r="M41" s="8"/>
      <c r="N41" s="8"/>
      <c r="O41" s="8"/>
      <c r="P41" s="8" t="s">
        <v>32</v>
      </c>
    </row>
    <row r="42" spans="1:21">
      <c r="D42" s="1"/>
      <c r="P42" t="s">
        <v>33</v>
      </c>
    </row>
    <row r="43" spans="1:21">
      <c r="D43" s="1"/>
      <c r="P43" t="s">
        <v>34</v>
      </c>
    </row>
    <row r="44" spans="1:21">
      <c r="D44" s="1"/>
      <c r="P44" t="s">
        <v>35</v>
      </c>
    </row>
    <row r="45" spans="1:21">
      <c r="D45" s="1"/>
      <c r="P45" t="s">
        <v>36</v>
      </c>
    </row>
    <row r="46" spans="1:21">
      <c r="D46" s="1"/>
    </row>
    <row r="47" spans="1:21">
      <c r="D47" s="1"/>
    </row>
    <row r="48" spans="1:21">
      <c r="D48" s="1"/>
    </row>
    <row r="49" spans="4:4">
      <c r="D49" s="1"/>
    </row>
    <row r="50" spans="4:4">
      <c r="D50" s="1"/>
    </row>
    <row r="51" spans="4:4">
      <c r="D51" s="1"/>
    </row>
    <row r="52" spans="4:4">
      <c r="D52" s="1"/>
    </row>
    <row r="53" spans="4:4">
      <c r="D53" s="1"/>
    </row>
    <row r="54" spans="4:4">
      <c r="D54" s="1"/>
    </row>
    <row r="55" spans="4:4">
      <c r="D55" s="1"/>
    </row>
    <row r="56" spans="4:4">
      <c r="D56" s="1"/>
    </row>
    <row r="57" spans="4:4">
      <c r="D57" s="1"/>
    </row>
    <row r="58" spans="4:4">
      <c r="D58" s="1"/>
    </row>
    <row r="59" spans="4:4">
      <c r="D59" s="1"/>
    </row>
    <row r="60" spans="4:4">
      <c r="D60" s="1"/>
    </row>
    <row r="61" spans="4:4">
      <c r="D61" s="1"/>
    </row>
    <row r="62" spans="4:4">
      <c r="D62" s="1"/>
    </row>
    <row r="63" spans="4:4">
      <c r="D63" s="1"/>
    </row>
    <row r="64" spans="4:4">
      <c r="D64" s="1"/>
    </row>
    <row r="65" spans="4:4">
      <c r="D65" s="1"/>
    </row>
    <row r="66" spans="4:4">
      <c r="D66" s="1"/>
    </row>
    <row r="67" spans="4:4">
      <c r="D67" s="1"/>
    </row>
    <row r="68" spans="4:4">
      <c r="D68" s="1"/>
    </row>
    <row r="69" spans="4:4">
      <c r="D69" s="1"/>
    </row>
    <row r="70" spans="4:4">
      <c r="D70" s="1"/>
    </row>
    <row r="71" spans="4:4">
      <c r="D71" s="1"/>
    </row>
    <row r="72" spans="4:4">
      <c r="D72" s="1"/>
    </row>
    <row r="73" spans="4:4">
      <c r="D73" s="1"/>
    </row>
    <row r="74" spans="4:4">
      <c r="D74" s="1"/>
    </row>
    <row r="75" spans="4:4">
      <c r="D75" s="1"/>
    </row>
    <row r="76" spans="4:4">
      <c r="D76" s="1"/>
    </row>
    <row r="77" spans="4:4">
      <c r="D77" s="1"/>
    </row>
    <row r="78" spans="4:4">
      <c r="D78" s="1"/>
    </row>
    <row r="79" spans="4:4">
      <c r="D79" s="1"/>
    </row>
    <row r="80" spans="4:4">
      <c r="D80" s="1"/>
    </row>
    <row r="81" spans="4:4">
      <c r="D81" s="1"/>
    </row>
    <row r="82" spans="4:4">
      <c r="D82" s="1"/>
    </row>
    <row r="83" spans="4:4">
      <c r="D83" s="1"/>
    </row>
    <row r="84" spans="4:4">
      <c r="D84" s="1"/>
    </row>
    <row r="85" spans="4:4">
      <c r="D85" s="1"/>
    </row>
    <row r="86" spans="4:4">
      <c r="D86" s="1"/>
    </row>
    <row r="87" spans="4:4">
      <c r="D87" s="1"/>
    </row>
    <row r="88" spans="4:4">
      <c r="D88" s="1"/>
    </row>
    <row r="89" spans="4:4">
      <c r="D89" s="1"/>
    </row>
    <row r="90" spans="4:4">
      <c r="D90" s="1"/>
    </row>
    <row r="91" spans="4:4">
      <c r="D91" s="1"/>
    </row>
    <row r="92" spans="4:4">
      <c r="D92" s="1"/>
    </row>
    <row r="93" spans="4:4">
      <c r="D93" s="1"/>
    </row>
    <row r="94" spans="4:4">
      <c r="D94" s="1"/>
    </row>
    <row r="95" spans="4:4">
      <c r="D95" s="1"/>
    </row>
    <row r="96" spans="4:4">
      <c r="D96" s="1"/>
    </row>
    <row r="97" spans="4:4">
      <c r="D97" s="1"/>
    </row>
    <row r="98" spans="4:4">
      <c r="D98" s="1"/>
    </row>
    <row r="99" spans="4:4">
      <c r="D99" s="1"/>
    </row>
    <row r="100" spans="4:4">
      <c r="D100" s="1"/>
    </row>
    <row r="101" spans="4:4">
      <c r="D101" s="1"/>
    </row>
    <row r="102" spans="4:4">
      <c r="D102" s="1"/>
    </row>
    <row r="103" spans="4:4">
      <c r="D103" s="1"/>
    </row>
    <row r="104" spans="4:4">
      <c r="D104" s="1"/>
    </row>
    <row r="105" spans="4:4">
      <c r="D105" s="1"/>
    </row>
    <row r="106" spans="4:4">
      <c r="D106" s="1"/>
    </row>
    <row r="107" spans="4:4">
      <c r="D107" s="1"/>
    </row>
    <row r="108" spans="4:4">
      <c r="D108" s="1"/>
    </row>
    <row r="109" spans="4:4">
      <c r="D109" s="1"/>
    </row>
    <row r="110" spans="4:4">
      <c r="D110" s="1"/>
    </row>
    <row r="111" spans="4:4">
      <c r="D111" s="1"/>
    </row>
    <row r="112" spans="4:4">
      <c r="D112" s="1"/>
    </row>
    <row r="113" spans="4:4">
      <c r="D113" s="1"/>
    </row>
    <row r="114" spans="4:4">
      <c r="D114" s="1"/>
    </row>
    <row r="115" spans="4:4">
      <c r="D115" s="1"/>
    </row>
    <row r="116" spans="4:4">
      <c r="D116" s="1"/>
    </row>
  </sheetData>
  <mergeCells count="45">
    <mergeCell ref="P7:P8"/>
    <mergeCell ref="Q7:Q8"/>
    <mergeCell ref="A4:C4"/>
    <mergeCell ref="A5:C5"/>
    <mergeCell ref="A7:A8"/>
    <mergeCell ref="B7:B8"/>
    <mergeCell ref="C7:F7"/>
    <mergeCell ref="J9:O9"/>
    <mergeCell ref="J10:O10"/>
    <mergeCell ref="G7:G8"/>
    <mergeCell ref="H7:H8"/>
    <mergeCell ref="I7:I8"/>
    <mergeCell ref="J7:O8"/>
    <mergeCell ref="J22:O22"/>
    <mergeCell ref="J11:O11"/>
    <mergeCell ref="J12:O12"/>
    <mergeCell ref="J13:O13"/>
    <mergeCell ref="J14:O14"/>
    <mergeCell ref="J15:O15"/>
    <mergeCell ref="J16:O16"/>
    <mergeCell ref="J17:O17"/>
    <mergeCell ref="J18:O18"/>
    <mergeCell ref="J19:O19"/>
    <mergeCell ref="J20:O20"/>
    <mergeCell ref="J21:O21"/>
    <mergeCell ref="J34:O34"/>
    <mergeCell ref="J23:O23"/>
    <mergeCell ref="J24:O24"/>
    <mergeCell ref="J25:O25"/>
    <mergeCell ref="J26:O26"/>
    <mergeCell ref="J27:O27"/>
    <mergeCell ref="J28:O28"/>
    <mergeCell ref="J29:O29"/>
    <mergeCell ref="J30:O30"/>
    <mergeCell ref="J31:O31"/>
    <mergeCell ref="J32:O32"/>
    <mergeCell ref="J33:O33"/>
    <mergeCell ref="D41:E41"/>
    <mergeCell ref="J40:O40"/>
    <mergeCell ref="J35:O35"/>
    <mergeCell ref="J36:O36"/>
    <mergeCell ref="J37:O37"/>
    <mergeCell ref="J38:O38"/>
    <mergeCell ref="J39:O39"/>
    <mergeCell ref="A40:G40"/>
  </mergeCells>
  <phoneticPr fontId="2"/>
  <dataValidations count="1">
    <dataValidation type="list" allowBlank="1" showInputMessage="1" showErrorMessage="1" sqref="P9:P10" xr:uid="{00000000-0002-0000-0100-000000000000}">
      <formula1>$P$42:$P$45</formula1>
    </dataValidation>
  </dataValidations>
  <pageMargins left="0.70866141732283472" right="0.70866141732283472" top="0.74803149606299213" bottom="0.74803149606299213" header="0.31496062992125984" footer="0.31496062992125984"/>
  <pageSetup paperSize="9" scale="61"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C7394-E24C-4F91-9735-9273DFE9F425}">
  <dimension ref="A1:G59"/>
  <sheetViews>
    <sheetView showGridLines="0" view="pageBreakPreview" zoomScaleNormal="100" zoomScaleSheetLayoutView="100" workbookViewId="0">
      <selection sqref="A1:G1"/>
    </sheetView>
  </sheetViews>
  <sheetFormatPr defaultRowHeight="13.5"/>
  <cols>
    <col min="1" max="1" width="6.375" style="125" customWidth="1"/>
    <col min="2" max="2" width="21.625" style="125" customWidth="1"/>
    <col min="3" max="3" width="22.625" style="144" customWidth="1"/>
    <col min="4" max="4" width="15" style="125" customWidth="1"/>
    <col min="5" max="5" width="10.875" style="125" customWidth="1"/>
    <col min="6" max="6" width="9" style="125"/>
    <col min="7" max="7" width="3.5" style="125" customWidth="1"/>
    <col min="8" max="16384" width="9" style="125"/>
  </cols>
  <sheetData>
    <row r="1" spans="1:7" ht="54.75" customHeight="1">
      <c r="A1" s="369" t="s">
        <v>194</v>
      </c>
      <c r="B1" s="370"/>
      <c r="C1" s="370"/>
      <c r="D1" s="370"/>
      <c r="E1" s="370"/>
      <c r="F1" s="370"/>
      <c r="G1" s="370"/>
    </row>
    <row r="2" spans="1:7" ht="9.75" customHeight="1" thickBot="1"/>
    <row r="3" spans="1:7" ht="18" customHeight="1">
      <c r="B3" s="304" t="s">
        <v>125</v>
      </c>
      <c r="C3" s="163"/>
      <c r="D3" s="175"/>
    </row>
    <row r="4" spans="1:7" ht="18.75" customHeight="1" thickBot="1">
      <c r="B4" s="305" t="s">
        <v>175</v>
      </c>
      <c r="C4" s="164"/>
    </row>
    <row r="5" spans="1:7" ht="9.75" customHeight="1"/>
    <row r="6" spans="1:7">
      <c r="B6" s="178" t="s">
        <v>118</v>
      </c>
      <c r="C6" s="179"/>
      <c r="D6" s="175"/>
      <c r="E6" s="175"/>
    </row>
    <row r="7" spans="1:7" ht="5.25" customHeight="1">
      <c r="C7" s="179"/>
      <c r="D7" s="175"/>
      <c r="E7" s="175"/>
    </row>
    <row r="8" spans="1:7" ht="15.75" customHeight="1">
      <c r="B8" s="195" t="s">
        <v>112</v>
      </c>
      <c r="C8" s="165"/>
      <c r="D8" s="182" t="s">
        <v>158</v>
      </c>
      <c r="E8" s="175"/>
    </row>
    <row r="9" spans="1:7" ht="15.75" customHeight="1">
      <c r="B9" s="195" t="s">
        <v>113</v>
      </c>
      <c r="C9" s="166"/>
      <c r="D9" s="175"/>
      <c r="E9" s="175"/>
    </row>
    <row r="10" spans="1:7" ht="15.75" customHeight="1">
      <c r="B10" s="195" t="s">
        <v>114</v>
      </c>
      <c r="C10" s="368"/>
      <c r="D10" s="368"/>
      <c r="E10" s="368"/>
    </row>
    <row r="11" spans="1:7" ht="15.75" customHeight="1">
      <c r="B11" s="195" t="s">
        <v>139</v>
      </c>
      <c r="C11" s="365"/>
      <c r="D11" s="366"/>
      <c r="E11" s="367"/>
    </row>
    <row r="12" spans="1:7">
      <c r="B12" s="183"/>
      <c r="C12" s="184"/>
      <c r="D12" s="185"/>
      <c r="E12" s="185"/>
    </row>
    <row r="13" spans="1:7">
      <c r="B13" s="186" t="s">
        <v>119</v>
      </c>
      <c r="C13" s="184"/>
      <c r="D13" s="185"/>
      <c r="E13" s="185"/>
    </row>
    <row r="14" spans="1:7" ht="3.75" customHeight="1">
      <c r="B14" s="187"/>
      <c r="C14" s="184"/>
      <c r="D14" s="185"/>
      <c r="E14" s="185"/>
    </row>
    <row r="15" spans="1:7" ht="15.75" customHeight="1">
      <c r="A15" s="290" t="s">
        <v>197</v>
      </c>
      <c r="B15" s="195" t="s">
        <v>116</v>
      </c>
      <c r="C15" s="167"/>
      <c r="D15" s="175"/>
      <c r="E15" s="175"/>
    </row>
    <row r="16" spans="1:7" ht="15.75" customHeight="1">
      <c r="A16" s="290"/>
      <c r="B16" s="195" t="s">
        <v>142</v>
      </c>
      <c r="C16" s="167"/>
      <c r="D16" s="175"/>
      <c r="E16" s="175"/>
    </row>
    <row r="17" spans="1:7" ht="15.75" customHeight="1">
      <c r="A17" s="290" t="s">
        <v>198</v>
      </c>
      <c r="B17" s="195" t="s">
        <v>115</v>
      </c>
      <c r="C17" s="167"/>
      <c r="D17" s="175"/>
      <c r="E17" s="175"/>
    </row>
    <row r="18" spans="1:7" ht="15.75" customHeight="1">
      <c r="A18" s="290" t="s">
        <v>199</v>
      </c>
      <c r="B18" s="195" t="s">
        <v>117</v>
      </c>
      <c r="C18" s="165"/>
      <c r="D18" s="182" t="s">
        <v>158</v>
      </c>
      <c r="E18" s="175"/>
    </row>
    <row r="19" spans="1:7" ht="15.75" customHeight="1">
      <c r="A19" s="290" t="s">
        <v>200</v>
      </c>
      <c r="B19" s="302" t="s">
        <v>196</v>
      </c>
      <c r="C19" s="165"/>
      <c r="D19" s="182" t="s">
        <v>158</v>
      </c>
      <c r="E19" s="189"/>
    </row>
    <row r="20" spans="1:7">
      <c r="B20" s="183"/>
      <c r="C20" s="190"/>
    </row>
    <row r="21" spans="1:7" ht="18" customHeight="1">
      <c r="B21" s="186" t="s">
        <v>120</v>
      </c>
      <c r="C21" s="190"/>
      <c r="D21" s="375" t="s">
        <v>211</v>
      </c>
      <c r="E21" s="375"/>
      <c r="F21" s="375"/>
      <c r="G21" s="375"/>
    </row>
    <row r="22" spans="1:7" ht="19.5" customHeight="1">
      <c r="A22" s="303" t="s">
        <v>204</v>
      </c>
      <c r="B22" s="280" t="s">
        <v>176</v>
      </c>
      <c r="C22" s="168"/>
      <c r="D22" s="375"/>
      <c r="E22" s="375"/>
      <c r="F22" s="375"/>
      <c r="G22" s="375"/>
    </row>
    <row r="23" spans="1:7" ht="8.25" customHeight="1">
      <c r="B23" s="191"/>
      <c r="C23" s="192"/>
      <c r="D23" s="375"/>
      <c r="E23" s="375"/>
      <c r="F23" s="375"/>
      <c r="G23" s="375"/>
    </row>
    <row r="24" spans="1:7" ht="15.75" customHeight="1">
      <c r="B24" s="186" t="s">
        <v>121</v>
      </c>
      <c r="C24" s="192"/>
    </row>
    <row r="25" spans="1:7" ht="21" customHeight="1">
      <c r="A25" s="290" t="s">
        <v>201</v>
      </c>
      <c r="B25" s="302" t="s">
        <v>209</v>
      </c>
      <c r="C25" s="168"/>
    </row>
    <row r="26" spans="1:7" ht="21" customHeight="1">
      <c r="A26" s="290"/>
      <c r="B26" s="302" t="s">
        <v>207</v>
      </c>
      <c r="C26" s="168"/>
    </row>
    <row r="27" spans="1:7" ht="21" customHeight="1">
      <c r="A27" s="290"/>
      <c r="B27" s="302" t="s">
        <v>177</v>
      </c>
      <c r="C27" s="265"/>
    </row>
    <row r="28" spans="1:7" ht="18.75" customHeight="1">
      <c r="A28" s="290" t="s">
        <v>202</v>
      </c>
      <c r="B28" s="302" t="s">
        <v>210</v>
      </c>
      <c r="C28" s="168"/>
    </row>
    <row r="29" spans="1:7" ht="33.75" customHeight="1">
      <c r="A29" s="290" t="s">
        <v>203</v>
      </c>
      <c r="B29" s="280" t="s">
        <v>208</v>
      </c>
      <c r="C29" s="168"/>
    </row>
    <row r="30" spans="1:7">
      <c r="A30" s="290"/>
      <c r="B30" s="191"/>
      <c r="C30" s="190"/>
    </row>
    <row r="31" spans="1:7" ht="18" customHeight="1">
      <c r="A31" s="290"/>
      <c r="B31" s="193" t="s">
        <v>122</v>
      </c>
      <c r="C31" s="190"/>
    </row>
    <row r="32" spans="1:7" ht="4.5" customHeight="1">
      <c r="A32" s="290"/>
      <c r="B32" s="191"/>
      <c r="C32" s="190"/>
    </row>
    <row r="33" spans="1:6" ht="24.75" customHeight="1">
      <c r="A33" s="290"/>
      <c r="B33" s="280" t="s">
        <v>178</v>
      </c>
      <c r="C33" s="169"/>
    </row>
    <row r="34" spans="1:6" ht="24.75" customHeight="1">
      <c r="A34" s="290"/>
      <c r="B34" s="302" t="s">
        <v>207</v>
      </c>
      <c r="C34" s="194">
        <f>C26</f>
        <v>0</v>
      </c>
    </row>
    <row r="35" spans="1:6" ht="30" customHeight="1">
      <c r="A35" s="290" t="s">
        <v>205</v>
      </c>
      <c r="B35" s="280" t="s">
        <v>206</v>
      </c>
      <c r="C35" s="168"/>
    </row>
    <row r="36" spans="1:6">
      <c r="B36" s="191"/>
      <c r="C36" s="192"/>
    </row>
    <row r="37" spans="1:6">
      <c r="B37" s="191" t="s">
        <v>132</v>
      </c>
      <c r="C37" s="192"/>
    </row>
    <row r="38" spans="1:6">
      <c r="B38" s="371" t="s">
        <v>131</v>
      </c>
      <c r="C38" s="372"/>
      <c r="D38" s="373" t="str">
        <f>IF(C19="","-",C19)</f>
        <v>-</v>
      </c>
      <c r="E38" s="374"/>
      <c r="F38" s="125" t="s">
        <v>159</v>
      </c>
    </row>
    <row r="39" spans="1:6">
      <c r="B39" s="362" t="s">
        <v>69</v>
      </c>
      <c r="C39" s="363"/>
      <c r="D39" s="363"/>
      <c r="E39" s="364"/>
    </row>
    <row r="40" spans="1:6">
      <c r="B40" s="170"/>
      <c r="C40" s="194" t="s">
        <v>65</v>
      </c>
      <c r="D40" s="170"/>
      <c r="E40" s="195" t="s">
        <v>66</v>
      </c>
    </row>
    <row r="41" spans="1:6">
      <c r="B41" s="195" t="s">
        <v>67</v>
      </c>
      <c r="C41" s="194">
        <f>IF(C33="",0,C33/2)</f>
        <v>0</v>
      </c>
      <c r="D41" s="195" t="s">
        <v>68</v>
      </c>
      <c r="E41" s="196">
        <f>IF(C33="",0,C33)</f>
        <v>0</v>
      </c>
      <c r="F41" s="125" t="s">
        <v>159</v>
      </c>
    </row>
    <row r="42" spans="1:6">
      <c r="B42" s="195" t="s">
        <v>123</v>
      </c>
      <c r="C42" s="171"/>
      <c r="D42" s="197" t="s">
        <v>179</v>
      </c>
      <c r="E42" s="172"/>
    </row>
    <row r="43" spans="1:6">
      <c r="B43" s="187"/>
      <c r="C43" s="184"/>
      <c r="D43" s="198"/>
      <c r="E43" s="198"/>
    </row>
    <row r="44" spans="1:6" ht="14.25" thickBot="1">
      <c r="B44" s="199" t="s">
        <v>124</v>
      </c>
    </row>
    <row r="45" spans="1:6">
      <c r="B45" s="126" t="s">
        <v>24</v>
      </c>
    </row>
    <row r="46" spans="1:6" ht="14.25" thickBot="1">
      <c r="B46" s="127">
        <f>C29</f>
        <v>0</v>
      </c>
    </row>
    <row r="47" spans="1:6">
      <c r="B47" s="126" t="s">
        <v>23</v>
      </c>
    </row>
    <row r="48" spans="1:6" ht="14.25" thickBot="1">
      <c r="B48" s="142" t="e">
        <f>B46/C4</f>
        <v>#DIV/0!</v>
      </c>
      <c r="C48" s="144" t="s">
        <v>29</v>
      </c>
    </row>
    <row r="49" spans="2:4">
      <c r="B49" s="126" t="s">
        <v>19</v>
      </c>
    </row>
    <row r="50" spans="2:4" ht="14.25" thickBot="1">
      <c r="B50" s="142">
        <f>C33</f>
        <v>0</v>
      </c>
      <c r="C50" s="144" t="s">
        <v>30</v>
      </c>
    </row>
    <row r="51" spans="2:4">
      <c r="B51" s="145" t="s">
        <v>128</v>
      </c>
    </row>
    <row r="52" spans="2:4" ht="14.25" thickBot="1">
      <c r="B52" s="200">
        <f>C4</f>
        <v>0</v>
      </c>
      <c r="C52" s="144" t="s">
        <v>107</v>
      </c>
    </row>
    <row r="53" spans="2:4">
      <c r="B53" s="145" t="s">
        <v>127</v>
      </c>
    </row>
    <row r="54" spans="2:4" ht="14.25" thickBot="1">
      <c r="B54" s="201">
        <f>C26</f>
        <v>0</v>
      </c>
      <c r="C54" s="144" t="s">
        <v>31</v>
      </c>
    </row>
    <row r="55" spans="2:4">
      <c r="B55" s="146" t="s">
        <v>129</v>
      </c>
    </row>
    <row r="56" spans="2:4" ht="14.25" thickBot="1">
      <c r="B56" s="267">
        <f>C27</f>
        <v>0</v>
      </c>
      <c r="C56" s="144" t="s">
        <v>27</v>
      </c>
    </row>
    <row r="58" spans="2:4" s="183" customFormat="1">
      <c r="B58" s="306"/>
      <c r="C58" s="307"/>
    </row>
    <row r="59" spans="2:4" s="183" customFormat="1">
      <c r="B59" s="308"/>
      <c r="C59" s="309"/>
      <c r="D59" s="310"/>
    </row>
  </sheetData>
  <sheetProtection algorithmName="SHA-512" hashValue="arGd8WhEMrH/9V8JbIWP072st7E/dajZ+Zb9LGGfU8KisT6jEkTZLGQ56oG7X04Ep9tBOpGwmpupI6YGepI+iA==" saltValue="SYO8sCGFHTPh5owraQG94A==" spinCount="100000" sheet="1" objects="1" scenarios="1"/>
  <mergeCells count="7">
    <mergeCell ref="B39:E39"/>
    <mergeCell ref="C11:E11"/>
    <mergeCell ref="C10:E10"/>
    <mergeCell ref="A1:G1"/>
    <mergeCell ref="B38:C38"/>
    <mergeCell ref="D38:E38"/>
    <mergeCell ref="D21:G23"/>
  </mergeCells>
  <phoneticPr fontId="2"/>
  <dataValidations xWindow="458" yWindow="312" count="4">
    <dataValidation type="list" allowBlank="1" showInputMessage="1" showErrorMessage="1" sqref="C42 C18" xr:uid="{9D134DA7-1E76-4E84-AFCA-6F25BB533AE9}">
      <formula1>"有,無"</formula1>
    </dataValidation>
    <dataValidation type="list" allowBlank="1" showInputMessage="1" showErrorMessage="1" sqref="C8" xr:uid="{D5DC6B84-0780-4308-892B-918544BB18B0}">
      <formula1>"令和5年度（補正予算）,令和6年度"</formula1>
    </dataValidation>
    <dataValidation type="list" allowBlank="1" showInputMessage="1" showErrorMessage="1" sqref="C19" xr:uid="{2AE9C3DC-B4A9-497E-955F-1AD1C3724F95}">
      <formula1>"助成事業に専従,他の事業と兼務"</formula1>
    </dataValidation>
    <dataValidation type="whole" allowBlank="1" showInputMessage="1" showErrorMessage="1" error="1～12の数字のみを入力してください" prompt="1～12の数字のみを入力してください" sqref="C4" xr:uid="{002766B5-E49C-4847-AE7D-056D57C39882}">
      <formula1>1</formula1>
      <formula2>12</formula2>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BE873-0C2B-437F-9BC9-C433DFEAC86A}">
  <dimension ref="A1:G46"/>
  <sheetViews>
    <sheetView tabSelected="1" view="pageBreakPreview" zoomScaleNormal="120" zoomScaleSheetLayoutView="100" workbookViewId="0">
      <selection sqref="A1:G1"/>
    </sheetView>
  </sheetViews>
  <sheetFormatPr defaultRowHeight="13.5"/>
  <cols>
    <col min="1" max="1" width="3.625" style="125" customWidth="1"/>
    <col min="2" max="2" width="19.25" style="125" bestFit="1" customWidth="1"/>
    <col min="3" max="3" width="23.875" style="125" customWidth="1"/>
    <col min="4" max="16384" width="9" style="125"/>
  </cols>
  <sheetData>
    <row r="1" spans="1:7" ht="42.75" customHeight="1">
      <c r="A1" s="379" t="s">
        <v>212</v>
      </c>
      <c r="B1" s="380"/>
      <c r="C1" s="380"/>
      <c r="D1" s="380"/>
      <c r="E1" s="380"/>
      <c r="F1" s="380"/>
      <c r="G1" s="380"/>
    </row>
    <row r="2" spans="1:7" ht="14.25" thickBot="1">
      <c r="C2" s="144"/>
    </row>
    <row r="3" spans="1:7">
      <c r="B3" s="173" t="s">
        <v>125</v>
      </c>
      <c r="C3" s="174">
        <f>基本情報等入力シート!C3</f>
        <v>0</v>
      </c>
      <c r="D3" s="175"/>
    </row>
    <row r="4" spans="1:7" ht="14.25" thickBot="1">
      <c r="B4" s="176" t="s">
        <v>126</v>
      </c>
      <c r="C4" s="177">
        <f>基本情報等入力シート!C4</f>
        <v>0</v>
      </c>
    </row>
    <row r="5" spans="1:7">
      <c r="C5" s="144"/>
    </row>
    <row r="6" spans="1:7">
      <c r="B6" s="178" t="s">
        <v>118</v>
      </c>
      <c r="C6" s="144"/>
    </row>
    <row r="7" spans="1:7">
      <c r="C7" s="144"/>
    </row>
    <row r="8" spans="1:7" ht="17.25" customHeight="1">
      <c r="B8" s="180" t="s">
        <v>112</v>
      </c>
      <c r="C8" s="188">
        <f>基本情報等入力シート!C8</f>
        <v>0</v>
      </c>
      <c r="D8" s="202"/>
      <c r="E8" s="202"/>
    </row>
    <row r="9" spans="1:7" ht="17.25" customHeight="1">
      <c r="B9" s="180" t="s">
        <v>113</v>
      </c>
      <c r="C9" s="203">
        <f>基本情報等入力シート!C9</f>
        <v>0</v>
      </c>
      <c r="D9" s="202"/>
      <c r="E9" s="202"/>
    </row>
    <row r="10" spans="1:7" ht="17.25" customHeight="1">
      <c r="B10" s="180" t="s">
        <v>114</v>
      </c>
      <c r="C10" s="390">
        <f>基本情報等入力シート!C10</f>
        <v>0</v>
      </c>
      <c r="D10" s="391"/>
      <c r="E10" s="392"/>
    </row>
    <row r="11" spans="1:7" ht="17.25" customHeight="1">
      <c r="B11" s="180" t="s">
        <v>139</v>
      </c>
      <c r="C11" s="390">
        <f>基本情報等入力シート!C11</f>
        <v>0</v>
      </c>
      <c r="D11" s="391"/>
      <c r="E11" s="392"/>
    </row>
    <row r="12" spans="1:7">
      <c r="B12" s="183"/>
      <c r="C12" s="204"/>
      <c r="D12" s="205"/>
      <c r="E12" s="205"/>
    </row>
    <row r="13" spans="1:7">
      <c r="B13" s="186" t="s">
        <v>119</v>
      </c>
      <c r="C13" s="204"/>
      <c r="D13" s="205"/>
      <c r="E13" s="205"/>
    </row>
    <row r="14" spans="1:7">
      <c r="B14" s="187"/>
      <c r="C14" s="204"/>
      <c r="D14" s="205"/>
      <c r="E14" s="205"/>
    </row>
    <row r="15" spans="1:7">
      <c r="B15" s="180" t="s">
        <v>116</v>
      </c>
      <c r="C15" s="188">
        <f>基本情報等入力シート!C15</f>
        <v>0</v>
      </c>
    </row>
    <row r="16" spans="1:7" ht="15.75" customHeight="1">
      <c r="B16" s="180" t="s">
        <v>142</v>
      </c>
      <c r="C16" s="188">
        <f>基本情報等入力シート!C16</f>
        <v>0</v>
      </c>
      <c r="D16" s="175"/>
      <c r="E16" s="175"/>
    </row>
    <row r="17" spans="2:5">
      <c r="B17" s="180" t="s">
        <v>115</v>
      </c>
      <c r="C17" s="188">
        <f>基本情報等入力シート!C17</f>
        <v>0</v>
      </c>
    </row>
    <row r="18" spans="2:5">
      <c r="B18" s="180" t="s">
        <v>117</v>
      </c>
      <c r="C18" s="181">
        <f>基本情報等入力シート!C18</f>
        <v>0</v>
      </c>
    </row>
    <row r="19" spans="2:5">
      <c r="B19" s="206" t="s">
        <v>130</v>
      </c>
      <c r="C19" s="181">
        <f>基本情報等入力シート!C19</f>
        <v>0</v>
      </c>
      <c r="D19" s="207"/>
      <c r="E19" s="208"/>
    </row>
    <row r="24" spans="2:5">
      <c r="B24" s="376" t="s">
        <v>133</v>
      </c>
      <c r="C24" s="376"/>
    </row>
    <row r="25" spans="2:5">
      <c r="B25" s="377">
        <f>SUM(C30:C41)</f>
        <v>0</v>
      </c>
      <c r="C25" s="378"/>
    </row>
    <row r="26" spans="2:5" ht="6.75" customHeight="1">
      <c r="B26" s="378"/>
      <c r="C26" s="378"/>
    </row>
    <row r="29" spans="2:5">
      <c r="B29" s="125" t="s">
        <v>93</v>
      </c>
      <c r="C29" s="209" t="s">
        <v>163</v>
      </c>
    </row>
    <row r="30" spans="2:5">
      <c r="B30" s="180" t="s">
        <v>94</v>
      </c>
      <c r="C30" s="210">
        <f>業務日誌4月分!W50</f>
        <v>0</v>
      </c>
    </row>
    <row r="31" spans="2:5">
      <c r="B31" s="180" t="s">
        <v>95</v>
      </c>
      <c r="C31" s="210">
        <f>業務日誌5月分!W50</f>
        <v>0</v>
      </c>
    </row>
    <row r="32" spans="2:5">
      <c r="B32" s="180" t="s">
        <v>96</v>
      </c>
      <c r="C32" s="210">
        <f>業務日誌6月分!W50</f>
        <v>0</v>
      </c>
    </row>
    <row r="33" spans="2:6">
      <c r="B33" s="180" t="s">
        <v>97</v>
      </c>
      <c r="C33" s="210">
        <f>業務日誌7月分!W50</f>
        <v>0</v>
      </c>
    </row>
    <row r="34" spans="2:6">
      <c r="B34" s="180" t="s">
        <v>98</v>
      </c>
      <c r="C34" s="210">
        <f>業務日誌8月分!W50</f>
        <v>0</v>
      </c>
    </row>
    <row r="35" spans="2:6">
      <c r="B35" s="180" t="s">
        <v>99</v>
      </c>
      <c r="C35" s="210">
        <f>業務日誌9月分!W50</f>
        <v>0</v>
      </c>
    </row>
    <row r="36" spans="2:6">
      <c r="B36" s="180" t="s">
        <v>100</v>
      </c>
      <c r="C36" s="210">
        <f>業務日誌10月分!W50</f>
        <v>0</v>
      </c>
    </row>
    <row r="37" spans="2:6">
      <c r="B37" s="180" t="s">
        <v>101</v>
      </c>
      <c r="C37" s="210">
        <f>業務日誌11月分!W50</f>
        <v>0</v>
      </c>
    </row>
    <row r="38" spans="2:6">
      <c r="B38" s="180" t="s">
        <v>102</v>
      </c>
      <c r="C38" s="210">
        <f>業務日誌12月分!W50</f>
        <v>0</v>
      </c>
    </row>
    <row r="39" spans="2:6">
      <c r="B39" s="180" t="s">
        <v>103</v>
      </c>
      <c r="C39" s="210">
        <f>業務日誌1月分!W50</f>
        <v>0</v>
      </c>
    </row>
    <row r="40" spans="2:6">
      <c r="B40" s="180" t="s">
        <v>104</v>
      </c>
      <c r="C40" s="210">
        <f>業務日誌2月分!W50</f>
        <v>0</v>
      </c>
    </row>
    <row r="41" spans="2:6">
      <c r="B41" s="180" t="s">
        <v>105</v>
      </c>
      <c r="C41" s="210">
        <f>業務日誌3月分!W50</f>
        <v>0</v>
      </c>
    </row>
    <row r="43" spans="2:6">
      <c r="B43" s="381" t="s">
        <v>215</v>
      </c>
      <c r="C43" s="382"/>
      <c r="D43" s="382"/>
      <c r="E43" s="382"/>
      <c r="F43" s="383"/>
    </row>
    <row r="44" spans="2:6">
      <c r="B44" s="384"/>
      <c r="C44" s="385"/>
      <c r="D44" s="385"/>
      <c r="E44" s="385"/>
      <c r="F44" s="386"/>
    </row>
    <row r="45" spans="2:6" ht="34.5" customHeight="1">
      <c r="B45" s="384"/>
      <c r="C45" s="385"/>
      <c r="D45" s="385"/>
      <c r="E45" s="385"/>
      <c r="F45" s="386"/>
    </row>
    <row r="46" spans="2:6">
      <c r="B46" s="387"/>
      <c r="C46" s="388"/>
      <c r="D46" s="388"/>
      <c r="E46" s="388"/>
      <c r="F46" s="389"/>
    </row>
  </sheetData>
  <sheetProtection algorithmName="SHA-512" hashValue="YtAlYeXfP+X9cwFNSFof7Yo8TR3lR776GAcF0hmiiUaLqz5Cldve7dG5ESCijJKe9fU2Hne+CMdE4c6md6IAmQ==" saltValue="KioF8aAvchcTjJjdiXdDHw==" spinCount="100000" sheet="1" objects="1" scenarios="1"/>
  <mergeCells count="6">
    <mergeCell ref="B24:C24"/>
    <mergeCell ref="B25:C26"/>
    <mergeCell ref="A1:G1"/>
    <mergeCell ref="B43:F46"/>
    <mergeCell ref="C11:E11"/>
    <mergeCell ref="C10:E10"/>
  </mergeCells>
  <phoneticPr fontId="2"/>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W127"/>
  <sheetViews>
    <sheetView showGridLines="0" view="pageBreakPreview" zoomScale="70" zoomScaleNormal="100" zoomScaleSheetLayoutView="70" workbookViewId="0">
      <selection activeCell="H19" sqref="H19"/>
    </sheetView>
  </sheetViews>
  <sheetFormatPr defaultRowHeight="13.5"/>
  <cols>
    <col min="1" max="1" width="4.125" customWidth="1"/>
    <col min="2" max="2" width="2.875" customWidth="1"/>
    <col min="3" max="3" width="15.625" customWidth="1"/>
    <col min="4" max="9" width="7.625" customWidth="1"/>
    <col min="10" max="10" width="9" customWidth="1"/>
    <col min="11" max="11" width="4.75" customWidth="1"/>
    <col min="12" max="12" width="5" customWidth="1"/>
    <col min="13" max="13" width="5.625" customWidth="1"/>
    <col min="14" max="14" width="10.375" customWidth="1"/>
    <col min="16" max="16" width="16.125" customWidth="1"/>
    <col min="17" max="17" width="15.125" hidden="1" customWidth="1"/>
    <col min="18" max="18" width="15.125" customWidth="1"/>
    <col min="19" max="19" width="15.125" hidden="1" customWidth="1"/>
    <col min="21" max="23" width="12.875" customWidth="1"/>
    <col min="259" max="259" width="4.125" customWidth="1"/>
    <col min="260" max="260" width="2.875" customWidth="1"/>
    <col min="261" max="266" width="7.625" customWidth="1"/>
    <col min="267" max="267" width="4.75" customWidth="1"/>
    <col min="268" max="268" width="5" customWidth="1"/>
    <col min="269" max="269" width="5.625" customWidth="1"/>
    <col min="270" max="270" width="10.375" customWidth="1"/>
    <col min="272" max="272" width="16.125" customWidth="1"/>
    <col min="515" max="515" width="4.125" customWidth="1"/>
    <col min="516" max="516" width="2.875" customWidth="1"/>
    <col min="517" max="522" width="7.625" customWidth="1"/>
    <col min="523" max="523" width="4.75" customWidth="1"/>
    <col min="524" max="524" width="5" customWidth="1"/>
    <col min="525" max="525" width="5.625" customWidth="1"/>
    <col min="526" max="526" width="10.375" customWidth="1"/>
    <col min="528" max="528" width="16.125" customWidth="1"/>
    <col min="771" max="771" width="4.125" customWidth="1"/>
    <col min="772" max="772" width="2.875" customWidth="1"/>
    <col min="773" max="778" width="7.625" customWidth="1"/>
    <col min="779" max="779" width="4.75" customWidth="1"/>
    <col min="780" max="780" width="5" customWidth="1"/>
    <col min="781" max="781" width="5.625" customWidth="1"/>
    <col min="782" max="782" width="10.375" customWidth="1"/>
    <col min="784" max="784" width="16.125" customWidth="1"/>
    <col min="1027" max="1027" width="4.125" customWidth="1"/>
    <col min="1028" max="1028" width="2.875" customWidth="1"/>
    <col min="1029" max="1034" width="7.625" customWidth="1"/>
    <col min="1035" max="1035" width="4.75" customWidth="1"/>
    <col min="1036" max="1036" width="5" customWidth="1"/>
    <col min="1037" max="1037" width="5.625" customWidth="1"/>
    <col min="1038" max="1038" width="10.375" customWidth="1"/>
    <col min="1040" max="1040" width="16.125" customWidth="1"/>
    <col min="1283" max="1283" width="4.125" customWidth="1"/>
    <col min="1284" max="1284" width="2.875" customWidth="1"/>
    <col min="1285" max="1290" width="7.625" customWidth="1"/>
    <col min="1291" max="1291" width="4.75" customWidth="1"/>
    <col min="1292" max="1292" width="5" customWidth="1"/>
    <col min="1293" max="1293" width="5.625" customWidth="1"/>
    <col min="1294" max="1294" width="10.375" customWidth="1"/>
    <col min="1296" max="1296" width="16.125" customWidth="1"/>
    <col min="1539" max="1539" width="4.125" customWidth="1"/>
    <col min="1540" max="1540" width="2.875" customWidth="1"/>
    <col min="1541" max="1546" width="7.625" customWidth="1"/>
    <col min="1547" max="1547" width="4.75" customWidth="1"/>
    <col min="1548" max="1548" width="5" customWidth="1"/>
    <col min="1549" max="1549" width="5.625" customWidth="1"/>
    <col min="1550" max="1550" width="10.375" customWidth="1"/>
    <col min="1552" max="1552" width="16.125" customWidth="1"/>
    <col min="1795" max="1795" width="4.125" customWidth="1"/>
    <col min="1796" max="1796" width="2.875" customWidth="1"/>
    <col min="1797" max="1802" width="7.625" customWidth="1"/>
    <col min="1803" max="1803" width="4.75" customWidth="1"/>
    <col min="1804" max="1804" width="5" customWidth="1"/>
    <col min="1805" max="1805" width="5.625" customWidth="1"/>
    <col min="1806" max="1806" width="10.375" customWidth="1"/>
    <col min="1808" max="1808" width="16.125" customWidth="1"/>
    <col min="2051" max="2051" width="4.125" customWidth="1"/>
    <col min="2052" max="2052" width="2.875" customWidth="1"/>
    <col min="2053" max="2058" width="7.625" customWidth="1"/>
    <col min="2059" max="2059" width="4.75" customWidth="1"/>
    <col min="2060" max="2060" width="5" customWidth="1"/>
    <col min="2061" max="2061" width="5.625" customWidth="1"/>
    <col min="2062" max="2062" width="10.375" customWidth="1"/>
    <col min="2064" max="2064" width="16.125" customWidth="1"/>
    <col min="2307" max="2307" width="4.125" customWidth="1"/>
    <col min="2308" max="2308" width="2.875" customWidth="1"/>
    <col min="2309" max="2314" width="7.625" customWidth="1"/>
    <col min="2315" max="2315" width="4.75" customWidth="1"/>
    <col min="2316" max="2316" width="5" customWidth="1"/>
    <col min="2317" max="2317" width="5.625" customWidth="1"/>
    <col min="2318" max="2318" width="10.375" customWidth="1"/>
    <col min="2320" max="2320" width="16.125" customWidth="1"/>
    <col min="2563" max="2563" width="4.125" customWidth="1"/>
    <col min="2564" max="2564" width="2.875" customWidth="1"/>
    <col min="2565" max="2570" width="7.625" customWidth="1"/>
    <col min="2571" max="2571" width="4.75" customWidth="1"/>
    <col min="2572" max="2572" width="5" customWidth="1"/>
    <col min="2573" max="2573" width="5.625" customWidth="1"/>
    <col min="2574" max="2574" width="10.375" customWidth="1"/>
    <col min="2576" max="2576" width="16.125" customWidth="1"/>
    <col min="2819" max="2819" width="4.125" customWidth="1"/>
    <col min="2820" max="2820" width="2.875" customWidth="1"/>
    <col min="2821" max="2826" width="7.625" customWidth="1"/>
    <col min="2827" max="2827" width="4.75" customWidth="1"/>
    <col min="2828" max="2828" width="5" customWidth="1"/>
    <col min="2829" max="2829" width="5.625" customWidth="1"/>
    <col min="2830" max="2830" width="10.375" customWidth="1"/>
    <col min="2832" max="2832" width="16.125" customWidth="1"/>
    <col min="3075" max="3075" width="4.125" customWidth="1"/>
    <col min="3076" max="3076" width="2.875" customWidth="1"/>
    <col min="3077" max="3082" width="7.625" customWidth="1"/>
    <col min="3083" max="3083" width="4.75" customWidth="1"/>
    <col min="3084" max="3084" width="5" customWidth="1"/>
    <col min="3085" max="3085" width="5.625" customWidth="1"/>
    <col min="3086" max="3086" width="10.375" customWidth="1"/>
    <col min="3088" max="3088" width="16.125" customWidth="1"/>
    <col min="3331" max="3331" width="4.125" customWidth="1"/>
    <col min="3332" max="3332" width="2.875" customWidth="1"/>
    <col min="3333" max="3338" width="7.625" customWidth="1"/>
    <col min="3339" max="3339" width="4.75" customWidth="1"/>
    <col min="3340" max="3340" width="5" customWidth="1"/>
    <col min="3341" max="3341" width="5.625" customWidth="1"/>
    <col min="3342" max="3342" width="10.375" customWidth="1"/>
    <col min="3344" max="3344" width="16.125" customWidth="1"/>
    <col min="3587" max="3587" width="4.125" customWidth="1"/>
    <col min="3588" max="3588" width="2.875" customWidth="1"/>
    <col min="3589" max="3594" width="7.625" customWidth="1"/>
    <col min="3595" max="3595" width="4.75" customWidth="1"/>
    <col min="3596" max="3596" width="5" customWidth="1"/>
    <col min="3597" max="3597" width="5.625" customWidth="1"/>
    <col min="3598" max="3598" width="10.375" customWidth="1"/>
    <col min="3600" max="3600" width="16.125" customWidth="1"/>
    <col min="3843" max="3843" width="4.125" customWidth="1"/>
    <col min="3844" max="3844" width="2.875" customWidth="1"/>
    <col min="3845" max="3850" width="7.625" customWidth="1"/>
    <col min="3851" max="3851" width="4.75" customWidth="1"/>
    <col min="3852" max="3852" width="5" customWidth="1"/>
    <col min="3853" max="3853" width="5.625" customWidth="1"/>
    <col min="3854" max="3854" width="10.375" customWidth="1"/>
    <col min="3856" max="3856" width="16.125" customWidth="1"/>
    <col min="4099" max="4099" width="4.125" customWidth="1"/>
    <col min="4100" max="4100" width="2.875" customWidth="1"/>
    <col min="4101" max="4106" width="7.625" customWidth="1"/>
    <col min="4107" max="4107" width="4.75" customWidth="1"/>
    <col min="4108" max="4108" width="5" customWidth="1"/>
    <col min="4109" max="4109" width="5.625" customWidth="1"/>
    <col min="4110" max="4110" width="10.375" customWidth="1"/>
    <col min="4112" max="4112" width="16.125" customWidth="1"/>
    <col min="4355" max="4355" width="4.125" customWidth="1"/>
    <col min="4356" max="4356" width="2.875" customWidth="1"/>
    <col min="4357" max="4362" width="7.625" customWidth="1"/>
    <col min="4363" max="4363" width="4.75" customWidth="1"/>
    <col min="4364" max="4364" width="5" customWidth="1"/>
    <col min="4365" max="4365" width="5.625" customWidth="1"/>
    <col min="4366" max="4366" width="10.375" customWidth="1"/>
    <col min="4368" max="4368" width="16.125" customWidth="1"/>
    <col min="4611" max="4611" width="4.125" customWidth="1"/>
    <col min="4612" max="4612" width="2.875" customWidth="1"/>
    <col min="4613" max="4618" width="7.625" customWidth="1"/>
    <col min="4619" max="4619" width="4.75" customWidth="1"/>
    <col min="4620" max="4620" width="5" customWidth="1"/>
    <col min="4621" max="4621" width="5.625" customWidth="1"/>
    <col min="4622" max="4622" width="10.375" customWidth="1"/>
    <col min="4624" max="4624" width="16.125" customWidth="1"/>
    <col min="4867" max="4867" width="4.125" customWidth="1"/>
    <col min="4868" max="4868" width="2.875" customWidth="1"/>
    <col min="4869" max="4874" width="7.625" customWidth="1"/>
    <col min="4875" max="4875" width="4.75" customWidth="1"/>
    <col min="4876" max="4876" width="5" customWidth="1"/>
    <col min="4877" max="4877" width="5.625" customWidth="1"/>
    <col min="4878" max="4878" width="10.375" customWidth="1"/>
    <col min="4880" max="4880" width="16.125" customWidth="1"/>
    <col min="5123" max="5123" width="4.125" customWidth="1"/>
    <col min="5124" max="5124" width="2.875" customWidth="1"/>
    <col min="5125" max="5130" width="7.625" customWidth="1"/>
    <col min="5131" max="5131" width="4.75" customWidth="1"/>
    <col min="5132" max="5132" width="5" customWidth="1"/>
    <col min="5133" max="5133" width="5.625" customWidth="1"/>
    <col min="5134" max="5134" width="10.375" customWidth="1"/>
    <col min="5136" max="5136" width="16.125" customWidth="1"/>
    <col min="5379" max="5379" width="4.125" customWidth="1"/>
    <col min="5380" max="5380" width="2.875" customWidth="1"/>
    <col min="5381" max="5386" width="7.625" customWidth="1"/>
    <col min="5387" max="5387" width="4.75" customWidth="1"/>
    <col min="5388" max="5388" width="5" customWidth="1"/>
    <col min="5389" max="5389" width="5.625" customWidth="1"/>
    <col min="5390" max="5390" width="10.375" customWidth="1"/>
    <col min="5392" max="5392" width="16.125" customWidth="1"/>
    <col min="5635" max="5635" width="4.125" customWidth="1"/>
    <col min="5636" max="5636" width="2.875" customWidth="1"/>
    <col min="5637" max="5642" width="7.625" customWidth="1"/>
    <col min="5643" max="5643" width="4.75" customWidth="1"/>
    <col min="5644" max="5644" width="5" customWidth="1"/>
    <col min="5645" max="5645" width="5.625" customWidth="1"/>
    <col min="5646" max="5646" width="10.375" customWidth="1"/>
    <col min="5648" max="5648" width="16.125" customWidth="1"/>
    <col min="5891" max="5891" width="4.125" customWidth="1"/>
    <col min="5892" max="5892" width="2.875" customWidth="1"/>
    <col min="5893" max="5898" width="7.625" customWidth="1"/>
    <col min="5899" max="5899" width="4.75" customWidth="1"/>
    <col min="5900" max="5900" width="5" customWidth="1"/>
    <col min="5901" max="5901" width="5.625" customWidth="1"/>
    <col min="5902" max="5902" width="10.375" customWidth="1"/>
    <col min="5904" max="5904" width="16.125" customWidth="1"/>
    <col min="6147" max="6147" width="4.125" customWidth="1"/>
    <col min="6148" max="6148" width="2.875" customWidth="1"/>
    <col min="6149" max="6154" width="7.625" customWidth="1"/>
    <col min="6155" max="6155" width="4.75" customWidth="1"/>
    <col min="6156" max="6156" width="5" customWidth="1"/>
    <col min="6157" max="6157" width="5.625" customWidth="1"/>
    <col min="6158" max="6158" width="10.375" customWidth="1"/>
    <col min="6160" max="6160" width="16.125" customWidth="1"/>
    <col min="6403" max="6403" width="4.125" customWidth="1"/>
    <col min="6404" max="6404" width="2.875" customWidth="1"/>
    <col min="6405" max="6410" width="7.625" customWidth="1"/>
    <col min="6411" max="6411" width="4.75" customWidth="1"/>
    <col min="6412" max="6412" width="5" customWidth="1"/>
    <col min="6413" max="6413" width="5.625" customWidth="1"/>
    <col min="6414" max="6414" width="10.375" customWidth="1"/>
    <col min="6416" max="6416" width="16.125" customWidth="1"/>
    <col min="6659" max="6659" width="4.125" customWidth="1"/>
    <col min="6660" max="6660" width="2.875" customWidth="1"/>
    <col min="6661" max="6666" width="7.625" customWidth="1"/>
    <col min="6667" max="6667" width="4.75" customWidth="1"/>
    <col min="6668" max="6668" width="5" customWidth="1"/>
    <col min="6669" max="6669" width="5.625" customWidth="1"/>
    <col min="6670" max="6670" width="10.375" customWidth="1"/>
    <col min="6672" max="6672" width="16.125" customWidth="1"/>
    <col min="6915" max="6915" width="4.125" customWidth="1"/>
    <col min="6916" max="6916" width="2.875" customWidth="1"/>
    <col min="6917" max="6922" width="7.625" customWidth="1"/>
    <col min="6923" max="6923" width="4.75" customWidth="1"/>
    <col min="6924" max="6924" width="5" customWidth="1"/>
    <col min="6925" max="6925" width="5.625" customWidth="1"/>
    <col min="6926" max="6926" width="10.375" customWidth="1"/>
    <col min="6928" max="6928" width="16.125" customWidth="1"/>
    <col min="7171" max="7171" width="4.125" customWidth="1"/>
    <col min="7172" max="7172" width="2.875" customWidth="1"/>
    <col min="7173" max="7178" width="7.625" customWidth="1"/>
    <col min="7179" max="7179" width="4.75" customWidth="1"/>
    <col min="7180" max="7180" width="5" customWidth="1"/>
    <col min="7181" max="7181" width="5.625" customWidth="1"/>
    <col min="7182" max="7182" width="10.375" customWidth="1"/>
    <col min="7184" max="7184" width="16.125" customWidth="1"/>
    <col min="7427" max="7427" width="4.125" customWidth="1"/>
    <col min="7428" max="7428" width="2.875" customWidth="1"/>
    <col min="7429" max="7434" width="7.625" customWidth="1"/>
    <col min="7435" max="7435" width="4.75" customWidth="1"/>
    <col min="7436" max="7436" width="5" customWidth="1"/>
    <col min="7437" max="7437" width="5.625" customWidth="1"/>
    <col min="7438" max="7438" width="10.375" customWidth="1"/>
    <col min="7440" max="7440" width="16.125" customWidth="1"/>
    <col min="7683" max="7683" width="4.125" customWidth="1"/>
    <col min="7684" max="7684" width="2.875" customWidth="1"/>
    <col min="7685" max="7690" width="7.625" customWidth="1"/>
    <col min="7691" max="7691" width="4.75" customWidth="1"/>
    <col min="7692" max="7692" width="5" customWidth="1"/>
    <col min="7693" max="7693" width="5.625" customWidth="1"/>
    <col min="7694" max="7694" width="10.375" customWidth="1"/>
    <col min="7696" max="7696" width="16.125" customWidth="1"/>
    <col min="7939" max="7939" width="4.125" customWidth="1"/>
    <col min="7940" max="7940" width="2.875" customWidth="1"/>
    <col min="7941" max="7946" width="7.625" customWidth="1"/>
    <col min="7947" max="7947" width="4.75" customWidth="1"/>
    <col min="7948" max="7948" width="5" customWidth="1"/>
    <col min="7949" max="7949" width="5.625" customWidth="1"/>
    <col min="7950" max="7950" width="10.375" customWidth="1"/>
    <col min="7952" max="7952" width="16.125" customWidth="1"/>
    <col min="8195" max="8195" width="4.125" customWidth="1"/>
    <col min="8196" max="8196" width="2.875" customWidth="1"/>
    <col min="8197" max="8202" width="7.625" customWidth="1"/>
    <col min="8203" max="8203" width="4.75" customWidth="1"/>
    <col min="8204" max="8204" width="5" customWidth="1"/>
    <col min="8205" max="8205" width="5.625" customWidth="1"/>
    <col min="8206" max="8206" width="10.375" customWidth="1"/>
    <col min="8208" max="8208" width="16.125" customWidth="1"/>
    <col min="8451" max="8451" width="4.125" customWidth="1"/>
    <col min="8452" max="8452" width="2.875" customWidth="1"/>
    <col min="8453" max="8458" width="7.625" customWidth="1"/>
    <col min="8459" max="8459" width="4.75" customWidth="1"/>
    <col min="8460" max="8460" width="5" customWidth="1"/>
    <col min="8461" max="8461" width="5.625" customWidth="1"/>
    <col min="8462" max="8462" width="10.375" customWidth="1"/>
    <col min="8464" max="8464" width="16.125" customWidth="1"/>
    <col min="8707" max="8707" width="4.125" customWidth="1"/>
    <col min="8708" max="8708" width="2.875" customWidth="1"/>
    <col min="8709" max="8714" width="7.625" customWidth="1"/>
    <col min="8715" max="8715" width="4.75" customWidth="1"/>
    <col min="8716" max="8716" width="5" customWidth="1"/>
    <col min="8717" max="8717" width="5.625" customWidth="1"/>
    <col min="8718" max="8718" width="10.375" customWidth="1"/>
    <col min="8720" max="8720" width="16.125" customWidth="1"/>
    <col min="8963" max="8963" width="4.125" customWidth="1"/>
    <col min="8964" max="8964" width="2.875" customWidth="1"/>
    <col min="8965" max="8970" width="7.625" customWidth="1"/>
    <col min="8971" max="8971" width="4.75" customWidth="1"/>
    <col min="8972" max="8972" width="5" customWidth="1"/>
    <col min="8973" max="8973" width="5.625" customWidth="1"/>
    <col min="8974" max="8974" width="10.375" customWidth="1"/>
    <col min="8976" max="8976" width="16.125" customWidth="1"/>
    <col min="9219" max="9219" width="4.125" customWidth="1"/>
    <col min="9220" max="9220" width="2.875" customWidth="1"/>
    <col min="9221" max="9226" width="7.625" customWidth="1"/>
    <col min="9227" max="9227" width="4.75" customWidth="1"/>
    <col min="9228" max="9228" width="5" customWidth="1"/>
    <col min="9229" max="9229" width="5.625" customWidth="1"/>
    <col min="9230" max="9230" width="10.375" customWidth="1"/>
    <col min="9232" max="9232" width="16.125" customWidth="1"/>
    <col min="9475" max="9475" width="4.125" customWidth="1"/>
    <col min="9476" max="9476" width="2.875" customWidth="1"/>
    <col min="9477" max="9482" width="7.625" customWidth="1"/>
    <col min="9483" max="9483" width="4.75" customWidth="1"/>
    <col min="9484" max="9484" width="5" customWidth="1"/>
    <col min="9485" max="9485" width="5.625" customWidth="1"/>
    <col min="9486" max="9486" width="10.375" customWidth="1"/>
    <col min="9488" max="9488" width="16.125" customWidth="1"/>
    <col min="9731" max="9731" width="4.125" customWidth="1"/>
    <col min="9732" max="9732" width="2.875" customWidth="1"/>
    <col min="9733" max="9738" width="7.625" customWidth="1"/>
    <col min="9739" max="9739" width="4.75" customWidth="1"/>
    <col min="9740" max="9740" width="5" customWidth="1"/>
    <col min="9741" max="9741" width="5.625" customWidth="1"/>
    <col min="9742" max="9742" width="10.375" customWidth="1"/>
    <col min="9744" max="9744" width="16.125" customWidth="1"/>
    <col min="9987" max="9987" width="4.125" customWidth="1"/>
    <col min="9988" max="9988" width="2.875" customWidth="1"/>
    <col min="9989" max="9994" width="7.625" customWidth="1"/>
    <col min="9995" max="9995" width="4.75" customWidth="1"/>
    <col min="9996" max="9996" width="5" customWidth="1"/>
    <col min="9997" max="9997" width="5.625" customWidth="1"/>
    <col min="9998" max="9998" width="10.375" customWidth="1"/>
    <col min="10000" max="10000" width="16.125" customWidth="1"/>
    <col min="10243" max="10243" width="4.125" customWidth="1"/>
    <col min="10244" max="10244" width="2.875" customWidth="1"/>
    <col min="10245" max="10250" width="7.625" customWidth="1"/>
    <col min="10251" max="10251" width="4.75" customWidth="1"/>
    <col min="10252" max="10252" width="5" customWidth="1"/>
    <col min="10253" max="10253" width="5.625" customWidth="1"/>
    <col min="10254" max="10254" width="10.375" customWidth="1"/>
    <col min="10256" max="10256" width="16.125" customWidth="1"/>
    <col min="10499" max="10499" width="4.125" customWidth="1"/>
    <col min="10500" max="10500" width="2.875" customWidth="1"/>
    <col min="10501" max="10506" width="7.625" customWidth="1"/>
    <col min="10507" max="10507" width="4.75" customWidth="1"/>
    <col min="10508" max="10508" width="5" customWidth="1"/>
    <col min="10509" max="10509" width="5.625" customWidth="1"/>
    <col min="10510" max="10510" width="10.375" customWidth="1"/>
    <col min="10512" max="10512" width="16.125" customWidth="1"/>
    <col min="10755" max="10755" width="4.125" customWidth="1"/>
    <col min="10756" max="10756" width="2.875" customWidth="1"/>
    <col min="10757" max="10762" width="7.625" customWidth="1"/>
    <col min="10763" max="10763" width="4.75" customWidth="1"/>
    <col min="10764" max="10764" width="5" customWidth="1"/>
    <col min="10765" max="10765" width="5.625" customWidth="1"/>
    <col min="10766" max="10766" width="10.375" customWidth="1"/>
    <col min="10768" max="10768" width="16.125" customWidth="1"/>
    <col min="11011" max="11011" width="4.125" customWidth="1"/>
    <col min="11012" max="11012" width="2.875" customWidth="1"/>
    <col min="11013" max="11018" width="7.625" customWidth="1"/>
    <col min="11019" max="11019" width="4.75" customWidth="1"/>
    <col min="11020" max="11020" width="5" customWidth="1"/>
    <col min="11021" max="11021" width="5.625" customWidth="1"/>
    <col min="11022" max="11022" width="10.375" customWidth="1"/>
    <col min="11024" max="11024" width="16.125" customWidth="1"/>
    <col min="11267" max="11267" width="4.125" customWidth="1"/>
    <col min="11268" max="11268" width="2.875" customWidth="1"/>
    <col min="11269" max="11274" width="7.625" customWidth="1"/>
    <col min="11275" max="11275" width="4.75" customWidth="1"/>
    <col min="11276" max="11276" width="5" customWidth="1"/>
    <col min="11277" max="11277" width="5.625" customWidth="1"/>
    <col min="11278" max="11278" width="10.375" customWidth="1"/>
    <col min="11280" max="11280" width="16.125" customWidth="1"/>
    <col min="11523" max="11523" width="4.125" customWidth="1"/>
    <col min="11524" max="11524" width="2.875" customWidth="1"/>
    <col min="11525" max="11530" width="7.625" customWidth="1"/>
    <col min="11531" max="11531" width="4.75" customWidth="1"/>
    <col min="11532" max="11532" width="5" customWidth="1"/>
    <col min="11533" max="11533" width="5.625" customWidth="1"/>
    <col min="11534" max="11534" width="10.375" customWidth="1"/>
    <col min="11536" max="11536" width="16.125" customWidth="1"/>
    <col min="11779" max="11779" width="4.125" customWidth="1"/>
    <col min="11780" max="11780" width="2.875" customWidth="1"/>
    <col min="11781" max="11786" width="7.625" customWidth="1"/>
    <col min="11787" max="11787" width="4.75" customWidth="1"/>
    <col min="11788" max="11788" width="5" customWidth="1"/>
    <col min="11789" max="11789" width="5.625" customWidth="1"/>
    <col min="11790" max="11790" width="10.375" customWidth="1"/>
    <col min="11792" max="11792" width="16.125" customWidth="1"/>
    <col min="12035" max="12035" width="4.125" customWidth="1"/>
    <col min="12036" max="12036" width="2.875" customWidth="1"/>
    <col min="12037" max="12042" width="7.625" customWidth="1"/>
    <col min="12043" max="12043" width="4.75" customWidth="1"/>
    <col min="12044" max="12044" width="5" customWidth="1"/>
    <col min="12045" max="12045" width="5.625" customWidth="1"/>
    <col min="12046" max="12046" width="10.375" customWidth="1"/>
    <col min="12048" max="12048" width="16.125" customWidth="1"/>
    <col min="12291" max="12291" width="4.125" customWidth="1"/>
    <col min="12292" max="12292" width="2.875" customWidth="1"/>
    <col min="12293" max="12298" width="7.625" customWidth="1"/>
    <col min="12299" max="12299" width="4.75" customWidth="1"/>
    <col min="12300" max="12300" width="5" customWidth="1"/>
    <col min="12301" max="12301" width="5.625" customWidth="1"/>
    <col min="12302" max="12302" width="10.375" customWidth="1"/>
    <col min="12304" max="12304" width="16.125" customWidth="1"/>
    <col min="12547" max="12547" width="4.125" customWidth="1"/>
    <col min="12548" max="12548" width="2.875" customWidth="1"/>
    <col min="12549" max="12554" width="7.625" customWidth="1"/>
    <col min="12555" max="12555" width="4.75" customWidth="1"/>
    <col min="12556" max="12556" width="5" customWidth="1"/>
    <col min="12557" max="12557" width="5.625" customWidth="1"/>
    <col min="12558" max="12558" width="10.375" customWidth="1"/>
    <col min="12560" max="12560" width="16.125" customWidth="1"/>
    <col min="12803" max="12803" width="4.125" customWidth="1"/>
    <col min="12804" max="12804" width="2.875" customWidth="1"/>
    <col min="12805" max="12810" width="7.625" customWidth="1"/>
    <col min="12811" max="12811" width="4.75" customWidth="1"/>
    <col min="12812" max="12812" width="5" customWidth="1"/>
    <col min="12813" max="12813" width="5.625" customWidth="1"/>
    <col min="12814" max="12814" width="10.375" customWidth="1"/>
    <col min="12816" max="12816" width="16.125" customWidth="1"/>
    <col min="13059" max="13059" width="4.125" customWidth="1"/>
    <col min="13060" max="13060" width="2.875" customWidth="1"/>
    <col min="13061" max="13066" width="7.625" customWidth="1"/>
    <col min="13067" max="13067" width="4.75" customWidth="1"/>
    <col min="13068" max="13068" width="5" customWidth="1"/>
    <col min="13069" max="13069" width="5.625" customWidth="1"/>
    <col min="13070" max="13070" width="10.375" customWidth="1"/>
    <col min="13072" max="13072" width="16.125" customWidth="1"/>
    <col min="13315" max="13315" width="4.125" customWidth="1"/>
    <col min="13316" max="13316" width="2.875" customWidth="1"/>
    <col min="13317" max="13322" width="7.625" customWidth="1"/>
    <col min="13323" max="13323" width="4.75" customWidth="1"/>
    <col min="13324" max="13324" width="5" customWidth="1"/>
    <col min="13325" max="13325" width="5.625" customWidth="1"/>
    <col min="13326" max="13326" width="10.375" customWidth="1"/>
    <col min="13328" max="13328" width="16.125" customWidth="1"/>
    <col min="13571" max="13571" width="4.125" customWidth="1"/>
    <col min="13572" max="13572" width="2.875" customWidth="1"/>
    <col min="13573" max="13578" width="7.625" customWidth="1"/>
    <col min="13579" max="13579" width="4.75" customWidth="1"/>
    <col min="13580" max="13580" width="5" customWidth="1"/>
    <col min="13581" max="13581" width="5.625" customWidth="1"/>
    <col min="13582" max="13582" width="10.375" customWidth="1"/>
    <col min="13584" max="13584" width="16.125" customWidth="1"/>
    <col min="13827" max="13827" width="4.125" customWidth="1"/>
    <col min="13828" max="13828" width="2.875" customWidth="1"/>
    <col min="13829" max="13834" width="7.625" customWidth="1"/>
    <col min="13835" max="13835" width="4.75" customWidth="1"/>
    <col min="13836" max="13836" width="5" customWidth="1"/>
    <col min="13837" max="13837" width="5.625" customWidth="1"/>
    <col min="13838" max="13838" width="10.375" customWidth="1"/>
    <col min="13840" max="13840" width="16.125" customWidth="1"/>
    <col min="14083" max="14083" width="4.125" customWidth="1"/>
    <col min="14084" max="14084" width="2.875" customWidth="1"/>
    <col min="14085" max="14090" width="7.625" customWidth="1"/>
    <col min="14091" max="14091" width="4.75" customWidth="1"/>
    <col min="14092" max="14092" width="5" customWidth="1"/>
    <col min="14093" max="14093" width="5.625" customWidth="1"/>
    <col min="14094" max="14094" width="10.375" customWidth="1"/>
    <col min="14096" max="14096" width="16.125" customWidth="1"/>
    <col min="14339" max="14339" width="4.125" customWidth="1"/>
    <col min="14340" max="14340" width="2.875" customWidth="1"/>
    <col min="14341" max="14346" width="7.625" customWidth="1"/>
    <col min="14347" max="14347" width="4.75" customWidth="1"/>
    <col min="14348" max="14348" width="5" customWidth="1"/>
    <col min="14349" max="14349" width="5.625" customWidth="1"/>
    <col min="14350" max="14350" width="10.375" customWidth="1"/>
    <col min="14352" max="14352" width="16.125" customWidth="1"/>
    <col min="14595" max="14595" width="4.125" customWidth="1"/>
    <col min="14596" max="14596" width="2.875" customWidth="1"/>
    <col min="14597" max="14602" width="7.625" customWidth="1"/>
    <col min="14603" max="14603" width="4.75" customWidth="1"/>
    <col min="14604" max="14604" width="5" customWidth="1"/>
    <col min="14605" max="14605" width="5.625" customWidth="1"/>
    <col min="14606" max="14606" width="10.375" customWidth="1"/>
    <col min="14608" max="14608" width="16.125" customWidth="1"/>
    <col min="14851" max="14851" width="4.125" customWidth="1"/>
    <col min="14852" max="14852" width="2.875" customWidth="1"/>
    <col min="14853" max="14858" width="7.625" customWidth="1"/>
    <col min="14859" max="14859" width="4.75" customWidth="1"/>
    <col min="14860" max="14860" width="5" customWidth="1"/>
    <col min="14861" max="14861" width="5.625" customWidth="1"/>
    <col min="14862" max="14862" width="10.375" customWidth="1"/>
    <col min="14864" max="14864" width="16.125" customWidth="1"/>
    <col min="15107" max="15107" width="4.125" customWidth="1"/>
    <col min="15108" max="15108" width="2.875" customWidth="1"/>
    <col min="15109" max="15114" width="7.625" customWidth="1"/>
    <col min="15115" max="15115" width="4.75" customWidth="1"/>
    <col min="15116" max="15116" width="5" customWidth="1"/>
    <col min="15117" max="15117" width="5.625" customWidth="1"/>
    <col min="15118" max="15118" width="10.375" customWidth="1"/>
    <col min="15120" max="15120" width="16.125" customWidth="1"/>
    <col min="15363" max="15363" width="4.125" customWidth="1"/>
    <col min="15364" max="15364" width="2.875" customWidth="1"/>
    <col min="15365" max="15370" width="7.625" customWidth="1"/>
    <col min="15371" max="15371" width="4.75" customWidth="1"/>
    <col min="15372" max="15372" width="5" customWidth="1"/>
    <col min="15373" max="15373" width="5.625" customWidth="1"/>
    <col min="15374" max="15374" width="10.375" customWidth="1"/>
    <col min="15376" max="15376" width="16.125" customWidth="1"/>
    <col min="15619" max="15619" width="4.125" customWidth="1"/>
    <col min="15620" max="15620" width="2.875" customWidth="1"/>
    <col min="15621" max="15626" width="7.625" customWidth="1"/>
    <col min="15627" max="15627" width="4.75" customWidth="1"/>
    <col min="15628" max="15628" width="5" customWidth="1"/>
    <col min="15629" max="15629" width="5.625" customWidth="1"/>
    <col min="15630" max="15630" width="10.375" customWidth="1"/>
    <col min="15632" max="15632" width="16.125" customWidth="1"/>
    <col min="15875" max="15875" width="4.125" customWidth="1"/>
    <col min="15876" max="15876" width="2.875" customWidth="1"/>
    <col min="15877" max="15882" width="7.625" customWidth="1"/>
    <col min="15883" max="15883" width="4.75" customWidth="1"/>
    <col min="15884" max="15884" width="5" customWidth="1"/>
    <col min="15885" max="15885" width="5.625" customWidth="1"/>
    <col min="15886" max="15886" width="10.375" customWidth="1"/>
    <col min="15888" max="15888" width="16.125" customWidth="1"/>
    <col min="16131" max="16131" width="4.125" customWidth="1"/>
    <col min="16132" max="16132" width="2.875" customWidth="1"/>
    <col min="16133" max="16138" width="7.625" customWidth="1"/>
    <col min="16139" max="16139" width="4.75" customWidth="1"/>
    <col min="16140" max="16140" width="5" customWidth="1"/>
    <col min="16141" max="16141" width="5.625" customWidth="1"/>
    <col min="16142" max="16142" width="10.375" customWidth="1"/>
    <col min="16144" max="16144" width="16.125" customWidth="1"/>
  </cols>
  <sheetData>
    <row r="1" spans="1:23" ht="24.75" thickBot="1">
      <c r="A1" s="90" t="s">
        <v>174</v>
      </c>
      <c r="B1" s="91"/>
      <c r="C1" s="91"/>
      <c r="D1" s="91"/>
      <c r="E1" s="91"/>
      <c r="F1" s="91"/>
      <c r="G1" s="90" t="s">
        <v>64</v>
      </c>
      <c r="H1" s="91"/>
      <c r="I1" s="91"/>
      <c r="J1" s="2"/>
      <c r="K1" s="2"/>
      <c r="P1" s="19"/>
      <c r="U1" s="27" t="s">
        <v>24</v>
      </c>
    </row>
    <row r="2" spans="1:23" ht="15" thickBot="1">
      <c r="A2" s="3"/>
      <c r="B2" s="1"/>
      <c r="C2" s="1"/>
      <c r="D2" s="1"/>
      <c r="E2" s="1"/>
      <c r="F2" s="1"/>
      <c r="G2" s="3"/>
      <c r="H2" s="1"/>
      <c r="I2" s="1"/>
      <c r="J2" s="1"/>
      <c r="U2" s="63">
        <f>U4*12</f>
        <v>2400000</v>
      </c>
    </row>
    <row r="3" spans="1:23">
      <c r="B3" t="s">
        <v>0</v>
      </c>
      <c r="C3" s="4" t="s">
        <v>151</v>
      </c>
      <c r="D3" s="4"/>
      <c r="E3" s="403">
        <f>基本情報等入力シート!C19</f>
        <v>0</v>
      </c>
      <c r="F3" s="403"/>
      <c r="G3" s="403"/>
      <c r="H3" s="23"/>
      <c r="I3" s="23"/>
      <c r="J3" s="23"/>
      <c r="K3" s="420"/>
      <c r="L3" s="420"/>
      <c r="U3" s="27" t="s">
        <v>23</v>
      </c>
    </row>
    <row r="4" spans="1:23" ht="14.25" thickBot="1">
      <c r="U4" s="63">
        <v>200000</v>
      </c>
      <c r="V4" t="s">
        <v>29</v>
      </c>
    </row>
    <row r="5" spans="1:23">
      <c r="U5" s="27" t="s">
        <v>19</v>
      </c>
    </row>
    <row r="6" spans="1:23" ht="14.25" thickBot="1">
      <c r="U6" s="63">
        <v>500</v>
      </c>
      <c r="V6" t="s">
        <v>30</v>
      </c>
    </row>
    <row r="7" spans="1:23">
      <c r="U7" s="31" t="s">
        <v>106</v>
      </c>
    </row>
    <row r="8" spans="1:23" ht="14.25" thickBot="1">
      <c r="U8" s="147">
        <v>12</v>
      </c>
      <c r="V8" t="s">
        <v>107</v>
      </c>
    </row>
    <row r="9" spans="1:23">
      <c r="U9" s="31" t="s">
        <v>26</v>
      </c>
    </row>
    <row r="10" spans="1:23" ht="14.25" thickBot="1">
      <c r="U10" s="148">
        <v>252</v>
      </c>
      <c r="V10" t="s">
        <v>31</v>
      </c>
    </row>
    <row r="11" spans="1:23">
      <c r="A11" s="131" t="s">
        <v>155</v>
      </c>
      <c r="B11" s="131"/>
      <c r="C11" s="131"/>
      <c r="D11" s="4"/>
      <c r="E11" s="4"/>
      <c r="F11" s="4"/>
      <c r="G11" s="4"/>
      <c r="H11" s="4"/>
      <c r="I11" s="1"/>
      <c r="J11" s="1"/>
      <c r="K11" s="1"/>
      <c r="L11" s="1"/>
      <c r="M11" s="1"/>
      <c r="U11" s="27" t="s">
        <v>25</v>
      </c>
    </row>
    <row r="12" spans="1:23" ht="14.25" thickBot="1">
      <c r="A12" s="129" t="s">
        <v>152</v>
      </c>
      <c r="B12" s="129"/>
      <c r="C12" s="129"/>
      <c r="D12" s="129"/>
      <c r="E12" s="5"/>
      <c r="F12" s="5"/>
      <c r="G12" s="5"/>
      <c r="H12" s="5"/>
      <c r="I12" s="1"/>
      <c r="J12" s="1"/>
      <c r="K12" s="1"/>
      <c r="L12" s="1"/>
      <c r="M12" s="1"/>
      <c r="U12" s="149">
        <v>8</v>
      </c>
      <c r="V12" t="s">
        <v>27</v>
      </c>
    </row>
    <row r="13" spans="1:23" ht="14.25" thickBot="1"/>
    <row r="14" spans="1:23">
      <c r="A14" s="131" t="s">
        <v>153</v>
      </c>
      <c r="B14" s="131"/>
      <c r="C14" s="131"/>
      <c r="D14" s="131"/>
      <c r="E14" s="131"/>
      <c r="F14" s="136"/>
      <c r="G14" s="136"/>
      <c r="H14" s="136"/>
      <c r="I14" s="136"/>
      <c r="J14" s="1"/>
      <c r="M14" s="4" t="s">
        <v>42</v>
      </c>
      <c r="N14" s="4"/>
      <c r="O14" s="403" t="s">
        <v>41</v>
      </c>
      <c r="P14" s="403"/>
      <c r="U14" s="27" t="s">
        <v>16</v>
      </c>
      <c r="V14" s="295"/>
      <c r="W14" s="1"/>
    </row>
    <row r="15" spans="1:23" ht="17.25" customHeight="1" thickBot="1">
      <c r="A15" s="138" t="s">
        <v>154</v>
      </c>
      <c r="B15" s="138"/>
      <c r="C15" s="138"/>
      <c r="D15" s="7"/>
      <c r="E15" s="137"/>
      <c r="F15" s="137"/>
      <c r="G15" s="137"/>
      <c r="H15" s="137"/>
      <c r="I15" s="137"/>
      <c r="J15" s="7"/>
      <c r="K15" s="7"/>
      <c r="L15" s="7"/>
      <c r="M15" s="7"/>
      <c r="N15" s="6" t="s">
        <v>3</v>
      </c>
      <c r="O15" s="396" t="s">
        <v>70</v>
      </c>
      <c r="P15" s="396"/>
      <c r="U15" s="63">
        <f>ROUNDDOWN(U2/U10/U12,0)</f>
        <v>1190</v>
      </c>
      <c r="V15" s="294" t="s">
        <v>111</v>
      </c>
      <c r="W15" s="296"/>
    </row>
    <row r="16" spans="1:23" ht="14.25" thickBot="1">
      <c r="A16" s="23"/>
      <c r="B16" s="23"/>
      <c r="C16" s="130"/>
      <c r="D16" s="23"/>
      <c r="V16" s="2"/>
      <c r="W16" s="24" t="s">
        <v>28</v>
      </c>
    </row>
    <row r="17" spans="1:23" ht="39.75" customHeight="1">
      <c r="A17" s="404" t="s">
        <v>4</v>
      </c>
      <c r="B17" s="358" t="s">
        <v>5</v>
      </c>
      <c r="C17" s="352" t="s">
        <v>20</v>
      </c>
      <c r="D17" s="406" t="s">
        <v>6</v>
      </c>
      <c r="E17" s="407"/>
      <c r="F17" s="407"/>
      <c r="G17" s="407"/>
      <c r="H17" s="341" t="s">
        <v>74</v>
      </c>
      <c r="I17" s="343" t="s">
        <v>18</v>
      </c>
      <c r="J17" s="345" t="s">
        <v>17</v>
      </c>
      <c r="K17" s="408" t="s">
        <v>43</v>
      </c>
      <c r="L17" s="409"/>
      <c r="M17" s="409"/>
      <c r="N17" s="409"/>
      <c r="O17" s="409"/>
      <c r="P17" s="410"/>
      <c r="Q17" s="30" t="s">
        <v>21</v>
      </c>
      <c r="R17" s="352" t="s">
        <v>160</v>
      </c>
      <c r="S17" s="135"/>
      <c r="U17" s="352" t="s">
        <v>192</v>
      </c>
      <c r="V17" s="352" t="s">
        <v>193</v>
      </c>
      <c r="W17" s="352" t="s">
        <v>214</v>
      </c>
    </row>
    <row r="18" spans="1:23" ht="22.5" customHeight="1" thickBot="1">
      <c r="A18" s="405"/>
      <c r="B18" s="359"/>
      <c r="C18" s="398"/>
      <c r="D18" s="39" t="s">
        <v>8</v>
      </c>
      <c r="E18" s="40" t="s">
        <v>9</v>
      </c>
      <c r="F18" s="41" t="s">
        <v>10</v>
      </c>
      <c r="G18" s="42" t="s">
        <v>11</v>
      </c>
      <c r="H18" s="397"/>
      <c r="I18" s="412"/>
      <c r="J18" s="414"/>
      <c r="K18" s="411"/>
      <c r="L18" s="412"/>
      <c r="M18" s="412"/>
      <c r="N18" s="412"/>
      <c r="O18" s="412"/>
      <c r="P18" s="413"/>
      <c r="Q18" s="28"/>
      <c r="R18" s="398"/>
      <c r="S18" s="139"/>
      <c r="T18" s="8"/>
      <c r="U18" s="395"/>
      <c r="V18" s="395"/>
      <c r="W18" s="395"/>
    </row>
    <row r="19" spans="1:23" ht="23.1" customHeight="1" thickTop="1">
      <c r="A19" s="43">
        <v>45536</v>
      </c>
      <c r="B19" s="277">
        <f>A19</f>
        <v>45536</v>
      </c>
      <c r="C19" s="74" t="s">
        <v>33</v>
      </c>
      <c r="D19" s="48"/>
      <c r="E19" s="49">
        <v>0.5</v>
      </c>
      <c r="F19" s="50">
        <v>0.625</v>
      </c>
      <c r="G19" s="49">
        <v>0.70833333333333337</v>
      </c>
      <c r="H19" s="51">
        <v>2.0833333333333332E-2</v>
      </c>
      <c r="I19" s="94">
        <f>(E19-D19)+(G19-F19)-H19</f>
        <v>0.5625</v>
      </c>
      <c r="J19" s="76">
        <f>ROUNDDOWN(ROUND(I19*24*60,1)/60,2)</f>
        <v>13.5</v>
      </c>
      <c r="K19" s="415" t="s">
        <v>172</v>
      </c>
      <c r="L19" s="416"/>
      <c r="M19" s="416"/>
      <c r="N19" s="416"/>
      <c r="O19" s="416"/>
      <c r="P19" s="417"/>
      <c r="Q19" s="29">
        <f>COUNTIF(C19,C$52)</f>
        <v>1</v>
      </c>
      <c r="R19" s="105" t="s">
        <v>171</v>
      </c>
      <c r="S19" s="132">
        <f>IF(OR(C19="2,通勤（除外）",C19="4,休日"),0,1)</f>
        <v>1</v>
      </c>
      <c r="T19" s="134"/>
      <c r="U19" s="32">
        <f t="shared" ref="U19:U49" si="0">ROUNDDOWN($U$15*J19,0)</f>
        <v>16065</v>
      </c>
      <c r="V19" s="32">
        <f t="shared" ref="V19:V49" si="1">ROUNDDOWN($U$6*Q19,0)</f>
        <v>500</v>
      </c>
      <c r="W19" s="33">
        <f t="shared" ref="W19:W49" si="2">SUM(V19:V19)</f>
        <v>500</v>
      </c>
    </row>
    <row r="20" spans="1:23" ht="23.1" customHeight="1">
      <c r="A20" s="43">
        <v>45537</v>
      </c>
      <c r="B20" s="278">
        <f>A20</f>
        <v>45537</v>
      </c>
      <c r="C20" s="25" t="s">
        <v>34</v>
      </c>
      <c r="D20" s="9"/>
      <c r="E20" s="10"/>
      <c r="F20" s="11"/>
      <c r="G20" s="12"/>
      <c r="H20" s="13"/>
      <c r="I20" s="95">
        <f>(E20-D20)+(G20-F20)-H20</f>
        <v>0</v>
      </c>
      <c r="J20" s="77">
        <f t="shared" ref="J20:J49" si="3">ROUNDDOWN(ROUND(I20*24*60,1)/60,2)</f>
        <v>0</v>
      </c>
      <c r="K20" s="324" t="s">
        <v>76</v>
      </c>
      <c r="L20" s="393"/>
      <c r="M20" s="393"/>
      <c r="N20" s="393"/>
      <c r="O20" s="393"/>
      <c r="P20" s="394"/>
      <c r="Q20" s="29">
        <f t="shared" ref="Q20:Q49" si="4">COUNTIF(C20,C$52)</f>
        <v>0</v>
      </c>
      <c r="R20" s="106"/>
      <c r="S20" s="132">
        <f t="shared" ref="S20:S49" si="5">IF(OR(C20="2,通勤（除外）",C20="4,休日"),0,1)</f>
        <v>0</v>
      </c>
      <c r="T20" s="8"/>
      <c r="U20" s="34">
        <f t="shared" si="0"/>
        <v>0</v>
      </c>
      <c r="V20" s="34">
        <f t="shared" si="1"/>
        <v>0</v>
      </c>
      <c r="W20" s="35">
        <f t="shared" si="2"/>
        <v>0</v>
      </c>
    </row>
    <row r="21" spans="1:23" ht="23.1" customHeight="1">
      <c r="A21" s="43">
        <v>45538</v>
      </c>
      <c r="B21" s="278">
        <f t="shared" ref="B21:B48" si="6">A21</f>
        <v>45538</v>
      </c>
      <c r="C21" s="25" t="s">
        <v>33</v>
      </c>
      <c r="D21" s="16">
        <v>0.375</v>
      </c>
      <c r="E21" s="12">
        <v>0.5</v>
      </c>
      <c r="F21" s="11">
        <v>0.54166666666666663</v>
      </c>
      <c r="G21" s="12">
        <v>0.75</v>
      </c>
      <c r="H21" s="13">
        <v>0.16666666666666666</v>
      </c>
      <c r="I21" s="95">
        <f>(E21-D21)+(G21-F21)-H21</f>
        <v>0.16666666666666671</v>
      </c>
      <c r="J21" s="77">
        <f>ROUNDDOWN(ROUND(I21*24*60,1)/60,2)</f>
        <v>4</v>
      </c>
      <c r="K21" s="324" t="s">
        <v>77</v>
      </c>
      <c r="L21" s="393"/>
      <c r="M21" s="393"/>
      <c r="N21" s="393"/>
      <c r="O21" s="393"/>
      <c r="P21" s="394"/>
      <c r="Q21" s="29">
        <f t="shared" si="4"/>
        <v>1</v>
      </c>
      <c r="R21" s="107"/>
      <c r="S21" s="132">
        <f t="shared" si="5"/>
        <v>1</v>
      </c>
      <c r="T21" s="8"/>
      <c r="U21" s="34">
        <f t="shared" si="0"/>
        <v>4760</v>
      </c>
      <c r="V21" s="34">
        <f t="shared" si="1"/>
        <v>500</v>
      </c>
      <c r="W21" s="35">
        <f t="shared" si="2"/>
        <v>500</v>
      </c>
    </row>
    <row r="22" spans="1:23" ht="23.1" customHeight="1">
      <c r="A22" s="43">
        <v>45539</v>
      </c>
      <c r="B22" s="278">
        <f t="shared" si="6"/>
        <v>45539</v>
      </c>
      <c r="C22" s="25" t="s">
        <v>34</v>
      </c>
      <c r="D22" s="16"/>
      <c r="E22" s="12"/>
      <c r="F22" s="11"/>
      <c r="G22" s="12"/>
      <c r="H22" s="15"/>
      <c r="I22" s="95">
        <f t="shared" ref="I22:I49" si="7">(E22-D22)+(G22-F22)-H22</f>
        <v>0</v>
      </c>
      <c r="J22" s="77">
        <f t="shared" si="3"/>
        <v>0</v>
      </c>
      <c r="K22" s="324" t="s">
        <v>78</v>
      </c>
      <c r="L22" s="393"/>
      <c r="M22" s="393"/>
      <c r="N22" s="393"/>
      <c r="O22" s="393"/>
      <c r="P22" s="394"/>
      <c r="Q22" s="29">
        <f t="shared" si="4"/>
        <v>0</v>
      </c>
      <c r="R22" s="107"/>
      <c r="S22" s="132">
        <f t="shared" si="5"/>
        <v>0</v>
      </c>
      <c r="T22" s="8"/>
      <c r="U22" s="34">
        <f t="shared" si="0"/>
        <v>0</v>
      </c>
      <c r="V22" s="34">
        <f t="shared" si="1"/>
        <v>0</v>
      </c>
      <c r="W22" s="35">
        <f t="shared" si="2"/>
        <v>0</v>
      </c>
    </row>
    <row r="23" spans="1:23" ht="23.1" customHeight="1">
      <c r="A23" s="43">
        <v>45540</v>
      </c>
      <c r="B23" s="278">
        <f t="shared" si="6"/>
        <v>45540</v>
      </c>
      <c r="C23" s="25" t="s">
        <v>33</v>
      </c>
      <c r="D23" s="16">
        <v>0.375</v>
      </c>
      <c r="E23" s="12">
        <v>0.5</v>
      </c>
      <c r="F23" s="11">
        <v>0.54166666666666663</v>
      </c>
      <c r="G23" s="12">
        <v>0.875</v>
      </c>
      <c r="H23" s="13">
        <v>0.45833333333333331</v>
      </c>
      <c r="I23" s="95">
        <f t="shared" si="7"/>
        <v>0</v>
      </c>
      <c r="J23" s="77">
        <f t="shared" si="3"/>
        <v>0</v>
      </c>
      <c r="K23" s="324" t="s">
        <v>79</v>
      </c>
      <c r="L23" s="393"/>
      <c r="M23" s="393"/>
      <c r="N23" s="393"/>
      <c r="O23" s="393"/>
      <c r="P23" s="394"/>
      <c r="Q23" s="29">
        <f t="shared" si="4"/>
        <v>1</v>
      </c>
      <c r="R23" s="107"/>
      <c r="S23" s="132">
        <f t="shared" si="5"/>
        <v>1</v>
      </c>
      <c r="T23" s="8"/>
      <c r="U23" s="34">
        <f t="shared" si="0"/>
        <v>0</v>
      </c>
      <c r="V23" s="34">
        <f t="shared" si="1"/>
        <v>500</v>
      </c>
      <c r="W23" s="35">
        <f t="shared" si="2"/>
        <v>500</v>
      </c>
    </row>
    <row r="24" spans="1:23" ht="23.1" customHeight="1">
      <c r="A24" s="43">
        <v>45541</v>
      </c>
      <c r="B24" s="278">
        <f t="shared" si="6"/>
        <v>45541</v>
      </c>
      <c r="C24" s="25" t="s">
        <v>33</v>
      </c>
      <c r="D24" s="16">
        <v>0.25</v>
      </c>
      <c r="E24" s="12">
        <v>0.5</v>
      </c>
      <c r="F24" s="11">
        <v>0.54166666666666663</v>
      </c>
      <c r="G24" s="12">
        <v>0.91666666666666663</v>
      </c>
      <c r="H24" s="15"/>
      <c r="I24" s="95">
        <f t="shared" si="7"/>
        <v>0.625</v>
      </c>
      <c r="J24" s="77">
        <f t="shared" si="3"/>
        <v>15</v>
      </c>
      <c r="K24" s="324" t="s">
        <v>80</v>
      </c>
      <c r="L24" s="393"/>
      <c r="M24" s="393"/>
      <c r="N24" s="393"/>
      <c r="O24" s="393"/>
      <c r="P24" s="394"/>
      <c r="Q24" s="29">
        <f t="shared" si="4"/>
        <v>1</v>
      </c>
      <c r="R24" s="107"/>
      <c r="S24" s="132">
        <f t="shared" si="5"/>
        <v>1</v>
      </c>
      <c r="T24" s="8"/>
      <c r="U24" s="34">
        <f t="shared" si="0"/>
        <v>17850</v>
      </c>
      <c r="V24" s="34">
        <f t="shared" si="1"/>
        <v>500</v>
      </c>
      <c r="W24" s="35">
        <f t="shared" si="2"/>
        <v>500</v>
      </c>
    </row>
    <row r="25" spans="1:23" ht="23.1" customHeight="1">
      <c r="A25" s="43">
        <v>45542</v>
      </c>
      <c r="B25" s="278">
        <f t="shared" si="6"/>
        <v>45542</v>
      </c>
      <c r="C25" s="25" t="s">
        <v>34</v>
      </c>
      <c r="D25" s="16"/>
      <c r="E25" s="12"/>
      <c r="F25" s="11"/>
      <c r="G25" s="12"/>
      <c r="H25" s="15"/>
      <c r="I25" s="95">
        <f t="shared" si="7"/>
        <v>0</v>
      </c>
      <c r="J25" s="77">
        <f t="shared" si="3"/>
        <v>0</v>
      </c>
      <c r="K25" s="324" t="s">
        <v>81</v>
      </c>
      <c r="L25" s="393"/>
      <c r="M25" s="393"/>
      <c r="N25" s="393"/>
      <c r="O25" s="393"/>
      <c r="P25" s="394"/>
      <c r="Q25" s="29">
        <f t="shared" si="4"/>
        <v>0</v>
      </c>
      <c r="R25" s="107"/>
      <c r="S25" s="132">
        <f t="shared" si="5"/>
        <v>0</v>
      </c>
      <c r="T25" s="8"/>
      <c r="U25" s="34">
        <f t="shared" si="0"/>
        <v>0</v>
      </c>
      <c r="V25" s="34">
        <f t="shared" si="1"/>
        <v>0</v>
      </c>
      <c r="W25" s="35">
        <f t="shared" si="2"/>
        <v>0</v>
      </c>
    </row>
    <row r="26" spans="1:23" ht="23.1" customHeight="1">
      <c r="A26" s="43">
        <v>45543</v>
      </c>
      <c r="B26" s="278">
        <f t="shared" si="6"/>
        <v>45543</v>
      </c>
      <c r="C26" s="25" t="s">
        <v>33</v>
      </c>
      <c r="D26" s="16">
        <v>0.375</v>
      </c>
      <c r="E26" s="12">
        <v>0.5</v>
      </c>
      <c r="F26" s="11">
        <v>0.54166666666666663</v>
      </c>
      <c r="G26" s="12">
        <v>0.95833333333333337</v>
      </c>
      <c r="H26" s="13">
        <v>0.41666666666666669</v>
      </c>
      <c r="I26" s="95">
        <f t="shared" si="7"/>
        <v>0.12500000000000006</v>
      </c>
      <c r="J26" s="77">
        <f t="shared" si="3"/>
        <v>3</v>
      </c>
      <c r="K26" s="324" t="s">
        <v>82</v>
      </c>
      <c r="L26" s="393"/>
      <c r="M26" s="393"/>
      <c r="N26" s="393"/>
      <c r="O26" s="393"/>
      <c r="P26" s="394"/>
      <c r="Q26" s="29">
        <f t="shared" si="4"/>
        <v>1</v>
      </c>
      <c r="R26" s="107"/>
      <c r="S26" s="132">
        <f t="shared" si="5"/>
        <v>1</v>
      </c>
      <c r="T26" s="8"/>
      <c r="U26" s="34">
        <f t="shared" si="0"/>
        <v>3570</v>
      </c>
      <c r="V26" s="34">
        <f t="shared" si="1"/>
        <v>500</v>
      </c>
      <c r="W26" s="35">
        <f t="shared" si="2"/>
        <v>500</v>
      </c>
    </row>
    <row r="27" spans="1:23" ht="23.1" customHeight="1">
      <c r="A27" s="43">
        <v>45544</v>
      </c>
      <c r="B27" s="278">
        <f t="shared" si="6"/>
        <v>45544</v>
      </c>
      <c r="C27" s="25" t="s">
        <v>34</v>
      </c>
      <c r="D27" s="16"/>
      <c r="E27" s="12"/>
      <c r="F27" s="11"/>
      <c r="G27" s="12"/>
      <c r="H27" s="15"/>
      <c r="I27" s="95">
        <f t="shared" si="7"/>
        <v>0</v>
      </c>
      <c r="J27" s="77">
        <f t="shared" si="3"/>
        <v>0</v>
      </c>
      <c r="K27" s="324" t="s">
        <v>83</v>
      </c>
      <c r="L27" s="393"/>
      <c r="M27" s="393"/>
      <c r="N27" s="393"/>
      <c r="O27" s="393"/>
      <c r="P27" s="394"/>
      <c r="Q27" s="29">
        <f t="shared" si="4"/>
        <v>0</v>
      </c>
      <c r="R27" s="107"/>
      <c r="S27" s="132">
        <f t="shared" si="5"/>
        <v>0</v>
      </c>
      <c r="T27" s="8"/>
      <c r="U27" s="34">
        <f t="shared" si="0"/>
        <v>0</v>
      </c>
      <c r="V27" s="34">
        <f t="shared" si="1"/>
        <v>0</v>
      </c>
      <c r="W27" s="35">
        <f t="shared" si="2"/>
        <v>0</v>
      </c>
    </row>
    <row r="28" spans="1:23" ht="23.1" customHeight="1">
      <c r="A28" s="43">
        <v>45545</v>
      </c>
      <c r="B28" s="278">
        <f t="shared" si="6"/>
        <v>45545</v>
      </c>
      <c r="C28" s="25" t="s">
        <v>36</v>
      </c>
      <c r="D28" s="9"/>
      <c r="E28" s="10"/>
      <c r="F28" s="11"/>
      <c r="G28" s="12"/>
      <c r="H28" s="15"/>
      <c r="I28" s="95">
        <f t="shared" si="7"/>
        <v>0</v>
      </c>
      <c r="J28" s="77">
        <f t="shared" si="3"/>
        <v>0</v>
      </c>
      <c r="K28" s="324" t="s">
        <v>76</v>
      </c>
      <c r="L28" s="393"/>
      <c r="M28" s="393"/>
      <c r="N28" s="393"/>
      <c r="O28" s="393"/>
      <c r="P28" s="394"/>
      <c r="Q28" s="29">
        <f t="shared" si="4"/>
        <v>0</v>
      </c>
      <c r="R28" s="107"/>
      <c r="S28" s="132">
        <f t="shared" si="5"/>
        <v>0</v>
      </c>
      <c r="T28" s="8"/>
      <c r="U28" s="34">
        <f t="shared" si="0"/>
        <v>0</v>
      </c>
      <c r="V28" s="34">
        <f t="shared" si="1"/>
        <v>0</v>
      </c>
      <c r="W28" s="35">
        <f t="shared" si="2"/>
        <v>0</v>
      </c>
    </row>
    <row r="29" spans="1:23" ht="23.1" customHeight="1">
      <c r="A29" s="43">
        <v>45546</v>
      </c>
      <c r="B29" s="278">
        <f t="shared" si="6"/>
        <v>45546</v>
      </c>
      <c r="C29" s="25" t="s">
        <v>33</v>
      </c>
      <c r="D29" s="16">
        <v>0.375</v>
      </c>
      <c r="E29" s="12">
        <v>0.5</v>
      </c>
      <c r="F29" s="11">
        <v>0.54166666666666663</v>
      </c>
      <c r="G29" s="12">
        <v>0.75</v>
      </c>
      <c r="H29" s="15"/>
      <c r="I29" s="95">
        <f t="shared" si="7"/>
        <v>0.33333333333333337</v>
      </c>
      <c r="J29" s="77">
        <f t="shared" si="3"/>
        <v>8</v>
      </c>
      <c r="K29" s="324" t="s">
        <v>84</v>
      </c>
      <c r="L29" s="393"/>
      <c r="M29" s="393"/>
      <c r="N29" s="393"/>
      <c r="O29" s="393"/>
      <c r="P29" s="394"/>
      <c r="Q29" s="29">
        <f t="shared" si="4"/>
        <v>1</v>
      </c>
      <c r="R29" s="107"/>
      <c r="S29" s="132">
        <f t="shared" si="5"/>
        <v>1</v>
      </c>
      <c r="T29" s="8"/>
      <c r="U29" s="34">
        <f t="shared" si="0"/>
        <v>9520</v>
      </c>
      <c r="V29" s="34">
        <f t="shared" si="1"/>
        <v>500</v>
      </c>
      <c r="W29" s="35">
        <f t="shared" si="2"/>
        <v>500</v>
      </c>
    </row>
    <row r="30" spans="1:23" ht="23.1" customHeight="1">
      <c r="A30" s="43">
        <v>45547</v>
      </c>
      <c r="B30" s="278">
        <f t="shared" si="6"/>
        <v>45547</v>
      </c>
      <c r="C30" s="25" t="s">
        <v>33</v>
      </c>
      <c r="D30" s="16">
        <v>0.375</v>
      </c>
      <c r="E30" s="12">
        <v>0.5</v>
      </c>
      <c r="F30" s="11">
        <v>0.54166666666666663</v>
      </c>
      <c r="G30" s="12">
        <v>0.75</v>
      </c>
      <c r="H30" s="15"/>
      <c r="I30" s="95">
        <f t="shared" si="7"/>
        <v>0.33333333333333337</v>
      </c>
      <c r="J30" s="77">
        <f t="shared" si="3"/>
        <v>8</v>
      </c>
      <c r="K30" s="324" t="s">
        <v>85</v>
      </c>
      <c r="L30" s="393"/>
      <c r="M30" s="393"/>
      <c r="N30" s="393"/>
      <c r="O30" s="393"/>
      <c r="P30" s="394"/>
      <c r="Q30" s="29">
        <f t="shared" si="4"/>
        <v>1</v>
      </c>
      <c r="R30" s="107"/>
      <c r="S30" s="132">
        <f t="shared" si="5"/>
        <v>1</v>
      </c>
      <c r="T30" s="8"/>
      <c r="U30" s="34">
        <f t="shared" si="0"/>
        <v>9520</v>
      </c>
      <c r="V30" s="34">
        <f t="shared" si="1"/>
        <v>500</v>
      </c>
      <c r="W30" s="35">
        <f t="shared" si="2"/>
        <v>500</v>
      </c>
    </row>
    <row r="31" spans="1:23" ht="23.1" customHeight="1">
      <c r="A31" s="43">
        <v>45548</v>
      </c>
      <c r="B31" s="278">
        <f t="shared" si="6"/>
        <v>45548</v>
      </c>
      <c r="C31" s="25" t="s">
        <v>34</v>
      </c>
      <c r="D31" s="16"/>
      <c r="E31" s="12"/>
      <c r="F31" s="11"/>
      <c r="G31" s="12"/>
      <c r="H31" s="13"/>
      <c r="I31" s="95">
        <f t="shared" si="7"/>
        <v>0</v>
      </c>
      <c r="J31" s="77">
        <f t="shared" si="3"/>
        <v>0</v>
      </c>
      <c r="K31" s="324" t="s">
        <v>78</v>
      </c>
      <c r="L31" s="393"/>
      <c r="M31" s="393"/>
      <c r="N31" s="393"/>
      <c r="O31" s="393"/>
      <c r="P31" s="394"/>
      <c r="Q31" s="29">
        <f t="shared" si="4"/>
        <v>0</v>
      </c>
      <c r="R31" s="107"/>
      <c r="S31" s="132">
        <f t="shared" si="5"/>
        <v>0</v>
      </c>
      <c r="T31" s="8"/>
      <c r="U31" s="34">
        <f t="shared" si="0"/>
        <v>0</v>
      </c>
      <c r="V31" s="34">
        <f t="shared" si="1"/>
        <v>0</v>
      </c>
      <c r="W31" s="35">
        <f t="shared" si="2"/>
        <v>0</v>
      </c>
    </row>
    <row r="32" spans="1:23" ht="23.1" customHeight="1">
      <c r="A32" s="43">
        <v>45549</v>
      </c>
      <c r="B32" s="278">
        <f t="shared" si="6"/>
        <v>45549</v>
      </c>
      <c r="C32" s="25" t="s">
        <v>33</v>
      </c>
      <c r="D32" s="16">
        <v>0.375</v>
      </c>
      <c r="E32" s="12">
        <v>0.5</v>
      </c>
      <c r="F32" s="11">
        <v>0.54166666666666663</v>
      </c>
      <c r="G32" s="12">
        <v>0.75</v>
      </c>
      <c r="H32" s="15"/>
      <c r="I32" s="95">
        <f t="shared" si="7"/>
        <v>0.33333333333333337</v>
      </c>
      <c r="J32" s="77">
        <f t="shared" si="3"/>
        <v>8</v>
      </c>
      <c r="K32" s="324" t="s">
        <v>86</v>
      </c>
      <c r="L32" s="393"/>
      <c r="M32" s="393"/>
      <c r="N32" s="393"/>
      <c r="O32" s="393"/>
      <c r="P32" s="394"/>
      <c r="Q32" s="29">
        <f t="shared" si="4"/>
        <v>1</v>
      </c>
      <c r="R32" s="107"/>
      <c r="S32" s="132">
        <f t="shared" si="5"/>
        <v>1</v>
      </c>
      <c r="T32" s="8"/>
      <c r="U32" s="34">
        <f t="shared" si="0"/>
        <v>9520</v>
      </c>
      <c r="V32" s="34">
        <f t="shared" si="1"/>
        <v>500</v>
      </c>
      <c r="W32" s="35">
        <f t="shared" si="2"/>
        <v>500</v>
      </c>
    </row>
    <row r="33" spans="1:23" ht="23.1" customHeight="1">
      <c r="A33" s="43">
        <v>45550</v>
      </c>
      <c r="B33" s="278">
        <f t="shared" si="6"/>
        <v>45550</v>
      </c>
      <c r="C33" s="25" t="s">
        <v>34</v>
      </c>
      <c r="D33" s="16"/>
      <c r="E33" s="12"/>
      <c r="F33" s="11"/>
      <c r="G33" s="12"/>
      <c r="H33" s="13"/>
      <c r="I33" s="95">
        <f t="shared" si="7"/>
        <v>0</v>
      </c>
      <c r="J33" s="77">
        <f t="shared" si="3"/>
        <v>0</v>
      </c>
      <c r="K33" s="324" t="s">
        <v>87</v>
      </c>
      <c r="L33" s="393"/>
      <c r="M33" s="393"/>
      <c r="N33" s="393"/>
      <c r="O33" s="393"/>
      <c r="P33" s="394"/>
      <c r="Q33" s="29">
        <f t="shared" si="4"/>
        <v>0</v>
      </c>
      <c r="R33" s="107"/>
      <c r="S33" s="132">
        <f t="shared" si="5"/>
        <v>0</v>
      </c>
      <c r="T33" s="8"/>
      <c r="U33" s="34">
        <f t="shared" si="0"/>
        <v>0</v>
      </c>
      <c r="V33" s="34">
        <f t="shared" si="1"/>
        <v>0</v>
      </c>
      <c r="W33" s="35">
        <f t="shared" si="2"/>
        <v>0</v>
      </c>
    </row>
    <row r="34" spans="1:23" ht="23.1" customHeight="1">
      <c r="A34" s="43">
        <v>45551</v>
      </c>
      <c r="B34" s="278">
        <f t="shared" si="6"/>
        <v>45551</v>
      </c>
      <c r="C34" s="25" t="s">
        <v>36</v>
      </c>
      <c r="D34" s="9"/>
      <c r="E34" s="10"/>
      <c r="F34" s="11"/>
      <c r="G34" s="12"/>
      <c r="H34" s="15"/>
      <c r="I34" s="95">
        <f t="shared" si="7"/>
        <v>0</v>
      </c>
      <c r="J34" s="77">
        <f t="shared" si="3"/>
        <v>0</v>
      </c>
      <c r="K34" s="324" t="s">
        <v>76</v>
      </c>
      <c r="L34" s="393"/>
      <c r="M34" s="393"/>
      <c r="N34" s="393"/>
      <c r="O34" s="393"/>
      <c r="P34" s="394"/>
      <c r="Q34" s="29">
        <f t="shared" si="4"/>
        <v>0</v>
      </c>
      <c r="R34" s="107"/>
      <c r="S34" s="132">
        <f t="shared" si="5"/>
        <v>0</v>
      </c>
      <c r="T34" s="8"/>
      <c r="U34" s="34">
        <f t="shared" si="0"/>
        <v>0</v>
      </c>
      <c r="V34" s="34">
        <f t="shared" si="1"/>
        <v>0</v>
      </c>
      <c r="W34" s="35">
        <f t="shared" si="2"/>
        <v>0</v>
      </c>
    </row>
    <row r="35" spans="1:23" ht="23.1" customHeight="1">
      <c r="A35" s="43">
        <v>45552</v>
      </c>
      <c r="B35" s="278">
        <f t="shared" si="6"/>
        <v>45552</v>
      </c>
      <c r="C35" s="25" t="s">
        <v>36</v>
      </c>
      <c r="D35" s="9"/>
      <c r="E35" s="10"/>
      <c r="F35" s="11"/>
      <c r="G35" s="12"/>
      <c r="H35" s="15"/>
      <c r="I35" s="95">
        <f t="shared" si="7"/>
        <v>0</v>
      </c>
      <c r="J35" s="77">
        <f t="shared" si="3"/>
        <v>0</v>
      </c>
      <c r="K35" s="324" t="s">
        <v>76</v>
      </c>
      <c r="L35" s="393"/>
      <c r="M35" s="393"/>
      <c r="N35" s="393"/>
      <c r="O35" s="393"/>
      <c r="P35" s="394"/>
      <c r="Q35" s="29">
        <f t="shared" si="4"/>
        <v>0</v>
      </c>
      <c r="R35" s="107"/>
      <c r="S35" s="132">
        <f t="shared" si="5"/>
        <v>0</v>
      </c>
      <c r="T35" s="8"/>
      <c r="U35" s="34">
        <f t="shared" si="0"/>
        <v>0</v>
      </c>
      <c r="V35" s="34">
        <f t="shared" si="1"/>
        <v>0</v>
      </c>
      <c r="W35" s="35">
        <f t="shared" si="2"/>
        <v>0</v>
      </c>
    </row>
    <row r="36" spans="1:23" ht="23.1" customHeight="1">
      <c r="A36" s="43">
        <v>45553</v>
      </c>
      <c r="B36" s="278">
        <f t="shared" si="6"/>
        <v>45553</v>
      </c>
      <c r="C36" s="25" t="s">
        <v>36</v>
      </c>
      <c r="D36" s="9"/>
      <c r="E36" s="10"/>
      <c r="F36" s="11"/>
      <c r="G36" s="12"/>
      <c r="H36" s="15"/>
      <c r="I36" s="95">
        <f t="shared" si="7"/>
        <v>0</v>
      </c>
      <c r="J36" s="77">
        <f t="shared" si="3"/>
        <v>0</v>
      </c>
      <c r="K36" s="324" t="s">
        <v>76</v>
      </c>
      <c r="L36" s="393"/>
      <c r="M36" s="393"/>
      <c r="N36" s="393"/>
      <c r="O36" s="393"/>
      <c r="P36" s="394"/>
      <c r="Q36" s="29">
        <f t="shared" si="4"/>
        <v>0</v>
      </c>
      <c r="R36" s="107"/>
      <c r="S36" s="132">
        <f t="shared" si="5"/>
        <v>0</v>
      </c>
      <c r="T36" s="8"/>
      <c r="U36" s="34">
        <f t="shared" si="0"/>
        <v>0</v>
      </c>
      <c r="V36" s="34">
        <f t="shared" si="1"/>
        <v>0</v>
      </c>
      <c r="W36" s="35">
        <f t="shared" si="2"/>
        <v>0</v>
      </c>
    </row>
    <row r="37" spans="1:23" ht="23.1" customHeight="1">
      <c r="A37" s="43">
        <v>45554</v>
      </c>
      <c r="B37" s="278">
        <f t="shared" si="6"/>
        <v>45554</v>
      </c>
      <c r="C37" s="25" t="s">
        <v>34</v>
      </c>
      <c r="D37" s="16"/>
      <c r="E37" s="12"/>
      <c r="F37" s="11"/>
      <c r="G37" s="12"/>
      <c r="H37" s="13"/>
      <c r="I37" s="95">
        <f t="shared" si="7"/>
        <v>0</v>
      </c>
      <c r="J37" s="77">
        <f t="shared" si="3"/>
        <v>0</v>
      </c>
      <c r="K37" s="324" t="s">
        <v>88</v>
      </c>
      <c r="L37" s="393"/>
      <c r="M37" s="393"/>
      <c r="N37" s="393"/>
      <c r="O37" s="393"/>
      <c r="P37" s="394"/>
      <c r="Q37" s="29">
        <f t="shared" si="4"/>
        <v>0</v>
      </c>
      <c r="R37" s="107"/>
      <c r="S37" s="132">
        <f t="shared" si="5"/>
        <v>0</v>
      </c>
      <c r="T37" s="8"/>
      <c r="U37" s="34">
        <f t="shared" si="0"/>
        <v>0</v>
      </c>
      <c r="V37" s="34">
        <f t="shared" si="1"/>
        <v>0</v>
      </c>
      <c r="W37" s="35">
        <f t="shared" si="2"/>
        <v>0</v>
      </c>
    </row>
    <row r="38" spans="1:23" ht="23.1" customHeight="1">
      <c r="A38" s="43">
        <v>45555</v>
      </c>
      <c r="B38" s="278">
        <f t="shared" si="6"/>
        <v>45555</v>
      </c>
      <c r="C38" s="25" t="s">
        <v>33</v>
      </c>
      <c r="D38" s="16">
        <v>0.375</v>
      </c>
      <c r="E38" s="12">
        <v>0.5</v>
      </c>
      <c r="F38" s="11">
        <v>0.54166666666666663</v>
      </c>
      <c r="G38" s="12">
        <v>0.75</v>
      </c>
      <c r="H38" s="15"/>
      <c r="I38" s="95">
        <f t="shared" si="7"/>
        <v>0.33333333333333337</v>
      </c>
      <c r="J38" s="77">
        <f t="shared" si="3"/>
        <v>8</v>
      </c>
      <c r="K38" s="324" t="s">
        <v>89</v>
      </c>
      <c r="L38" s="393"/>
      <c r="M38" s="393"/>
      <c r="N38" s="393"/>
      <c r="O38" s="393"/>
      <c r="P38" s="394"/>
      <c r="Q38" s="29">
        <f t="shared" si="4"/>
        <v>1</v>
      </c>
      <c r="R38" s="107"/>
      <c r="S38" s="132">
        <f t="shared" si="5"/>
        <v>1</v>
      </c>
      <c r="T38" s="8"/>
      <c r="U38" s="34">
        <f t="shared" si="0"/>
        <v>9520</v>
      </c>
      <c r="V38" s="34">
        <f t="shared" si="1"/>
        <v>500</v>
      </c>
      <c r="W38" s="35">
        <f t="shared" si="2"/>
        <v>500</v>
      </c>
    </row>
    <row r="39" spans="1:23" ht="23.1" customHeight="1">
      <c r="A39" s="43">
        <v>45556</v>
      </c>
      <c r="B39" s="278">
        <f t="shared" si="6"/>
        <v>45556</v>
      </c>
      <c r="C39" s="25" t="s">
        <v>33</v>
      </c>
      <c r="D39" s="16">
        <v>0.375</v>
      </c>
      <c r="E39" s="12">
        <v>0.5</v>
      </c>
      <c r="F39" s="11">
        <v>0.54166666666666663</v>
      </c>
      <c r="G39" s="12">
        <v>0.75</v>
      </c>
      <c r="H39" s="15"/>
      <c r="I39" s="95">
        <f t="shared" si="7"/>
        <v>0.33333333333333337</v>
      </c>
      <c r="J39" s="77">
        <f t="shared" si="3"/>
        <v>8</v>
      </c>
      <c r="K39" s="324" t="s">
        <v>86</v>
      </c>
      <c r="L39" s="418"/>
      <c r="M39" s="418"/>
      <c r="N39" s="418"/>
      <c r="O39" s="418"/>
      <c r="P39" s="419"/>
      <c r="Q39" s="29">
        <f t="shared" si="4"/>
        <v>1</v>
      </c>
      <c r="R39" s="107"/>
      <c r="S39" s="132">
        <f t="shared" si="5"/>
        <v>1</v>
      </c>
      <c r="T39" s="8"/>
      <c r="U39" s="34">
        <f t="shared" si="0"/>
        <v>9520</v>
      </c>
      <c r="V39" s="34">
        <f t="shared" si="1"/>
        <v>500</v>
      </c>
      <c r="W39" s="35">
        <f t="shared" si="2"/>
        <v>500</v>
      </c>
    </row>
    <row r="40" spans="1:23" ht="23.1" customHeight="1">
      <c r="A40" s="43">
        <v>45557</v>
      </c>
      <c r="B40" s="278">
        <f t="shared" si="6"/>
        <v>45557</v>
      </c>
      <c r="C40" s="25" t="s">
        <v>35</v>
      </c>
      <c r="D40" s="16"/>
      <c r="E40" s="12"/>
      <c r="F40" s="11">
        <v>0.57291666666666663</v>
      </c>
      <c r="G40" s="12">
        <v>0.66666666666666663</v>
      </c>
      <c r="H40" s="15"/>
      <c r="I40" s="95">
        <f t="shared" si="7"/>
        <v>9.375E-2</v>
      </c>
      <c r="J40" s="77">
        <f t="shared" si="3"/>
        <v>2.25</v>
      </c>
      <c r="K40" s="324" t="s">
        <v>39</v>
      </c>
      <c r="L40" s="418"/>
      <c r="M40" s="418"/>
      <c r="N40" s="418"/>
      <c r="O40" s="418"/>
      <c r="P40" s="419"/>
      <c r="Q40" s="29">
        <f t="shared" si="4"/>
        <v>0</v>
      </c>
      <c r="R40" s="107"/>
      <c r="S40" s="132">
        <f t="shared" si="5"/>
        <v>1</v>
      </c>
      <c r="T40" s="8"/>
      <c r="U40" s="34">
        <f t="shared" si="0"/>
        <v>2677</v>
      </c>
      <c r="V40" s="34">
        <f t="shared" si="1"/>
        <v>0</v>
      </c>
      <c r="W40" s="35">
        <f t="shared" si="2"/>
        <v>0</v>
      </c>
    </row>
    <row r="41" spans="1:23" ht="23.1" customHeight="1">
      <c r="A41" s="43">
        <v>45558</v>
      </c>
      <c r="B41" s="278">
        <f t="shared" si="6"/>
        <v>45558</v>
      </c>
      <c r="C41" s="25" t="s">
        <v>36</v>
      </c>
      <c r="D41" s="16"/>
      <c r="E41" s="12"/>
      <c r="F41" s="11"/>
      <c r="G41" s="12"/>
      <c r="H41" s="15"/>
      <c r="I41" s="95">
        <f t="shared" si="7"/>
        <v>0</v>
      </c>
      <c r="J41" s="77">
        <f t="shared" si="3"/>
        <v>0</v>
      </c>
      <c r="K41" s="324" t="s">
        <v>76</v>
      </c>
      <c r="L41" s="393"/>
      <c r="M41" s="393"/>
      <c r="N41" s="393"/>
      <c r="O41" s="393"/>
      <c r="P41" s="394"/>
      <c r="Q41" s="29">
        <f t="shared" si="4"/>
        <v>0</v>
      </c>
      <c r="R41" s="107"/>
      <c r="S41" s="132">
        <f t="shared" si="5"/>
        <v>0</v>
      </c>
      <c r="T41" s="8"/>
      <c r="U41" s="34">
        <f t="shared" si="0"/>
        <v>0</v>
      </c>
      <c r="V41" s="34">
        <f t="shared" si="1"/>
        <v>0</v>
      </c>
      <c r="W41" s="35">
        <f t="shared" si="2"/>
        <v>0</v>
      </c>
    </row>
    <row r="42" spans="1:23" ht="23.1" customHeight="1">
      <c r="A42" s="43">
        <v>45559</v>
      </c>
      <c r="B42" s="278">
        <f t="shared" si="6"/>
        <v>45559</v>
      </c>
      <c r="C42" s="25" t="s">
        <v>36</v>
      </c>
      <c r="D42" s="9"/>
      <c r="E42" s="10"/>
      <c r="F42" s="11"/>
      <c r="G42" s="12"/>
      <c r="H42" s="15"/>
      <c r="I42" s="95">
        <f t="shared" si="7"/>
        <v>0</v>
      </c>
      <c r="J42" s="77">
        <f t="shared" si="3"/>
        <v>0</v>
      </c>
      <c r="K42" s="324" t="s">
        <v>76</v>
      </c>
      <c r="L42" s="393"/>
      <c r="M42" s="393"/>
      <c r="N42" s="393"/>
      <c r="O42" s="393"/>
      <c r="P42" s="394"/>
      <c r="Q42" s="29">
        <f t="shared" si="4"/>
        <v>0</v>
      </c>
      <c r="R42" s="107"/>
      <c r="S42" s="132">
        <f t="shared" si="5"/>
        <v>0</v>
      </c>
      <c r="T42" s="8"/>
      <c r="U42" s="34">
        <f t="shared" si="0"/>
        <v>0</v>
      </c>
      <c r="V42" s="34">
        <f t="shared" si="1"/>
        <v>0</v>
      </c>
      <c r="W42" s="35">
        <f t="shared" si="2"/>
        <v>0</v>
      </c>
    </row>
    <row r="43" spans="1:23" ht="23.1" customHeight="1">
      <c r="A43" s="43">
        <v>45560</v>
      </c>
      <c r="B43" s="278">
        <f t="shared" si="6"/>
        <v>45560</v>
      </c>
      <c r="C43" s="25" t="s">
        <v>33</v>
      </c>
      <c r="D43" s="16">
        <v>0.375</v>
      </c>
      <c r="E43" s="12">
        <v>0.48958333333333331</v>
      </c>
      <c r="F43" s="11">
        <v>0.54166666666666663</v>
      </c>
      <c r="G43" s="12">
        <v>0.5625</v>
      </c>
      <c r="H43" s="13">
        <v>0.13541666666666666</v>
      </c>
      <c r="I43" s="95">
        <f t="shared" si="7"/>
        <v>0</v>
      </c>
      <c r="J43" s="77">
        <f t="shared" si="3"/>
        <v>0</v>
      </c>
      <c r="K43" s="324" t="s">
        <v>90</v>
      </c>
      <c r="L43" s="393"/>
      <c r="M43" s="393"/>
      <c r="N43" s="393"/>
      <c r="O43" s="393"/>
      <c r="P43" s="394"/>
      <c r="Q43" s="29">
        <f t="shared" si="4"/>
        <v>1</v>
      </c>
      <c r="R43" s="107"/>
      <c r="S43" s="132">
        <f t="shared" si="5"/>
        <v>1</v>
      </c>
      <c r="T43" s="8"/>
      <c r="U43" s="34">
        <f t="shared" si="0"/>
        <v>0</v>
      </c>
      <c r="V43" s="34">
        <f t="shared" si="1"/>
        <v>500</v>
      </c>
      <c r="W43" s="35">
        <f t="shared" si="2"/>
        <v>500</v>
      </c>
    </row>
    <row r="44" spans="1:23" ht="23.1" customHeight="1">
      <c r="A44" s="43">
        <v>45561</v>
      </c>
      <c r="B44" s="278">
        <f t="shared" si="6"/>
        <v>45561</v>
      </c>
      <c r="C44" s="25" t="s">
        <v>36</v>
      </c>
      <c r="D44" s="9"/>
      <c r="E44" s="10"/>
      <c r="F44" s="14"/>
      <c r="G44" s="10"/>
      <c r="H44" s="15"/>
      <c r="I44" s="95">
        <f t="shared" si="7"/>
        <v>0</v>
      </c>
      <c r="J44" s="77">
        <f t="shared" si="3"/>
        <v>0</v>
      </c>
      <c r="K44" s="324" t="s">
        <v>76</v>
      </c>
      <c r="L44" s="393"/>
      <c r="M44" s="393"/>
      <c r="N44" s="393"/>
      <c r="O44" s="393"/>
      <c r="P44" s="394"/>
      <c r="Q44" s="29">
        <f t="shared" si="4"/>
        <v>0</v>
      </c>
      <c r="R44" s="107"/>
      <c r="S44" s="132">
        <f t="shared" si="5"/>
        <v>0</v>
      </c>
      <c r="T44" s="8"/>
      <c r="U44" s="34">
        <f t="shared" si="0"/>
        <v>0</v>
      </c>
      <c r="V44" s="34">
        <f t="shared" si="1"/>
        <v>0</v>
      </c>
      <c r="W44" s="35">
        <f t="shared" si="2"/>
        <v>0</v>
      </c>
    </row>
    <row r="45" spans="1:23" ht="23.1" customHeight="1">
      <c r="A45" s="43">
        <v>45562</v>
      </c>
      <c r="B45" s="278">
        <f t="shared" si="6"/>
        <v>45562</v>
      </c>
      <c r="C45" s="25" t="s">
        <v>36</v>
      </c>
      <c r="D45" s="16"/>
      <c r="E45" s="12"/>
      <c r="F45" s="14"/>
      <c r="G45" s="10"/>
      <c r="H45" s="15"/>
      <c r="I45" s="95">
        <f t="shared" si="7"/>
        <v>0</v>
      </c>
      <c r="J45" s="77">
        <f t="shared" si="3"/>
        <v>0</v>
      </c>
      <c r="K45" s="324" t="s">
        <v>76</v>
      </c>
      <c r="L45" s="393"/>
      <c r="M45" s="393"/>
      <c r="N45" s="393"/>
      <c r="O45" s="393"/>
      <c r="P45" s="394"/>
      <c r="Q45" s="29">
        <f t="shared" si="4"/>
        <v>0</v>
      </c>
      <c r="R45" s="107"/>
      <c r="S45" s="132">
        <f t="shared" si="5"/>
        <v>0</v>
      </c>
      <c r="T45" s="8"/>
      <c r="U45" s="34">
        <f t="shared" si="0"/>
        <v>0</v>
      </c>
      <c r="V45" s="34">
        <f t="shared" si="1"/>
        <v>0</v>
      </c>
      <c r="W45" s="35">
        <f t="shared" si="2"/>
        <v>0</v>
      </c>
    </row>
    <row r="46" spans="1:23" ht="23.1" customHeight="1">
      <c r="A46" s="43">
        <v>45563</v>
      </c>
      <c r="B46" s="278">
        <f t="shared" si="6"/>
        <v>45563</v>
      </c>
      <c r="C46" s="25" t="s">
        <v>33</v>
      </c>
      <c r="D46" s="16">
        <v>0.375</v>
      </c>
      <c r="E46" s="12">
        <v>0.72916666666666663</v>
      </c>
      <c r="F46" s="14"/>
      <c r="G46" s="10"/>
      <c r="H46" s="13">
        <v>4.1666666666666664E-2</v>
      </c>
      <c r="I46" s="95">
        <f t="shared" si="7"/>
        <v>0.31249999999999994</v>
      </c>
      <c r="J46" s="77">
        <f t="shared" si="3"/>
        <v>7.5</v>
      </c>
      <c r="K46" s="324" t="s">
        <v>81</v>
      </c>
      <c r="L46" s="393"/>
      <c r="M46" s="393"/>
      <c r="N46" s="393"/>
      <c r="O46" s="393"/>
      <c r="P46" s="394"/>
      <c r="Q46" s="29">
        <f t="shared" si="4"/>
        <v>1</v>
      </c>
      <c r="R46" s="107"/>
      <c r="S46" s="132">
        <f t="shared" si="5"/>
        <v>1</v>
      </c>
      <c r="T46" s="8"/>
      <c r="U46" s="34">
        <f t="shared" si="0"/>
        <v>8925</v>
      </c>
      <c r="V46" s="34">
        <f t="shared" si="1"/>
        <v>500</v>
      </c>
      <c r="W46" s="35">
        <f t="shared" si="2"/>
        <v>500</v>
      </c>
    </row>
    <row r="47" spans="1:23" ht="23.1" customHeight="1">
      <c r="A47" s="43">
        <v>45564</v>
      </c>
      <c r="B47" s="278">
        <f t="shared" si="6"/>
        <v>45564</v>
      </c>
      <c r="C47" s="25" t="s">
        <v>33</v>
      </c>
      <c r="D47" s="16"/>
      <c r="E47" s="12"/>
      <c r="F47" s="11">
        <v>0.54166666666666663</v>
      </c>
      <c r="G47" s="12">
        <v>0.72916666666666663</v>
      </c>
      <c r="H47" s="15"/>
      <c r="I47" s="95">
        <f t="shared" si="7"/>
        <v>0.1875</v>
      </c>
      <c r="J47" s="77">
        <f t="shared" si="3"/>
        <v>4.5</v>
      </c>
      <c r="K47" s="324" t="s">
        <v>91</v>
      </c>
      <c r="L47" s="393"/>
      <c r="M47" s="393"/>
      <c r="N47" s="393"/>
      <c r="O47" s="393"/>
      <c r="P47" s="394"/>
      <c r="Q47" s="29">
        <f t="shared" si="4"/>
        <v>1</v>
      </c>
      <c r="R47" s="107"/>
      <c r="S47" s="132">
        <f t="shared" si="5"/>
        <v>1</v>
      </c>
      <c r="T47" s="8"/>
      <c r="U47" s="34">
        <f t="shared" si="0"/>
        <v>5355</v>
      </c>
      <c r="V47" s="34">
        <f t="shared" si="1"/>
        <v>500</v>
      </c>
      <c r="W47" s="35">
        <f t="shared" si="2"/>
        <v>500</v>
      </c>
    </row>
    <row r="48" spans="1:23" ht="23.1" customHeight="1">
      <c r="A48" s="43">
        <v>45565</v>
      </c>
      <c r="B48" s="278">
        <f t="shared" si="6"/>
        <v>45565</v>
      </c>
      <c r="C48" s="25" t="s">
        <v>36</v>
      </c>
      <c r="D48" s="16"/>
      <c r="E48" s="12"/>
      <c r="F48" s="14"/>
      <c r="G48" s="10"/>
      <c r="H48" s="15"/>
      <c r="I48" s="95">
        <f t="shared" si="7"/>
        <v>0</v>
      </c>
      <c r="J48" s="77">
        <f t="shared" si="3"/>
        <v>0</v>
      </c>
      <c r="K48" s="324" t="s">
        <v>76</v>
      </c>
      <c r="L48" s="393"/>
      <c r="M48" s="393"/>
      <c r="N48" s="393"/>
      <c r="O48" s="393"/>
      <c r="P48" s="394"/>
      <c r="Q48" s="29">
        <f t="shared" si="4"/>
        <v>0</v>
      </c>
      <c r="R48" s="107"/>
      <c r="S48" s="132">
        <f t="shared" si="5"/>
        <v>0</v>
      </c>
      <c r="T48" s="8"/>
      <c r="U48" s="34">
        <f t="shared" si="0"/>
        <v>0</v>
      </c>
      <c r="V48" s="34">
        <f t="shared" si="1"/>
        <v>0</v>
      </c>
      <c r="W48" s="35">
        <f t="shared" si="2"/>
        <v>0</v>
      </c>
    </row>
    <row r="49" spans="1:23" ht="23.1" customHeight="1" thickBot="1">
      <c r="A49" s="44"/>
      <c r="B49" s="279"/>
      <c r="C49" s="75"/>
      <c r="D49" s="55"/>
      <c r="E49" s="22"/>
      <c r="F49" s="56"/>
      <c r="G49" s="57"/>
      <c r="H49" s="58"/>
      <c r="I49" s="96">
        <f t="shared" si="7"/>
        <v>0</v>
      </c>
      <c r="J49" s="78">
        <f t="shared" si="3"/>
        <v>0</v>
      </c>
      <c r="K49" s="324"/>
      <c r="L49" s="393"/>
      <c r="M49" s="393"/>
      <c r="N49" s="393"/>
      <c r="O49" s="393"/>
      <c r="P49" s="394"/>
      <c r="Q49" s="29">
        <f t="shared" si="4"/>
        <v>0</v>
      </c>
      <c r="R49" s="108"/>
      <c r="S49" s="132">
        <f t="shared" si="5"/>
        <v>1</v>
      </c>
      <c r="T49" s="8"/>
      <c r="U49" s="36">
        <f t="shared" si="0"/>
        <v>0</v>
      </c>
      <c r="V49" s="36">
        <f t="shared" si="1"/>
        <v>0</v>
      </c>
      <c r="W49" s="37">
        <f t="shared" si="2"/>
        <v>0</v>
      </c>
    </row>
    <row r="50" spans="1:23" ht="23.1" customHeight="1" thickTop="1" thickBot="1">
      <c r="A50" s="327" t="s">
        <v>12</v>
      </c>
      <c r="B50" s="399"/>
      <c r="C50" s="399"/>
      <c r="D50" s="400"/>
      <c r="E50" s="401"/>
      <c r="F50" s="400"/>
      <c r="G50" s="400"/>
      <c r="H50" s="402"/>
      <c r="I50" s="45">
        <f>SUM(I19:I49)</f>
        <v>3.7395833333333339</v>
      </c>
      <c r="J50" s="61">
        <f>SUM(J19:J49)</f>
        <v>89.75</v>
      </c>
      <c r="K50" s="46"/>
      <c r="L50" s="79"/>
      <c r="M50" s="80"/>
      <c r="N50" s="80"/>
      <c r="O50" s="80"/>
      <c r="P50" s="81"/>
      <c r="Q50" s="29">
        <f t="shared" ref="Q50" si="8">COUNTIF(C50,C83)</f>
        <v>0</v>
      </c>
      <c r="R50" s="133"/>
      <c r="S50" s="140"/>
      <c r="T50" s="8"/>
      <c r="U50" s="38">
        <f>SUM(U19:U49)</f>
        <v>106802</v>
      </c>
      <c r="V50" s="38">
        <f t="shared" ref="V50" si="9">SUM(V19:V49)</f>
        <v>6500</v>
      </c>
      <c r="W50" s="38">
        <f>SUM(W19:W49)</f>
        <v>6500</v>
      </c>
    </row>
    <row r="51" spans="1:23">
      <c r="C51" s="8" t="s">
        <v>32</v>
      </c>
      <c r="D51" s="8"/>
      <c r="E51" s="320"/>
      <c r="F51" s="320"/>
      <c r="G51" s="8"/>
      <c r="H51" s="8"/>
      <c r="I51" s="62"/>
      <c r="J51" s="62"/>
      <c r="K51" s="8"/>
      <c r="L51" s="8"/>
      <c r="M51" s="8"/>
      <c r="N51" s="8"/>
      <c r="O51" s="8"/>
      <c r="P51" s="8"/>
      <c r="Q51" s="8"/>
      <c r="R51" s="8"/>
      <c r="S51" s="8"/>
      <c r="T51" s="8"/>
    </row>
    <row r="52" spans="1:23">
      <c r="C52" t="s">
        <v>33</v>
      </c>
      <c r="D52" t="s">
        <v>14</v>
      </c>
      <c r="E52" s="1"/>
    </row>
    <row r="53" spans="1:23">
      <c r="C53" t="s">
        <v>34</v>
      </c>
      <c r="D53" t="s">
        <v>15</v>
      </c>
      <c r="E53" s="1"/>
    </row>
    <row r="54" spans="1:23">
      <c r="C54" t="s">
        <v>71</v>
      </c>
      <c r="D54" t="s">
        <v>14</v>
      </c>
      <c r="E54" s="1"/>
    </row>
    <row r="55" spans="1:23">
      <c r="C55" t="s">
        <v>72</v>
      </c>
      <c r="D55" t="s">
        <v>37</v>
      </c>
      <c r="E55" s="1"/>
    </row>
    <row r="56" spans="1:23">
      <c r="C56" t="s">
        <v>73</v>
      </c>
      <c r="D56" t="s">
        <v>40</v>
      </c>
      <c r="E56" s="1"/>
    </row>
    <row r="57" spans="1:23">
      <c r="E57" s="1"/>
    </row>
    <row r="58" spans="1:23">
      <c r="E58" s="1"/>
    </row>
    <row r="59" spans="1:23">
      <c r="E59" s="1"/>
    </row>
    <row r="60" spans="1:23">
      <c r="E60" s="1"/>
    </row>
    <row r="61" spans="1:23">
      <c r="E61" s="1"/>
    </row>
    <row r="62" spans="1:23">
      <c r="E62" s="1"/>
    </row>
    <row r="63" spans="1:23">
      <c r="E63" s="1"/>
    </row>
    <row r="64" spans="1:23">
      <c r="E64" s="1"/>
    </row>
    <row r="65" spans="5:5">
      <c r="E65" s="1"/>
    </row>
    <row r="66" spans="5:5">
      <c r="E66" s="1"/>
    </row>
    <row r="67" spans="5:5">
      <c r="E67" s="1"/>
    </row>
    <row r="68" spans="5:5">
      <c r="E68" s="1"/>
    </row>
    <row r="69" spans="5:5">
      <c r="E69" s="1"/>
    </row>
    <row r="70" spans="5:5">
      <c r="E70" s="1"/>
    </row>
    <row r="71" spans="5:5">
      <c r="E71" s="1"/>
    </row>
    <row r="72" spans="5:5">
      <c r="E72" s="1"/>
    </row>
    <row r="73" spans="5:5">
      <c r="E73" s="1"/>
    </row>
    <row r="74" spans="5:5">
      <c r="E74" s="1"/>
    </row>
    <row r="75" spans="5:5">
      <c r="E75" s="1"/>
    </row>
    <row r="76" spans="5:5">
      <c r="E76" s="1"/>
    </row>
    <row r="77" spans="5:5">
      <c r="E77" s="1"/>
    </row>
    <row r="78" spans="5:5">
      <c r="E78" s="1"/>
    </row>
    <row r="79" spans="5:5">
      <c r="E79" s="1"/>
    </row>
    <row r="80" spans="5:5">
      <c r="E80" s="1"/>
    </row>
    <row r="81" spans="5:5">
      <c r="E81" s="1"/>
    </row>
    <row r="82" spans="5:5">
      <c r="E82" s="1"/>
    </row>
    <row r="83" spans="5:5">
      <c r="E83" s="1"/>
    </row>
    <row r="84" spans="5:5">
      <c r="E84" s="1"/>
    </row>
    <row r="85" spans="5:5">
      <c r="E85" s="1"/>
    </row>
    <row r="86" spans="5:5">
      <c r="E86" s="1"/>
    </row>
    <row r="87" spans="5:5">
      <c r="E87" s="1"/>
    </row>
    <row r="88" spans="5:5">
      <c r="E88" s="1"/>
    </row>
    <row r="89" spans="5:5">
      <c r="E89" s="1"/>
    </row>
    <row r="90" spans="5:5">
      <c r="E90" s="1"/>
    </row>
    <row r="91" spans="5:5">
      <c r="E91" s="1"/>
    </row>
    <row r="92" spans="5:5">
      <c r="E92" s="1"/>
    </row>
    <row r="93" spans="5:5">
      <c r="E93" s="1"/>
    </row>
    <row r="94" spans="5:5">
      <c r="E94" s="1"/>
    </row>
    <row r="95" spans="5:5">
      <c r="E95" s="1"/>
    </row>
    <row r="96" spans="5:5">
      <c r="E96" s="1"/>
    </row>
    <row r="97" spans="5:5">
      <c r="E97" s="1"/>
    </row>
    <row r="98" spans="5:5">
      <c r="E98" s="1"/>
    </row>
    <row r="99" spans="5:5">
      <c r="E99" s="1"/>
    </row>
    <row r="100" spans="5:5">
      <c r="E100" s="1"/>
    </row>
    <row r="101" spans="5:5">
      <c r="E101" s="1"/>
    </row>
    <row r="102" spans="5:5">
      <c r="E102" s="1"/>
    </row>
    <row r="103" spans="5:5">
      <c r="E103" s="1"/>
    </row>
    <row r="104" spans="5:5">
      <c r="E104" s="1"/>
    </row>
    <row r="105" spans="5:5">
      <c r="E105" s="1"/>
    </row>
    <row r="106" spans="5:5">
      <c r="E106" s="1"/>
    </row>
    <row r="107" spans="5:5">
      <c r="E107" s="1"/>
    </row>
    <row r="108" spans="5:5">
      <c r="E108" s="1"/>
    </row>
    <row r="109" spans="5:5">
      <c r="E109" s="1"/>
    </row>
    <row r="110" spans="5:5">
      <c r="E110" s="1"/>
    </row>
    <row r="111" spans="5:5">
      <c r="E111" s="1"/>
    </row>
    <row r="112" spans="5:5">
      <c r="E112" s="1"/>
    </row>
    <row r="113" spans="5:5">
      <c r="E113" s="1"/>
    </row>
    <row r="114" spans="5:5">
      <c r="E114" s="1"/>
    </row>
    <row r="115" spans="5:5">
      <c r="E115" s="1"/>
    </row>
    <row r="116" spans="5:5">
      <c r="E116" s="1"/>
    </row>
    <row r="117" spans="5:5">
      <c r="E117" s="1"/>
    </row>
    <row r="118" spans="5:5">
      <c r="E118" s="1"/>
    </row>
    <row r="119" spans="5:5">
      <c r="E119" s="1"/>
    </row>
    <row r="120" spans="5:5">
      <c r="E120" s="1"/>
    </row>
    <row r="121" spans="5:5">
      <c r="E121" s="1"/>
    </row>
    <row r="122" spans="5:5">
      <c r="E122" s="1"/>
    </row>
    <row r="123" spans="5:5">
      <c r="E123" s="1"/>
    </row>
    <row r="124" spans="5:5">
      <c r="E124" s="1"/>
    </row>
    <row r="125" spans="5:5">
      <c r="E125" s="1"/>
    </row>
    <row r="126" spans="5:5">
      <c r="E126" s="1"/>
    </row>
    <row r="127" spans="5:5">
      <c r="E127" s="1"/>
    </row>
  </sheetData>
  <sheetProtection algorithmName="SHA-512" hashValue="nezNlkws1TiqZpwNd2c+TAvNH7XDGcOYaULdZwYgObGCycZ/PI3XZycfsqwtkuWDF65qw59W7HL+LT3qvRrwwg==" saltValue="Y6axWZGFAgYB9JG1SzTiYg==" spinCount="100000" sheet="1" objects="1" scenarios="1"/>
  <mergeCells count="49">
    <mergeCell ref="E3:G3"/>
    <mergeCell ref="K44:P44"/>
    <mergeCell ref="K45:P45"/>
    <mergeCell ref="K46:P46"/>
    <mergeCell ref="K47:P47"/>
    <mergeCell ref="K34:P34"/>
    <mergeCell ref="K35:P35"/>
    <mergeCell ref="K36:P36"/>
    <mergeCell ref="K37:P37"/>
    <mergeCell ref="K38:P38"/>
    <mergeCell ref="K29:P29"/>
    <mergeCell ref="K30:P30"/>
    <mergeCell ref="K31:P31"/>
    <mergeCell ref="K32:P32"/>
    <mergeCell ref="K33:P33"/>
    <mergeCell ref="K3:L3"/>
    <mergeCell ref="K48:P48"/>
    <mergeCell ref="K39:P39"/>
    <mergeCell ref="K40:P40"/>
    <mergeCell ref="K41:P41"/>
    <mergeCell ref="K42:P42"/>
    <mergeCell ref="K43:P43"/>
    <mergeCell ref="E51:F51"/>
    <mergeCell ref="K49:P49"/>
    <mergeCell ref="A50:H50"/>
    <mergeCell ref="O14:P14"/>
    <mergeCell ref="A17:A18"/>
    <mergeCell ref="B17:B18"/>
    <mergeCell ref="D17:G17"/>
    <mergeCell ref="K17:P18"/>
    <mergeCell ref="J17:J18"/>
    <mergeCell ref="I17:I18"/>
    <mergeCell ref="C17:C18"/>
    <mergeCell ref="K25:P25"/>
    <mergeCell ref="K26:P26"/>
    <mergeCell ref="K27:P27"/>
    <mergeCell ref="K19:P19"/>
    <mergeCell ref="K28:P28"/>
    <mergeCell ref="W17:W18"/>
    <mergeCell ref="O15:P15"/>
    <mergeCell ref="H17:H18"/>
    <mergeCell ref="V17:V18"/>
    <mergeCell ref="U17:U18"/>
    <mergeCell ref="R17:R18"/>
    <mergeCell ref="K24:P24"/>
    <mergeCell ref="K20:P20"/>
    <mergeCell ref="K21:P21"/>
    <mergeCell ref="K22:P22"/>
    <mergeCell ref="K23:P23"/>
  </mergeCells>
  <phoneticPr fontId="2"/>
  <conditionalFormatting sqref="D19:H49">
    <cfRule type="expression" dxfId="12" priority="1">
      <formula>$S19=0</formula>
    </cfRule>
  </conditionalFormatting>
  <dataValidations count="1">
    <dataValidation type="list" allowBlank="1" showInputMessage="1" showErrorMessage="1" sqref="C19:C49" xr:uid="{00000000-0002-0000-0200-000000000000}">
      <formula1>$C$52:$C$56</formula1>
    </dataValidation>
  </dataValidations>
  <pageMargins left="0.70866141732283472" right="0.70866141732283472" top="0.74803149606299213" bottom="0.74803149606299213" header="0.31496062992125984" footer="0.31496062992125984"/>
  <pageSetup paperSize="9" scale="3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FF"/>
    <pageSetUpPr fitToPage="1"/>
  </sheetPr>
  <dimension ref="A1:U116"/>
  <sheetViews>
    <sheetView view="pageBreakPreview" zoomScaleNormal="100" zoomScaleSheetLayoutView="100" workbookViewId="0">
      <selection activeCell="D9" sqref="D9"/>
    </sheetView>
  </sheetViews>
  <sheetFormatPr defaultRowHeight="13.5"/>
  <cols>
    <col min="1" max="1" width="4.125" customWidth="1"/>
    <col min="2" max="2" width="5.125" customWidth="1"/>
    <col min="3" max="8" width="7.625" customWidth="1"/>
    <col min="9" max="9" width="9" customWidth="1"/>
    <col min="10" max="10" width="4.75" customWidth="1"/>
    <col min="11" max="11" width="5" customWidth="1"/>
    <col min="12" max="12" width="5.625" customWidth="1"/>
    <col min="13" max="13" width="10.375" customWidth="1"/>
    <col min="15" max="15" width="16.125" customWidth="1"/>
    <col min="16" max="16" width="17" customWidth="1"/>
    <col min="17" max="18" width="12.875" customWidth="1"/>
    <col min="19" max="19" width="13.125" customWidth="1"/>
    <col min="20" max="21" width="12.875" customWidth="1"/>
    <col min="257" max="257" width="4.125" customWidth="1"/>
    <col min="258" max="258" width="2.875" customWidth="1"/>
    <col min="259" max="264" width="7.625" customWidth="1"/>
    <col min="265" max="265" width="4.75" customWidth="1"/>
    <col min="266" max="266" width="5" customWidth="1"/>
    <col min="267" max="267" width="5.625" customWidth="1"/>
    <col min="268" max="268" width="10.375" customWidth="1"/>
    <col min="270" max="270" width="16.125" customWidth="1"/>
    <col min="513" max="513" width="4.125" customWidth="1"/>
    <col min="514" max="514" width="2.875" customWidth="1"/>
    <col min="515" max="520" width="7.625" customWidth="1"/>
    <col min="521" max="521" width="4.75" customWidth="1"/>
    <col min="522" max="522" width="5" customWidth="1"/>
    <col min="523" max="523" width="5.625" customWidth="1"/>
    <col min="524" max="524" width="10.375" customWidth="1"/>
    <col min="526" max="526" width="16.125" customWidth="1"/>
    <col min="769" max="769" width="4.125" customWidth="1"/>
    <col min="770" max="770" width="2.875" customWidth="1"/>
    <col min="771" max="776" width="7.625" customWidth="1"/>
    <col min="777" max="777" width="4.75" customWidth="1"/>
    <col min="778" max="778" width="5" customWidth="1"/>
    <col min="779" max="779" width="5.625" customWidth="1"/>
    <col min="780" max="780" width="10.375" customWidth="1"/>
    <col min="782" max="782" width="16.125" customWidth="1"/>
    <col min="1025" max="1025" width="4.125" customWidth="1"/>
    <col min="1026" max="1026" width="2.875" customWidth="1"/>
    <col min="1027" max="1032" width="7.625" customWidth="1"/>
    <col min="1033" max="1033" width="4.75" customWidth="1"/>
    <col min="1034" max="1034" width="5" customWidth="1"/>
    <col min="1035" max="1035" width="5.625" customWidth="1"/>
    <col min="1036" max="1036" width="10.375" customWidth="1"/>
    <col min="1038" max="1038" width="16.125" customWidth="1"/>
    <col min="1281" max="1281" width="4.125" customWidth="1"/>
    <col min="1282" max="1282" width="2.875" customWidth="1"/>
    <col min="1283" max="1288" width="7.625" customWidth="1"/>
    <col min="1289" max="1289" width="4.75" customWidth="1"/>
    <col min="1290" max="1290" width="5" customWidth="1"/>
    <col min="1291" max="1291" width="5.625" customWidth="1"/>
    <col min="1292" max="1292" width="10.375" customWidth="1"/>
    <col min="1294" max="1294" width="16.125" customWidth="1"/>
    <col min="1537" max="1537" width="4.125" customWidth="1"/>
    <col min="1538" max="1538" width="2.875" customWidth="1"/>
    <col min="1539" max="1544" width="7.625" customWidth="1"/>
    <col min="1545" max="1545" width="4.75" customWidth="1"/>
    <col min="1546" max="1546" width="5" customWidth="1"/>
    <col min="1547" max="1547" width="5.625" customWidth="1"/>
    <col min="1548" max="1548" width="10.375" customWidth="1"/>
    <col min="1550" max="1550" width="16.125" customWidth="1"/>
    <col min="1793" max="1793" width="4.125" customWidth="1"/>
    <col min="1794" max="1794" width="2.875" customWidth="1"/>
    <col min="1795" max="1800" width="7.625" customWidth="1"/>
    <col min="1801" max="1801" width="4.75" customWidth="1"/>
    <col min="1802" max="1802" width="5" customWidth="1"/>
    <col min="1803" max="1803" width="5.625" customWidth="1"/>
    <col min="1804" max="1804" width="10.375" customWidth="1"/>
    <col min="1806" max="1806" width="16.125" customWidth="1"/>
    <col min="2049" max="2049" width="4.125" customWidth="1"/>
    <col min="2050" max="2050" width="2.875" customWidth="1"/>
    <col min="2051" max="2056" width="7.625" customWidth="1"/>
    <col min="2057" max="2057" width="4.75" customWidth="1"/>
    <col min="2058" max="2058" width="5" customWidth="1"/>
    <col min="2059" max="2059" width="5.625" customWidth="1"/>
    <col min="2060" max="2060" width="10.375" customWidth="1"/>
    <col min="2062" max="2062" width="16.125" customWidth="1"/>
    <col min="2305" max="2305" width="4.125" customWidth="1"/>
    <col min="2306" max="2306" width="2.875" customWidth="1"/>
    <col min="2307" max="2312" width="7.625" customWidth="1"/>
    <col min="2313" max="2313" width="4.75" customWidth="1"/>
    <col min="2314" max="2314" width="5" customWidth="1"/>
    <col min="2315" max="2315" width="5.625" customWidth="1"/>
    <col min="2316" max="2316" width="10.375" customWidth="1"/>
    <col min="2318" max="2318" width="16.125" customWidth="1"/>
    <col min="2561" max="2561" width="4.125" customWidth="1"/>
    <col min="2562" max="2562" width="2.875" customWidth="1"/>
    <col min="2563" max="2568" width="7.625" customWidth="1"/>
    <col min="2569" max="2569" width="4.75" customWidth="1"/>
    <col min="2570" max="2570" width="5" customWidth="1"/>
    <col min="2571" max="2571" width="5.625" customWidth="1"/>
    <col min="2572" max="2572" width="10.375" customWidth="1"/>
    <col min="2574" max="2574" width="16.125" customWidth="1"/>
    <col min="2817" max="2817" width="4.125" customWidth="1"/>
    <col min="2818" max="2818" width="2.875" customWidth="1"/>
    <col min="2819" max="2824" width="7.625" customWidth="1"/>
    <col min="2825" max="2825" width="4.75" customWidth="1"/>
    <col min="2826" max="2826" width="5" customWidth="1"/>
    <col min="2827" max="2827" width="5.625" customWidth="1"/>
    <col min="2828" max="2828" width="10.375" customWidth="1"/>
    <col min="2830" max="2830" width="16.125" customWidth="1"/>
    <col min="3073" max="3073" width="4.125" customWidth="1"/>
    <col min="3074" max="3074" width="2.875" customWidth="1"/>
    <col min="3075" max="3080" width="7.625" customWidth="1"/>
    <col min="3081" max="3081" width="4.75" customWidth="1"/>
    <col min="3082" max="3082" width="5" customWidth="1"/>
    <col min="3083" max="3083" width="5.625" customWidth="1"/>
    <col min="3084" max="3084" width="10.375" customWidth="1"/>
    <col min="3086" max="3086" width="16.125" customWidth="1"/>
    <col min="3329" max="3329" width="4.125" customWidth="1"/>
    <col min="3330" max="3330" width="2.875" customWidth="1"/>
    <col min="3331" max="3336" width="7.625" customWidth="1"/>
    <col min="3337" max="3337" width="4.75" customWidth="1"/>
    <col min="3338" max="3338" width="5" customWidth="1"/>
    <col min="3339" max="3339" width="5.625" customWidth="1"/>
    <col min="3340" max="3340" width="10.375" customWidth="1"/>
    <col min="3342" max="3342" width="16.125" customWidth="1"/>
    <col min="3585" max="3585" width="4.125" customWidth="1"/>
    <col min="3586" max="3586" width="2.875" customWidth="1"/>
    <col min="3587" max="3592" width="7.625" customWidth="1"/>
    <col min="3593" max="3593" width="4.75" customWidth="1"/>
    <col min="3594" max="3594" width="5" customWidth="1"/>
    <col min="3595" max="3595" width="5.625" customWidth="1"/>
    <col min="3596" max="3596" width="10.375" customWidth="1"/>
    <col min="3598" max="3598" width="16.125" customWidth="1"/>
    <col min="3841" max="3841" width="4.125" customWidth="1"/>
    <col min="3842" max="3842" width="2.875" customWidth="1"/>
    <col min="3843" max="3848" width="7.625" customWidth="1"/>
    <col min="3849" max="3849" width="4.75" customWidth="1"/>
    <col min="3850" max="3850" width="5" customWidth="1"/>
    <col min="3851" max="3851" width="5.625" customWidth="1"/>
    <col min="3852" max="3852" width="10.375" customWidth="1"/>
    <col min="3854" max="3854" width="16.125" customWidth="1"/>
    <col min="4097" max="4097" width="4.125" customWidth="1"/>
    <col min="4098" max="4098" width="2.875" customWidth="1"/>
    <col min="4099" max="4104" width="7.625" customWidth="1"/>
    <col min="4105" max="4105" width="4.75" customWidth="1"/>
    <col min="4106" max="4106" width="5" customWidth="1"/>
    <col min="4107" max="4107" width="5.625" customWidth="1"/>
    <col min="4108" max="4108" width="10.375" customWidth="1"/>
    <col min="4110" max="4110" width="16.125" customWidth="1"/>
    <col min="4353" max="4353" width="4.125" customWidth="1"/>
    <col min="4354" max="4354" width="2.875" customWidth="1"/>
    <col min="4355" max="4360" width="7.625" customWidth="1"/>
    <col min="4361" max="4361" width="4.75" customWidth="1"/>
    <col min="4362" max="4362" width="5" customWidth="1"/>
    <col min="4363" max="4363" width="5.625" customWidth="1"/>
    <col min="4364" max="4364" width="10.375" customWidth="1"/>
    <col min="4366" max="4366" width="16.125" customWidth="1"/>
    <col min="4609" max="4609" width="4.125" customWidth="1"/>
    <col min="4610" max="4610" width="2.875" customWidth="1"/>
    <col min="4611" max="4616" width="7.625" customWidth="1"/>
    <col min="4617" max="4617" width="4.75" customWidth="1"/>
    <col min="4618" max="4618" width="5" customWidth="1"/>
    <col min="4619" max="4619" width="5.625" customWidth="1"/>
    <col min="4620" max="4620" width="10.375" customWidth="1"/>
    <col min="4622" max="4622" width="16.125" customWidth="1"/>
    <col min="4865" max="4865" width="4.125" customWidth="1"/>
    <col min="4866" max="4866" width="2.875" customWidth="1"/>
    <col min="4867" max="4872" width="7.625" customWidth="1"/>
    <col min="4873" max="4873" width="4.75" customWidth="1"/>
    <col min="4874" max="4874" width="5" customWidth="1"/>
    <col min="4875" max="4875" width="5.625" customWidth="1"/>
    <col min="4876" max="4876" width="10.375" customWidth="1"/>
    <col min="4878" max="4878" width="16.125" customWidth="1"/>
    <col min="5121" max="5121" width="4.125" customWidth="1"/>
    <col min="5122" max="5122" width="2.875" customWidth="1"/>
    <col min="5123" max="5128" width="7.625" customWidth="1"/>
    <col min="5129" max="5129" width="4.75" customWidth="1"/>
    <col min="5130" max="5130" width="5" customWidth="1"/>
    <col min="5131" max="5131" width="5.625" customWidth="1"/>
    <col min="5132" max="5132" width="10.375" customWidth="1"/>
    <col min="5134" max="5134" width="16.125" customWidth="1"/>
    <col min="5377" max="5377" width="4.125" customWidth="1"/>
    <col min="5378" max="5378" width="2.875" customWidth="1"/>
    <col min="5379" max="5384" width="7.625" customWidth="1"/>
    <col min="5385" max="5385" width="4.75" customWidth="1"/>
    <col min="5386" max="5386" width="5" customWidth="1"/>
    <col min="5387" max="5387" width="5.625" customWidth="1"/>
    <col min="5388" max="5388" width="10.375" customWidth="1"/>
    <col min="5390" max="5390" width="16.125" customWidth="1"/>
    <col min="5633" max="5633" width="4.125" customWidth="1"/>
    <col min="5634" max="5634" width="2.875" customWidth="1"/>
    <col min="5635" max="5640" width="7.625" customWidth="1"/>
    <col min="5641" max="5641" width="4.75" customWidth="1"/>
    <col min="5642" max="5642" width="5" customWidth="1"/>
    <col min="5643" max="5643" width="5.625" customWidth="1"/>
    <col min="5644" max="5644" width="10.375" customWidth="1"/>
    <col min="5646" max="5646" width="16.125" customWidth="1"/>
    <col min="5889" max="5889" width="4.125" customWidth="1"/>
    <col min="5890" max="5890" width="2.875" customWidth="1"/>
    <col min="5891" max="5896" width="7.625" customWidth="1"/>
    <col min="5897" max="5897" width="4.75" customWidth="1"/>
    <col min="5898" max="5898" width="5" customWidth="1"/>
    <col min="5899" max="5899" width="5.625" customWidth="1"/>
    <col min="5900" max="5900" width="10.375" customWidth="1"/>
    <col min="5902" max="5902" width="16.125" customWidth="1"/>
    <col min="6145" max="6145" width="4.125" customWidth="1"/>
    <col min="6146" max="6146" width="2.875" customWidth="1"/>
    <col min="6147" max="6152" width="7.625" customWidth="1"/>
    <col min="6153" max="6153" width="4.75" customWidth="1"/>
    <col min="6154" max="6154" width="5" customWidth="1"/>
    <col min="6155" max="6155" width="5.625" customWidth="1"/>
    <col min="6156" max="6156" width="10.375" customWidth="1"/>
    <col min="6158" max="6158" width="16.125" customWidth="1"/>
    <col min="6401" max="6401" width="4.125" customWidth="1"/>
    <col min="6402" max="6402" width="2.875" customWidth="1"/>
    <col min="6403" max="6408" width="7.625" customWidth="1"/>
    <col min="6409" max="6409" width="4.75" customWidth="1"/>
    <col min="6410" max="6410" width="5" customWidth="1"/>
    <col min="6411" max="6411" width="5.625" customWidth="1"/>
    <col min="6412" max="6412" width="10.375" customWidth="1"/>
    <col min="6414" max="6414" width="16.125" customWidth="1"/>
    <col min="6657" max="6657" width="4.125" customWidth="1"/>
    <col min="6658" max="6658" width="2.875" customWidth="1"/>
    <col min="6659" max="6664" width="7.625" customWidth="1"/>
    <col min="6665" max="6665" width="4.75" customWidth="1"/>
    <col min="6666" max="6666" width="5" customWidth="1"/>
    <col min="6667" max="6667" width="5.625" customWidth="1"/>
    <col min="6668" max="6668" width="10.375" customWidth="1"/>
    <col min="6670" max="6670" width="16.125" customWidth="1"/>
    <col min="6913" max="6913" width="4.125" customWidth="1"/>
    <col min="6914" max="6914" width="2.875" customWidth="1"/>
    <col min="6915" max="6920" width="7.625" customWidth="1"/>
    <col min="6921" max="6921" width="4.75" customWidth="1"/>
    <col min="6922" max="6922" width="5" customWidth="1"/>
    <col min="6923" max="6923" width="5.625" customWidth="1"/>
    <col min="6924" max="6924" width="10.375" customWidth="1"/>
    <col min="6926" max="6926" width="16.125" customWidth="1"/>
    <col min="7169" max="7169" width="4.125" customWidth="1"/>
    <col min="7170" max="7170" width="2.875" customWidth="1"/>
    <col min="7171" max="7176" width="7.625" customWidth="1"/>
    <col min="7177" max="7177" width="4.75" customWidth="1"/>
    <col min="7178" max="7178" width="5" customWidth="1"/>
    <col min="7179" max="7179" width="5.625" customWidth="1"/>
    <col min="7180" max="7180" width="10.375" customWidth="1"/>
    <col min="7182" max="7182" width="16.125" customWidth="1"/>
    <col min="7425" max="7425" width="4.125" customWidth="1"/>
    <col min="7426" max="7426" width="2.875" customWidth="1"/>
    <col min="7427" max="7432" width="7.625" customWidth="1"/>
    <col min="7433" max="7433" width="4.75" customWidth="1"/>
    <col min="7434" max="7434" width="5" customWidth="1"/>
    <col min="7435" max="7435" width="5.625" customWidth="1"/>
    <col min="7436" max="7436" width="10.375" customWidth="1"/>
    <col min="7438" max="7438" width="16.125" customWidth="1"/>
    <col min="7681" max="7681" width="4.125" customWidth="1"/>
    <col min="7682" max="7682" width="2.875" customWidth="1"/>
    <col min="7683" max="7688" width="7.625" customWidth="1"/>
    <col min="7689" max="7689" width="4.75" customWidth="1"/>
    <col min="7690" max="7690" width="5" customWidth="1"/>
    <col min="7691" max="7691" width="5.625" customWidth="1"/>
    <col min="7692" max="7692" width="10.375" customWidth="1"/>
    <col min="7694" max="7694" width="16.125" customWidth="1"/>
    <col min="7937" max="7937" width="4.125" customWidth="1"/>
    <col min="7938" max="7938" width="2.875" customWidth="1"/>
    <col min="7939" max="7944" width="7.625" customWidth="1"/>
    <col min="7945" max="7945" width="4.75" customWidth="1"/>
    <col min="7946" max="7946" width="5" customWidth="1"/>
    <col min="7947" max="7947" width="5.625" customWidth="1"/>
    <col min="7948" max="7948" width="10.375" customWidth="1"/>
    <col min="7950" max="7950" width="16.125" customWidth="1"/>
    <col min="8193" max="8193" width="4.125" customWidth="1"/>
    <col min="8194" max="8194" width="2.875" customWidth="1"/>
    <col min="8195" max="8200" width="7.625" customWidth="1"/>
    <col min="8201" max="8201" width="4.75" customWidth="1"/>
    <col min="8202" max="8202" width="5" customWidth="1"/>
    <col min="8203" max="8203" width="5.625" customWidth="1"/>
    <col min="8204" max="8204" width="10.375" customWidth="1"/>
    <col min="8206" max="8206" width="16.125" customWidth="1"/>
    <col min="8449" max="8449" width="4.125" customWidth="1"/>
    <col min="8450" max="8450" width="2.875" customWidth="1"/>
    <col min="8451" max="8456" width="7.625" customWidth="1"/>
    <col min="8457" max="8457" width="4.75" customWidth="1"/>
    <col min="8458" max="8458" width="5" customWidth="1"/>
    <col min="8459" max="8459" width="5.625" customWidth="1"/>
    <col min="8460" max="8460" width="10.375" customWidth="1"/>
    <col min="8462" max="8462" width="16.125" customWidth="1"/>
    <col min="8705" max="8705" width="4.125" customWidth="1"/>
    <col min="8706" max="8706" width="2.875" customWidth="1"/>
    <col min="8707" max="8712" width="7.625" customWidth="1"/>
    <col min="8713" max="8713" width="4.75" customWidth="1"/>
    <col min="8714" max="8714" width="5" customWidth="1"/>
    <col min="8715" max="8715" width="5.625" customWidth="1"/>
    <col min="8716" max="8716" width="10.375" customWidth="1"/>
    <col min="8718" max="8718" width="16.125" customWidth="1"/>
    <col min="8961" max="8961" width="4.125" customWidth="1"/>
    <col min="8962" max="8962" width="2.875" customWidth="1"/>
    <col min="8963" max="8968" width="7.625" customWidth="1"/>
    <col min="8969" max="8969" width="4.75" customWidth="1"/>
    <col min="8970" max="8970" width="5" customWidth="1"/>
    <col min="8971" max="8971" width="5.625" customWidth="1"/>
    <col min="8972" max="8972" width="10.375" customWidth="1"/>
    <col min="8974" max="8974" width="16.125" customWidth="1"/>
    <col min="9217" max="9217" width="4.125" customWidth="1"/>
    <col min="9218" max="9218" width="2.875" customWidth="1"/>
    <col min="9219" max="9224" width="7.625" customWidth="1"/>
    <col min="9225" max="9225" width="4.75" customWidth="1"/>
    <col min="9226" max="9226" width="5" customWidth="1"/>
    <col min="9227" max="9227" width="5.625" customWidth="1"/>
    <col min="9228" max="9228" width="10.375" customWidth="1"/>
    <col min="9230" max="9230" width="16.125" customWidth="1"/>
    <col min="9473" max="9473" width="4.125" customWidth="1"/>
    <col min="9474" max="9474" width="2.875" customWidth="1"/>
    <col min="9475" max="9480" width="7.625" customWidth="1"/>
    <col min="9481" max="9481" width="4.75" customWidth="1"/>
    <col min="9482" max="9482" width="5" customWidth="1"/>
    <col min="9483" max="9483" width="5.625" customWidth="1"/>
    <col min="9484" max="9484" width="10.375" customWidth="1"/>
    <col min="9486" max="9486" width="16.125" customWidth="1"/>
    <col min="9729" max="9729" width="4.125" customWidth="1"/>
    <col min="9730" max="9730" width="2.875" customWidth="1"/>
    <col min="9731" max="9736" width="7.625" customWidth="1"/>
    <col min="9737" max="9737" width="4.75" customWidth="1"/>
    <col min="9738" max="9738" width="5" customWidth="1"/>
    <col min="9739" max="9739" width="5.625" customWidth="1"/>
    <col min="9740" max="9740" width="10.375" customWidth="1"/>
    <col min="9742" max="9742" width="16.125" customWidth="1"/>
    <col min="9985" max="9985" width="4.125" customWidth="1"/>
    <col min="9986" max="9986" width="2.875" customWidth="1"/>
    <col min="9987" max="9992" width="7.625" customWidth="1"/>
    <col min="9993" max="9993" width="4.75" customWidth="1"/>
    <col min="9994" max="9994" width="5" customWidth="1"/>
    <col min="9995" max="9995" width="5.625" customWidth="1"/>
    <col min="9996" max="9996" width="10.375" customWidth="1"/>
    <col min="9998" max="9998" width="16.125" customWidth="1"/>
    <col min="10241" max="10241" width="4.125" customWidth="1"/>
    <col min="10242" max="10242" width="2.875" customWidth="1"/>
    <col min="10243" max="10248" width="7.625" customWidth="1"/>
    <col min="10249" max="10249" width="4.75" customWidth="1"/>
    <col min="10250" max="10250" width="5" customWidth="1"/>
    <col min="10251" max="10251" width="5.625" customWidth="1"/>
    <col min="10252" max="10252" width="10.375" customWidth="1"/>
    <col min="10254" max="10254" width="16.125" customWidth="1"/>
    <col min="10497" max="10497" width="4.125" customWidth="1"/>
    <col min="10498" max="10498" width="2.875" customWidth="1"/>
    <col min="10499" max="10504" width="7.625" customWidth="1"/>
    <col min="10505" max="10505" width="4.75" customWidth="1"/>
    <col min="10506" max="10506" width="5" customWidth="1"/>
    <col min="10507" max="10507" width="5.625" customWidth="1"/>
    <col min="10508" max="10508" width="10.375" customWidth="1"/>
    <col min="10510" max="10510" width="16.125" customWidth="1"/>
    <col min="10753" max="10753" width="4.125" customWidth="1"/>
    <col min="10754" max="10754" width="2.875" customWidth="1"/>
    <col min="10755" max="10760" width="7.625" customWidth="1"/>
    <col min="10761" max="10761" width="4.75" customWidth="1"/>
    <col min="10762" max="10762" width="5" customWidth="1"/>
    <col min="10763" max="10763" width="5.625" customWidth="1"/>
    <col min="10764" max="10764" width="10.375" customWidth="1"/>
    <col min="10766" max="10766" width="16.125" customWidth="1"/>
    <col min="11009" max="11009" width="4.125" customWidth="1"/>
    <col min="11010" max="11010" width="2.875" customWidth="1"/>
    <col min="11011" max="11016" width="7.625" customWidth="1"/>
    <col min="11017" max="11017" width="4.75" customWidth="1"/>
    <col min="11018" max="11018" width="5" customWidth="1"/>
    <col min="11019" max="11019" width="5.625" customWidth="1"/>
    <col min="11020" max="11020" width="10.375" customWidth="1"/>
    <col min="11022" max="11022" width="16.125" customWidth="1"/>
    <col min="11265" max="11265" width="4.125" customWidth="1"/>
    <col min="11266" max="11266" width="2.875" customWidth="1"/>
    <col min="11267" max="11272" width="7.625" customWidth="1"/>
    <col min="11273" max="11273" width="4.75" customWidth="1"/>
    <col min="11274" max="11274" width="5" customWidth="1"/>
    <col min="11275" max="11275" width="5.625" customWidth="1"/>
    <col min="11276" max="11276" width="10.375" customWidth="1"/>
    <col min="11278" max="11278" width="16.125" customWidth="1"/>
    <col min="11521" max="11521" width="4.125" customWidth="1"/>
    <col min="11522" max="11522" width="2.875" customWidth="1"/>
    <col min="11523" max="11528" width="7.625" customWidth="1"/>
    <col min="11529" max="11529" width="4.75" customWidth="1"/>
    <col min="11530" max="11530" width="5" customWidth="1"/>
    <col min="11531" max="11531" width="5.625" customWidth="1"/>
    <col min="11532" max="11532" width="10.375" customWidth="1"/>
    <col min="11534" max="11534" width="16.125" customWidth="1"/>
    <col min="11777" max="11777" width="4.125" customWidth="1"/>
    <col min="11778" max="11778" width="2.875" customWidth="1"/>
    <col min="11779" max="11784" width="7.625" customWidth="1"/>
    <col min="11785" max="11785" width="4.75" customWidth="1"/>
    <col min="11786" max="11786" width="5" customWidth="1"/>
    <col min="11787" max="11787" width="5.625" customWidth="1"/>
    <col min="11788" max="11788" width="10.375" customWidth="1"/>
    <col min="11790" max="11790" width="16.125" customWidth="1"/>
    <col min="12033" max="12033" width="4.125" customWidth="1"/>
    <col min="12034" max="12034" width="2.875" customWidth="1"/>
    <col min="12035" max="12040" width="7.625" customWidth="1"/>
    <col min="12041" max="12041" width="4.75" customWidth="1"/>
    <col min="12042" max="12042" width="5" customWidth="1"/>
    <col min="12043" max="12043" width="5.625" customWidth="1"/>
    <col min="12044" max="12044" width="10.375" customWidth="1"/>
    <col min="12046" max="12046" width="16.125" customWidth="1"/>
    <col min="12289" max="12289" width="4.125" customWidth="1"/>
    <col min="12290" max="12290" width="2.875" customWidth="1"/>
    <col min="12291" max="12296" width="7.625" customWidth="1"/>
    <col min="12297" max="12297" width="4.75" customWidth="1"/>
    <col min="12298" max="12298" width="5" customWidth="1"/>
    <col min="12299" max="12299" width="5.625" customWidth="1"/>
    <col min="12300" max="12300" width="10.375" customWidth="1"/>
    <col min="12302" max="12302" width="16.125" customWidth="1"/>
    <col min="12545" max="12545" width="4.125" customWidth="1"/>
    <col min="12546" max="12546" width="2.875" customWidth="1"/>
    <col min="12547" max="12552" width="7.625" customWidth="1"/>
    <col min="12553" max="12553" width="4.75" customWidth="1"/>
    <col min="12554" max="12554" width="5" customWidth="1"/>
    <col min="12555" max="12555" width="5.625" customWidth="1"/>
    <col min="12556" max="12556" width="10.375" customWidth="1"/>
    <col min="12558" max="12558" width="16.125" customWidth="1"/>
    <col min="12801" max="12801" width="4.125" customWidth="1"/>
    <col min="12802" max="12802" width="2.875" customWidth="1"/>
    <col min="12803" max="12808" width="7.625" customWidth="1"/>
    <col min="12809" max="12809" width="4.75" customWidth="1"/>
    <col min="12810" max="12810" width="5" customWidth="1"/>
    <col min="12811" max="12811" width="5.625" customWidth="1"/>
    <col min="12812" max="12812" width="10.375" customWidth="1"/>
    <col min="12814" max="12814" width="16.125" customWidth="1"/>
    <col min="13057" max="13057" width="4.125" customWidth="1"/>
    <col min="13058" max="13058" width="2.875" customWidth="1"/>
    <col min="13059" max="13064" width="7.625" customWidth="1"/>
    <col min="13065" max="13065" width="4.75" customWidth="1"/>
    <col min="13066" max="13066" width="5" customWidth="1"/>
    <col min="13067" max="13067" width="5.625" customWidth="1"/>
    <col min="13068" max="13068" width="10.375" customWidth="1"/>
    <col min="13070" max="13070" width="16.125" customWidth="1"/>
    <col min="13313" max="13313" width="4.125" customWidth="1"/>
    <col min="13314" max="13314" width="2.875" customWidth="1"/>
    <col min="13315" max="13320" width="7.625" customWidth="1"/>
    <col min="13321" max="13321" width="4.75" customWidth="1"/>
    <col min="13322" max="13322" width="5" customWidth="1"/>
    <col min="13323" max="13323" width="5.625" customWidth="1"/>
    <col min="13324" max="13324" width="10.375" customWidth="1"/>
    <col min="13326" max="13326" width="16.125" customWidth="1"/>
    <col min="13569" max="13569" width="4.125" customWidth="1"/>
    <col min="13570" max="13570" width="2.875" customWidth="1"/>
    <col min="13571" max="13576" width="7.625" customWidth="1"/>
    <col min="13577" max="13577" width="4.75" customWidth="1"/>
    <col min="13578" max="13578" width="5" customWidth="1"/>
    <col min="13579" max="13579" width="5.625" customWidth="1"/>
    <col min="13580" max="13580" width="10.375" customWidth="1"/>
    <col min="13582" max="13582" width="16.125" customWidth="1"/>
    <col min="13825" max="13825" width="4.125" customWidth="1"/>
    <col min="13826" max="13826" width="2.875" customWidth="1"/>
    <col min="13827" max="13832" width="7.625" customWidth="1"/>
    <col min="13833" max="13833" width="4.75" customWidth="1"/>
    <col min="13834" max="13834" width="5" customWidth="1"/>
    <col min="13835" max="13835" width="5.625" customWidth="1"/>
    <col min="13836" max="13836" width="10.375" customWidth="1"/>
    <col min="13838" max="13838" width="16.125" customWidth="1"/>
    <col min="14081" max="14081" width="4.125" customWidth="1"/>
    <col min="14082" max="14082" width="2.875" customWidth="1"/>
    <col min="14083" max="14088" width="7.625" customWidth="1"/>
    <col min="14089" max="14089" width="4.75" customWidth="1"/>
    <col min="14090" max="14090" width="5" customWidth="1"/>
    <col min="14091" max="14091" width="5.625" customWidth="1"/>
    <col min="14092" max="14092" width="10.375" customWidth="1"/>
    <col min="14094" max="14094" width="16.125" customWidth="1"/>
    <col min="14337" max="14337" width="4.125" customWidth="1"/>
    <col min="14338" max="14338" width="2.875" customWidth="1"/>
    <col min="14339" max="14344" width="7.625" customWidth="1"/>
    <col min="14345" max="14345" width="4.75" customWidth="1"/>
    <col min="14346" max="14346" width="5" customWidth="1"/>
    <col min="14347" max="14347" width="5.625" customWidth="1"/>
    <col min="14348" max="14348" width="10.375" customWidth="1"/>
    <col min="14350" max="14350" width="16.125" customWidth="1"/>
    <col min="14593" max="14593" width="4.125" customWidth="1"/>
    <col min="14594" max="14594" width="2.875" customWidth="1"/>
    <col min="14595" max="14600" width="7.625" customWidth="1"/>
    <col min="14601" max="14601" width="4.75" customWidth="1"/>
    <col min="14602" max="14602" width="5" customWidth="1"/>
    <col min="14603" max="14603" width="5.625" customWidth="1"/>
    <col min="14604" max="14604" width="10.375" customWidth="1"/>
    <col min="14606" max="14606" width="16.125" customWidth="1"/>
    <col min="14849" max="14849" width="4.125" customWidth="1"/>
    <col min="14850" max="14850" width="2.875" customWidth="1"/>
    <col min="14851" max="14856" width="7.625" customWidth="1"/>
    <col min="14857" max="14857" width="4.75" customWidth="1"/>
    <col min="14858" max="14858" width="5" customWidth="1"/>
    <col min="14859" max="14859" width="5.625" customWidth="1"/>
    <col min="14860" max="14860" width="10.375" customWidth="1"/>
    <col min="14862" max="14862" width="16.125" customWidth="1"/>
    <col min="15105" max="15105" width="4.125" customWidth="1"/>
    <col min="15106" max="15106" width="2.875" customWidth="1"/>
    <col min="15107" max="15112" width="7.625" customWidth="1"/>
    <col min="15113" max="15113" width="4.75" customWidth="1"/>
    <col min="15114" max="15114" width="5" customWidth="1"/>
    <col min="15115" max="15115" width="5.625" customWidth="1"/>
    <col min="15116" max="15116" width="10.375" customWidth="1"/>
    <col min="15118" max="15118" width="16.125" customWidth="1"/>
    <col min="15361" max="15361" width="4.125" customWidth="1"/>
    <col min="15362" max="15362" width="2.875" customWidth="1"/>
    <col min="15363" max="15368" width="7.625" customWidth="1"/>
    <col min="15369" max="15369" width="4.75" customWidth="1"/>
    <col min="15370" max="15370" width="5" customWidth="1"/>
    <col min="15371" max="15371" width="5.625" customWidth="1"/>
    <col min="15372" max="15372" width="10.375" customWidth="1"/>
    <col min="15374" max="15374" width="16.125" customWidth="1"/>
    <col min="15617" max="15617" width="4.125" customWidth="1"/>
    <col min="15618" max="15618" width="2.875" customWidth="1"/>
    <col min="15619" max="15624" width="7.625" customWidth="1"/>
    <col min="15625" max="15625" width="4.75" customWidth="1"/>
    <col min="15626" max="15626" width="5" customWidth="1"/>
    <col min="15627" max="15627" width="5.625" customWidth="1"/>
    <col min="15628" max="15628" width="10.375" customWidth="1"/>
    <col min="15630" max="15630" width="16.125" customWidth="1"/>
    <col min="15873" max="15873" width="4.125" customWidth="1"/>
    <col min="15874" max="15874" width="2.875" customWidth="1"/>
    <col min="15875" max="15880" width="7.625" customWidth="1"/>
    <col min="15881" max="15881" width="4.75" customWidth="1"/>
    <col min="15882" max="15882" width="5" customWidth="1"/>
    <col min="15883" max="15883" width="5.625" customWidth="1"/>
    <col min="15884" max="15884" width="10.375" customWidth="1"/>
    <col min="15886" max="15886" width="16.125" customWidth="1"/>
    <col min="16129" max="16129" width="4.125" customWidth="1"/>
    <col min="16130" max="16130" width="2.875" customWidth="1"/>
    <col min="16131" max="16136" width="7.625" customWidth="1"/>
    <col min="16137" max="16137" width="4.75" customWidth="1"/>
    <col min="16138" max="16138" width="5" customWidth="1"/>
    <col min="16139" max="16139" width="5.625" customWidth="1"/>
    <col min="16140" max="16140" width="10.375" customWidth="1"/>
    <col min="16142" max="16142" width="16.125" customWidth="1"/>
  </cols>
  <sheetData>
    <row r="1" spans="1:21" s="92" customFormat="1" ht="24.75" thickBot="1">
      <c r="A1" s="90" t="s">
        <v>51</v>
      </c>
      <c r="B1" s="91"/>
      <c r="C1" s="91"/>
      <c r="D1" s="91"/>
      <c r="E1" s="91"/>
      <c r="F1" s="90" t="s">
        <v>50</v>
      </c>
      <c r="G1" s="91"/>
      <c r="H1" s="91"/>
      <c r="I1" s="91"/>
      <c r="J1" s="91"/>
      <c r="O1" s="93"/>
    </row>
    <row r="2" spans="1:21" ht="14.25">
      <c r="A2" s="3"/>
      <c r="B2" s="1"/>
      <c r="C2" s="1"/>
      <c r="D2" s="1"/>
      <c r="E2" s="1"/>
      <c r="F2" s="3"/>
      <c r="G2" s="1"/>
      <c r="H2" s="1"/>
      <c r="I2" s="1"/>
    </row>
    <row r="4" spans="1:21" ht="32.25" customHeight="1">
      <c r="A4" s="354" t="s">
        <v>13</v>
      </c>
      <c r="B4" s="354"/>
      <c r="C4" s="354"/>
      <c r="D4" s="4"/>
      <c r="E4" s="4"/>
      <c r="F4" s="4"/>
      <c r="G4" s="4"/>
      <c r="H4" s="4"/>
      <c r="I4" s="1"/>
      <c r="L4" s="4" t="s">
        <v>44</v>
      </c>
      <c r="M4" s="4"/>
      <c r="N4" s="4"/>
      <c r="O4" s="4"/>
    </row>
    <row r="5" spans="1:21" ht="32.25" customHeight="1">
      <c r="A5" s="355" t="s">
        <v>1</v>
      </c>
      <c r="B5" s="355"/>
      <c r="C5" s="355"/>
      <c r="D5" s="6"/>
      <c r="E5" s="6"/>
      <c r="F5" s="6"/>
      <c r="G5" s="6" t="s">
        <v>2</v>
      </c>
      <c r="H5" s="7"/>
      <c r="I5" s="7"/>
      <c r="J5" s="7"/>
      <c r="K5" s="7"/>
      <c r="L5" s="7"/>
      <c r="M5" s="6" t="s">
        <v>3</v>
      </c>
      <c r="N5" s="6"/>
      <c r="O5" s="6"/>
      <c r="Q5" t="s">
        <v>46</v>
      </c>
    </row>
    <row r="6" spans="1:21" ht="14.25" thickBot="1">
      <c r="A6" s="60"/>
      <c r="B6" s="60"/>
      <c r="C6" s="60"/>
    </row>
    <row r="7" spans="1:21" ht="39.75" customHeight="1">
      <c r="A7" s="442" t="s">
        <v>4</v>
      </c>
      <c r="B7" s="444" t="s">
        <v>5</v>
      </c>
      <c r="C7" s="446" t="s">
        <v>6</v>
      </c>
      <c r="D7" s="447"/>
      <c r="E7" s="447"/>
      <c r="F7" s="447"/>
      <c r="G7" s="431" t="s">
        <v>7</v>
      </c>
      <c r="H7" s="433" t="s">
        <v>18</v>
      </c>
      <c r="I7" s="435" t="s">
        <v>17</v>
      </c>
      <c r="J7" s="437" t="s">
        <v>22</v>
      </c>
      <c r="K7" s="438"/>
      <c r="L7" s="438"/>
      <c r="M7" s="438"/>
      <c r="N7" s="438"/>
      <c r="O7" s="439"/>
      <c r="P7" s="429" t="s">
        <v>20</v>
      </c>
      <c r="Q7" s="429" t="s">
        <v>45</v>
      </c>
    </row>
    <row r="8" spans="1:21" ht="22.5" customHeight="1" thickBot="1">
      <c r="A8" s="443"/>
      <c r="B8" s="445"/>
      <c r="C8" s="110" t="s">
        <v>8</v>
      </c>
      <c r="D8" s="111" t="s">
        <v>9</v>
      </c>
      <c r="E8" s="112" t="s">
        <v>10</v>
      </c>
      <c r="F8" s="113" t="s">
        <v>11</v>
      </c>
      <c r="G8" s="432"/>
      <c r="H8" s="434"/>
      <c r="I8" s="436"/>
      <c r="J8" s="440"/>
      <c r="K8" s="434"/>
      <c r="L8" s="434"/>
      <c r="M8" s="434"/>
      <c r="N8" s="434"/>
      <c r="O8" s="441"/>
      <c r="P8" s="430"/>
      <c r="Q8" s="430"/>
      <c r="R8" s="8"/>
      <c r="S8" s="8"/>
      <c r="T8" s="8"/>
      <c r="U8" s="8"/>
    </row>
    <row r="9" spans="1:21" ht="32.25" customHeight="1" thickTop="1">
      <c r="A9" s="118">
        <v>1</v>
      </c>
      <c r="B9" s="120"/>
      <c r="C9" s="82"/>
      <c r="D9" s="83"/>
      <c r="E9" s="84"/>
      <c r="F9" s="83"/>
      <c r="G9" s="85"/>
      <c r="H9" s="86" t="str">
        <f>IF((D9-C9)+(F9-E9)-G9=0,"",(D9-C9)+(F9-E9)-G9)</f>
        <v/>
      </c>
      <c r="I9" s="87" t="str">
        <f>IFERROR(ROUNDDOWN(ROUND(H9*24*60,1)/60,2),"")</f>
        <v/>
      </c>
      <c r="J9" s="335"/>
      <c r="K9" s="336"/>
      <c r="L9" s="336"/>
      <c r="M9" s="336"/>
      <c r="N9" s="336"/>
      <c r="O9" s="337"/>
      <c r="P9" s="88"/>
      <c r="Q9" s="89"/>
      <c r="R9" s="8"/>
      <c r="S9" s="8"/>
      <c r="T9" s="8"/>
      <c r="U9" s="8"/>
    </row>
    <row r="10" spans="1:21" ht="32.25" customHeight="1">
      <c r="A10" s="118">
        <v>2</v>
      </c>
      <c r="B10" s="121"/>
      <c r="C10" s="9"/>
      <c r="D10" s="10"/>
      <c r="E10" s="11"/>
      <c r="F10" s="12"/>
      <c r="G10" s="13"/>
      <c r="H10" s="52" t="str">
        <f t="shared" ref="H10:H39" si="0">IF((D10-C10)+(F10-E10)-G10=0,"",(D10-C10)+(F10-E10)-G10)</f>
        <v/>
      </c>
      <c r="I10" s="72" t="str">
        <f t="shared" ref="I10:I39" si="1">IFERROR(ROUNDDOWN(ROUND(H10*24*60,1)/60,2),"")</f>
        <v/>
      </c>
      <c r="J10" s="324"/>
      <c r="K10" s="325"/>
      <c r="L10" s="325"/>
      <c r="M10" s="325"/>
      <c r="N10" s="325"/>
      <c r="O10" s="326"/>
      <c r="P10" s="25"/>
      <c r="Q10" s="25"/>
      <c r="R10" s="8"/>
      <c r="S10" s="8"/>
      <c r="T10" s="8"/>
      <c r="U10" s="8"/>
    </row>
    <row r="11" spans="1:21" ht="32.25" customHeight="1">
      <c r="A11" s="118">
        <v>3</v>
      </c>
      <c r="B11" s="121"/>
      <c r="C11" s="16"/>
      <c r="D11" s="12"/>
      <c r="E11" s="11"/>
      <c r="F11" s="12"/>
      <c r="G11" s="13"/>
      <c r="H11" s="52" t="str">
        <f t="shared" si="0"/>
        <v/>
      </c>
      <c r="I11" s="72" t="str">
        <f t="shared" si="1"/>
        <v/>
      </c>
      <c r="J11" s="324"/>
      <c r="K11" s="325"/>
      <c r="L11" s="325"/>
      <c r="M11" s="325"/>
      <c r="N11" s="325"/>
      <c r="O11" s="326"/>
      <c r="P11" s="25"/>
      <c r="Q11" s="25"/>
      <c r="R11" s="8"/>
      <c r="S11" s="8"/>
      <c r="T11" s="8"/>
      <c r="U11" s="8"/>
    </row>
    <row r="12" spans="1:21" ht="32.25" customHeight="1">
      <c r="A12" s="118">
        <v>4</v>
      </c>
      <c r="B12" s="121"/>
      <c r="C12" s="16"/>
      <c r="D12" s="12"/>
      <c r="E12" s="11"/>
      <c r="F12" s="12"/>
      <c r="G12" s="15"/>
      <c r="H12" s="52" t="str">
        <f t="shared" si="0"/>
        <v/>
      </c>
      <c r="I12" s="72" t="str">
        <f t="shared" si="1"/>
        <v/>
      </c>
      <c r="J12" s="324"/>
      <c r="K12" s="325"/>
      <c r="L12" s="325"/>
      <c r="M12" s="325"/>
      <c r="N12" s="325"/>
      <c r="O12" s="326"/>
      <c r="P12" s="25"/>
      <c r="Q12" s="25"/>
      <c r="R12" s="8"/>
      <c r="S12" s="8"/>
      <c r="T12" s="8"/>
      <c r="U12" s="8"/>
    </row>
    <row r="13" spans="1:21" ht="32.25" customHeight="1">
      <c r="A13" s="118">
        <v>5</v>
      </c>
      <c r="B13" s="121"/>
      <c r="C13" s="16"/>
      <c r="D13" s="12"/>
      <c r="E13" s="11"/>
      <c r="F13" s="12"/>
      <c r="G13" s="13"/>
      <c r="H13" s="52" t="str">
        <f t="shared" si="0"/>
        <v/>
      </c>
      <c r="I13" s="72" t="str">
        <f t="shared" si="1"/>
        <v/>
      </c>
      <c r="J13" s="324"/>
      <c r="K13" s="325"/>
      <c r="L13" s="325"/>
      <c r="M13" s="325"/>
      <c r="N13" s="325"/>
      <c r="O13" s="326"/>
      <c r="P13" s="25"/>
      <c r="Q13" s="25"/>
      <c r="R13" s="8"/>
      <c r="S13" s="8"/>
      <c r="T13" s="8"/>
      <c r="U13" s="8"/>
    </row>
    <row r="14" spans="1:21" ht="32.25" customHeight="1">
      <c r="A14" s="118">
        <v>6</v>
      </c>
      <c r="B14" s="121"/>
      <c r="C14" s="16"/>
      <c r="D14" s="12"/>
      <c r="E14" s="11"/>
      <c r="F14" s="12"/>
      <c r="G14" s="15"/>
      <c r="H14" s="52" t="str">
        <f t="shared" si="0"/>
        <v/>
      </c>
      <c r="I14" s="72" t="str">
        <f t="shared" si="1"/>
        <v/>
      </c>
      <c r="J14" s="324"/>
      <c r="K14" s="325"/>
      <c r="L14" s="325"/>
      <c r="M14" s="325"/>
      <c r="N14" s="325"/>
      <c r="O14" s="326"/>
      <c r="P14" s="25"/>
      <c r="Q14" s="25"/>
      <c r="R14" s="8"/>
      <c r="S14" s="8"/>
      <c r="T14" s="8"/>
      <c r="U14" s="8"/>
    </row>
    <row r="15" spans="1:21" ht="32.25" customHeight="1">
      <c r="A15" s="118">
        <v>7</v>
      </c>
      <c r="B15" s="121"/>
      <c r="C15" s="16"/>
      <c r="D15" s="12"/>
      <c r="E15" s="11"/>
      <c r="F15" s="12"/>
      <c r="G15" s="15"/>
      <c r="H15" s="52" t="str">
        <f t="shared" si="0"/>
        <v/>
      </c>
      <c r="I15" s="72" t="str">
        <f t="shared" si="1"/>
        <v/>
      </c>
      <c r="J15" s="324"/>
      <c r="K15" s="325"/>
      <c r="L15" s="325"/>
      <c r="M15" s="325"/>
      <c r="N15" s="325"/>
      <c r="O15" s="326"/>
      <c r="P15" s="25"/>
      <c r="Q15" s="25"/>
      <c r="R15" s="8"/>
      <c r="S15" s="8"/>
      <c r="T15" s="8"/>
      <c r="U15" s="8"/>
    </row>
    <row r="16" spans="1:21" ht="32.25" customHeight="1">
      <c r="A16" s="118">
        <v>8</v>
      </c>
      <c r="B16" s="121"/>
      <c r="C16" s="16"/>
      <c r="D16" s="12"/>
      <c r="E16" s="11"/>
      <c r="F16" s="12"/>
      <c r="G16" s="13"/>
      <c r="H16" s="52" t="str">
        <f t="shared" si="0"/>
        <v/>
      </c>
      <c r="I16" s="72" t="str">
        <f t="shared" si="1"/>
        <v/>
      </c>
      <c r="J16" s="324"/>
      <c r="K16" s="325"/>
      <c r="L16" s="325"/>
      <c r="M16" s="325"/>
      <c r="N16" s="325"/>
      <c r="O16" s="326"/>
      <c r="P16" s="25"/>
      <c r="Q16" s="25"/>
      <c r="R16" s="8"/>
      <c r="S16" s="8"/>
      <c r="T16" s="8"/>
      <c r="U16" s="8"/>
    </row>
    <row r="17" spans="1:21" ht="32.25" customHeight="1">
      <c r="A17" s="118">
        <v>9</v>
      </c>
      <c r="B17" s="121"/>
      <c r="C17" s="16"/>
      <c r="D17" s="12"/>
      <c r="E17" s="11"/>
      <c r="F17" s="12"/>
      <c r="G17" s="15"/>
      <c r="H17" s="52" t="str">
        <f t="shared" si="0"/>
        <v/>
      </c>
      <c r="I17" s="72" t="str">
        <f t="shared" si="1"/>
        <v/>
      </c>
      <c r="J17" s="324"/>
      <c r="K17" s="325"/>
      <c r="L17" s="325"/>
      <c r="M17" s="325"/>
      <c r="N17" s="325"/>
      <c r="O17" s="326"/>
      <c r="P17" s="25"/>
      <c r="Q17" s="25"/>
      <c r="R17" s="8"/>
      <c r="S17" s="8"/>
      <c r="T17" s="8"/>
      <c r="U17" s="8"/>
    </row>
    <row r="18" spans="1:21" ht="32.25" customHeight="1">
      <c r="A18" s="118">
        <v>10</v>
      </c>
      <c r="B18" s="121"/>
      <c r="C18" s="9"/>
      <c r="D18" s="10"/>
      <c r="E18" s="11"/>
      <c r="F18" s="12"/>
      <c r="G18" s="15"/>
      <c r="H18" s="52" t="str">
        <f t="shared" si="0"/>
        <v/>
      </c>
      <c r="I18" s="72" t="str">
        <f t="shared" si="1"/>
        <v/>
      </c>
      <c r="J18" s="324"/>
      <c r="K18" s="325"/>
      <c r="L18" s="325"/>
      <c r="M18" s="325"/>
      <c r="N18" s="325"/>
      <c r="O18" s="326"/>
      <c r="P18" s="25"/>
      <c r="Q18" s="25"/>
      <c r="R18" s="8"/>
      <c r="S18" s="8"/>
      <c r="T18" s="8"/>
      <c r="U18" s="8"/>
    </row>
    <row r="19" spans="1:21" ht="32.25" customHeight="1">
      <c r="A19" s="118">
        <v>11</v>
      </c>
      <c r="B19" s="121"/>
      <c r="C19" s="16"/>
      <c r="D19" s="12"/>
      <c r="E19" s="11"/>
      <c r="F19" s="12"/>
      <c r="G19" s="15"/>
      <c r="H19" s="52" t="str">
        <f t="shared" si="0"/>
        <v/>
      </c>
      <c r="I19" s="72" t="str">
        <f t="shared" si="1"/>
        <v/>
      </c>
      <c r="J19" s="324"/>
      <c r="K19" s="325"/>
      <c r="L19" s="325"/>
      <c r="M19" s="325"/>
      <c r="N19" s="325"/>
      <c r="O19" s="326"/>
      <c r="P19" s="25"/>
      <c r="Q19" s="25"/>
      <c r="R19" s="8"/>
      <c r="S19" s="8"/>
      <c r="T19" s="8"/>
      <c r="U19" s="8"/>
    </row>
    <row r="20" spans="1:21" ht="32.25" customHeight="1">
      <c r="A20" s="118">
        <v>12</v>
      </c>
      <c r="B20" s="121"/>
      <c r="C20" s="16"/>
      <c r="D20" s="12"/>
      <c r="E20" s="11"/>
      <c r="F20" s="12"/>
      <c r="G20" s="15"/>
      <c r="H20" s="52" t="str">
        <f t="shared" si="0"/>
        <v/>
      </c>
      <c r="I20" s="72" t="str">
        <f t="shared" si="1"/>
        <v/>
      </c>
      <c r="J20" s="324"/>
      <c r="K20" s="325"/>
      <c r="L20" s="325"/>
      <c r="M20" s="325"/>
      <c r="N20" s="325"/>
      <c r="O20" s="326"/>
      <c r="P20" s="25"/>
      <c r="Q20" s="25"/>
      <c r="R20" s="8"/>
      <c r="S20" s="8"/>
      <c r="T20" s="8"/>
      <c r="U20" s="8"/>
    </row>
    <row r="21" spans="1:21" ht="32.25" customHeight="1">
      <c r="A21" s="118">
        <v>13</v>
      </c>
      <c r="B21" s="121"/>
      <c r="C21" s="16"/>
      <c r="D21" s="12"/>
      <c r="E21" s="11"/>
      <c r="F21" s="12"/>
      <c r="G21" s="13"/>
      <c r="H21" s="52" t="str">
        <f t="shared" si="0"/>
        <v/>
      </c>
      <c r="I21" s="72" t="str">
        <f t="shared" si="1"/>
        <v/>
      </c>
      <c r="J21" s="324"/>
      <c r="K21" s="325"/>
      <c r="L21" s="325"/>
      <c r="M21" s="325"/>
      <c r="N21" s="325"/>
      <c r="O21" s="326"/>
      <c r="P21" s="25"/>
      <c r="Q21" s="25"/>
      <c r="R21" s="8"/>
      <c r="S21" s="8"/>
      <c r="T21" s="8"/>
      <c r="U21" s="8"/>
    </row>
    <row r="22" spans="1:21" ht="32.25" customHeight="1">
      <c r="A22" s="118">
        <v>14</v>
      </c>
      <c r="B22" s="121"/>
      <c r="C22" s="16"/>
      <c r="D22" s="12"/>
      <c r="E22" s="11"/>
      <c r="F22" s="12"/>
      <c r="G22" s="15"/>
      <c r="H22" s="52" t="str">
        <f t="shared" si="0"/>
        <v/>
      </c>
      <c r="I22" s="72" t="str">
        <f t="shared" si="1"/>
        <v/>
      </c>
      <c r="J22" s="324"/>
      <c r="K22" s="325"/>
      <c r="L22" s="325"/>
      <c r="M22" s="325"/>
      <c r="N22" s="325"/>
      <c r="O22" s="326"/>
      <c r="P22" s="25"/>
      <c r="Q22" s="25"/>
      <c r="R22" s="8"/>
      <c r="S22" s="8"/>
      <c r="T22" s="8"/>
      <c r="U22" s="8"/>
    </row>
    <row r="23" spans="1:21" ht="32.25" customHeight="1">
      <c r="A23" s="118">
        <v>15</v>
      </c>
      <c r="B23" s="121"/>
      <c r="C23" s="16"/>
      <c r="D23" s="12"/>
      <c r="E23" s="11"/>
      <c r="F23" s="12"/>
      <c r="G23" s="13"/>
      <c r="H23" s="52" t="str">
        <f t="shared" si="0"/>
        <v/>
      </c>
      <c r="I23" s="72" t="str">
        <f t="shared" si="1"/>
        <v/>
      </c>
      <c r="J23" s="324"/>
      <c r="K23" s="325"/>
      <c r="L23" s="325"/>
      <c r="M23" s="325"/>
      <c r="N23" s="325"/>
      <c r="O23" s="326"/>
      <c r="P23" s="25"/>
      <c r="Q23" s="25"/>
      <c r="R23" s="8"/>
      <c r="S23" s="8"/>
      <c r="T23" s="8"/>
      <c r="U23" s="8"/>
    </row>
    <row r="24" spans="1:21" ht="32.25" customHeight="1">
      <c r="A24" s="118">
        <v>16</v>
      </c>
      <c r="B24" s="121"/>
      <c r="C24" s="9"/>
      <c r="D24" s="10"/>
      <c r="E24" s="11"/>
      <c r="F24" s="12"/>
      <c r="G24" s="15"/>
      <c r="H24" s="52" t="str">
        <f t="shared" si="0"/>
        <v/>
      </c>
      <c r="I24" s="72" t="str">
        <f t="shared" si="1"/>
        <v/>
      </c>
      <c r="J24" s="324"/>
      <c r="K24" s="325"/>
      <c r="L24" s="325"/>
      <c r="M24" s="325"/>
      <c r="N24" s="325"/>
      <c r="O24" s="326"/>
      <c r="P24" s="25"/>
      <c r="Q24" s="25"/>
      <c r="R24" s="8"/>
      <c r="S24" s="8"/>
      <c r="T24" s="8"/>
      <c r="U24" s="8"/>
    </row>
    <row r="25" spans="1:21" ht="32.25" customHeight="1">
      <c r="A25" s="118">
        <v>17</v>
      </c>
      <c r="B25" s="121"/>
      <c r="C25" s="9"/>
      <c r="D25" s="10"/>
      <c r="E25" s="11"/>
      <c r="F25" s="12"/>
      <c r="G25" s="15"/>
      <c r="H25" s="52" t="str">
        <f t="shared" si="0"/>
        <v/>
      </c>
      <c r="I25" s="72" t="str">
        <f t="shared" si="1"/>
        <v/>
      </c>
      <c r="J25" s="324"/>
      <c r="K25" s="325"/>
      <c r="L25" s="325"/>
      <c r="M25" s="325"/>
      <c r="N25" s="325"/>
      <c r="O25" s="326"/>
      <c r="P25" s="25"/>
      <c r="Q25" s="25"/>
      <c r="R25" s="8"/>
      <c r="S25" s="8"/>
      <c r="T25" s="8"/>
      <c r="U25" s="8"/>
    </row>
    <row r="26" spans="1:21" ht="32.25" customHeight="1">
      <c r="A26" s="118">
        <v>18</v>
      </c>
      <c r="B26" s="122"/>
      <c r="C26" s="21"/>
      <c r="D26" s="17"/>
      <c r="E26" s="11"/>
      <c r="F26" s="12"/>
      <c r="G26" s="18"/>
      <c r="H26" s="53" t="str">
        <f t="shared" si="0"/>
        <v/>
      </c>
      <c r="I26" s="72" t="str">
        <f t="shared" si="1"/>
        <v/>
      </c>
      <c r="J26" s="332"/>
      <c r="K26" s="325"/>
      <c r="L26" s="325"/>
      <c r="M26" s="325"/>
      <c r="N26" s="325"/>
      <c r="O26" s="326"/>
      <c r="P26" s="25"/>
      <c r="Q26" s="25"/>
      <c r="R26" s="8"/>
      <c r="S26" s="8"/>
      <c r="T26" s="8"/>
      <c r="U26" s="8"/>
    </row>
    <row r="27" spans="1:21" ht="32.25" customHeight="1">
      <c r="A27" s="118">
        <v>19</v>
      </c>
      <c r="B27" s="121"/>
      <c r="C27" s="16"/>
      <c r="D27" s="12"/>
      <c r="E27" s="11"/>
      <c r="F27" s="12"/>
      <c r="G27" s="13"/>
      <c r="H27" s="52" t="str">
        <f t="shared" si="0"/>
        <v/>
      </c>
      <c r="I27" s="72" t="str">
        <f t="shared" si="1"/>
        <v/>
      </c>
      <c r="J27" s="324"/>
      <c r="K27" s="325"/>
      <c r="L27" s="325"/>
      <c r="M27" s="325"/>
      <c r="N27" s="325"/>
      <c r="O27" s="326"/>
      <c r="P27" s="25"/>
      <c r="Q27" s="25"/>
      <c r="R27" s="8"/>
      <c r="S27" s="8"/>
      <c r="T27" s="8"/>
      <c r="U27" s="8"/>
    </row>
    <row r="28" spans="1:21" ht="32.25" customHeight="1">
      <c r="A28" s="118">
        <v>20</v>
      </c>
      <c r="B28" s="121"/>
      <c r="C28" s="16"/>
      <c r="D28" s="12"/>
      <c r="E28" s="11"/>
      <c r="F28" s="12"/>
      <c r="G28" s="15"/>
      <c r="H28" s="52" t="str">
        <f t="shared" si="0"/>
        <v/>
      </c>
      <c r="I28" s="72" t="str">
        <f t="shared" si="1"/>
        <v/>
      </c>
      <c r="J28" s="324"/>
      <c r="K28" s="325"/>
      <c r="L28" s="325"/>
      <c r="M28" s="325"/>
      <c r="N28" s="325"/>
      <c r="O28" s="326"/>
      <c r="P28" s="25"/>
      <c r="Q28" s="25"/>
      <c r="R28" s="8"/>
      <c r="S28" s="8"/>
      <c r="T28" s="8"/>
      <c r="U28" s="8"/>
    </row>
    <row r="29" spans="1:21" ht="32.25" customHeight="1">
      <c r="A29" s="118">
        <v>21</v>
      </c>
      <c r="B29" s="123"/>
      <c r="C29" s="16"/>
      <c r="D29" s="12"/>
      <c r="E29" s="11"/>
      <c r="F29" s="12"/>
      <c r="G29" s="20"/>
      <c r="H29" s="54" t="str">
        <f t="shared" si="0"/>
        <v/>
      </c>
      <c r="I29" s="72" t="str">
        <f t="shared" si="1"/>
        <v/>
      </c>
      <c r="J29" s="332"/>
      <c r="K29" s="333"/>
      <c r="L29" s="333"/>
      <c r="M29" s="333"/>
      <c r="N29" s="333"/>
      <c r="O29" s="334"/>
      <c r="P29" s="25"/>
      <c r="Q29" s="25"/>
      <c r="R29" s="8"/>
      <c r="S29" s="8"/>
      <c r="T29" s="8"/>
      <c r="U29" s="8"/>
    </row>
    <row r="30" spans="1:21" ht="32.25" customHeight="1">
      <c r="A30" s="118">
        <v>22</v>
      </c>
      <c r="B30" s="121"/>
      <c r="C30" s="16"/>
      <c r="D30" s="12"/>
      <c r="E30" s="11"/>
      <c r="F30" s="12"/>
      <c r="G30" s="15"/>
      <c r="H30" s="52" t="str">
        <f t="shared" si="0"/>
        <v/>
      </c>
      <c r="I30" s="72" t="str">
        <f t="shared" si="1"/>
        <v/>
      </c>
      <c r="J30" s="324"/>
      <c r="K30" s="325"/>
      <c r="L30" s="325"/>
      <c r="M30" s="325"/>
      <c r="N30" s="325"/>
      <c r="O30" s="326"/>
      <c r="P30" s="25"/>
      <c r="Q30" s="25"/>
      <c r="R30" s="8"/>
      <c r="S30" s="8"/>
      <c r="T30" s="8"/>
      <c r="U30" s="8"/>
    </row>
    <row r="31" spans="1:21" ht="32.25" customHeight="1">
      <c r="A31" s="118">
        <v>23</v>
      </c>
      <c r="B31" s="121"/>
      <c r="C31" s="16"/>
      <c r="D31" s="12"/>
      <c r="E31" s="11"/>
      <c r="F31" s="12"/>
      <c r="G31" s="15"/>
      <c r="H31" s="52" t="str">
        <f t="shared" si="0"/>
        <v/>
      </c>
      <c r="I31" s="72" t="str">
        <f t="shared" si="1"/>
        <v/>
      </c>
      <c r="J31" s="324"/>
      <c r="K31" s="325"/>
      <c r="L31" s="325"/>
      <c r="M31" s="325"/>
      <c r="N31" s="325"/>
      <c r="O31" s="326"/>
      <c r="P31" s="25"/>
      <c r="Q31" s="25"/>
      <c r="R31" s="8"/>
      <c r="S31" s="8"/>
      <c r="T31" s="8"/>
      <c r="U31" s="8"/>
    </row>
    <row r="32" spans="1:21" ht="32.25" customHeight="1">
      <c r="A32" s="118">
        <v>24</v>
      </c>
      <c r="B32" s="121"/>
      <c r="C32" s="9"/>
      <c r="D32" s="10"/>
      <c r="E32" s="11"/>
      <c r="F32" s="12"/>
      <c r="G32" s="15"/>
      <c r="H32" s="52" t="str">
        <f t="shared" si="0"/>
        <v/>
      </c>
      <c r="I32" s="72" t="str">
        <f t="shared" si="1"/>
        <v/>
      </c>
      <c r="J32" s="324"/>
      <c r="K32" s="325"/>
      <c r="L32" s="325"/>
      <c r="M32" s="325"/>
      <c r="N32" s="325"/>
      <c r="O32" s="326"/>
      <c r="P32" s="25"/>
      <c r="Q32" s="25"/>
      <c r="R32" s="8"/>
      <c r="S32" s="8"/>
      <c r="T32" s="8"/>
      <c r="U32" s="8"/>
    </row>
    <row r="33" spans="1:21" ht="32.25" customHeight="1">
      <c r="A33" s="118">
        <v>25</v>
      </c>
      <c r="B33" s="121"/>
      <c r="C33" s="16"/>
      <c r="D33" s="12"/>
      <c r="E33" s="11"/>
      <c r="F33" s="12"/>
      <c r="G33" s="13"/>
      <c r="H33" s="52" t="str">
        <f t="shared" si="0"/>
        <v/>
      </c>
      <c r="I33" s="72" t="str">
        <f t="shared" si="1"/>
        <v/>
      </c>
      <c r="J33" s="324"/>
      <c r="K33" s="325"/>
      <c r="L33" s="325"/>
      <c r="M33" s="325"/>
      <c r="N33" s="325"/>
      <c r="O33" s="326"/>
      <c r="P33" s="25"/>
      <c r="Q33" s="25"/>
      <c r="R33" s="8"/>
      <c r="S33" s="8"/>
      <c r="T33" s="8"/>
      <c r="U33" s="8"/>
    </row>
    <row r="34" spans="1:21" ht="32.25" customHeight="1">
      <c r="A34" s="118">
        <v>26</v>
      </c>
      <c r="B34" s="121"/>
      <c r="C34" s="9"/>
      <c r="D34" s="10"/>
      <c r="E34" s="14"/>
      <c r="F34" s="10"/>
      <c r="G34" s="15"/>
      <c r="H34" s="52" t="str">
        <f t="shared" si="0"/>
        <v/>
      </c>
      <c r="I34" s="72" t="str">
        <f t="shared" si="1"/>
        <v/>
      </c>
      <c r="J34" s="324"/>
      <c r="K34" s="325"/>
      <c r="L34" s="325"/>
      <c r="M34" s="325"/>
      <c r="N34" s="325"/>
      <c r="O34" s="326"/>
      <c r="P34" s="25"/>
      <c r="Q34" s="25"/>
      <c r="R34" s="8"/>
      <c r="S34" s="8"/>
      <c r="T34" s="8"/>
      <c r="U34" s="8"/>
    </row>
    <row r="35" spans="1:21" ht="32.25" customHeight="1">
      <c r="A35" s="118">
        <v>27</v>
      </c>
      <c r="B35" s="121"/>
      <c r="C35" s="16"/>
      <c r="D35" s="12"/>
      <c r="E35" s="14"/>
      <c r="F35" s="10"/>
      <c r="G35" s="15"/>
      <c r="H35" s="52" t="str">
        <f t="shared" si="0"/>
        <v/>
      </c>
      <c r="I35" s="72" t="str">
        <f t="shared" si="1"/>
        <v/>
      </c>
      <c r="J35" s="324"/>
      <c r="K35" s="325"/>
      <c r="L35" s="325"/>
      <c r="M35" s="325"/>
      <c r="N35" s="325"/>
      <c r="O35" s="326"/>
      <c r="P35" s="25"/>
      <c r="Q35" s="25"/>
      <c r="R35" s="8"/>
      <c r="S35" s="8"/>
      <c r="T35" s="8"/>
      <c r="U35" s="8"/>
    </row>
    <row r="36" spans="1:21" ht="32.25" customHeight="1">
      <c r="A36" s="118">
        <v>28</v>
      </c>
      <c r="B36" s="121"/>
      <c r="C36" s="16"/>
      <c r="D36" s="12"/>
      <c r="E36" s="14"/>
      <c r="F36" s="10"/>
      <c r="G36" s="13"/>
      <c r="H36" s="52" t="str">
        <f t="shared" si="0"/>
        <v/>
      </c>
      <c r="I36" s="72" t="str">
        <f t="shared" si="1"/>
        <v/>
      </c>
      <c r="J36" s="324"/>
      <c r="K36" s="325"/>
      <c r="L36" s="325"/>
      <c r="M36" s="325"/>
      <c r="N36" s="325"/>
      <c r="O36" s="326"/>
      <c r="P36" s="25"/>
      <c r="Q36" s="25"/>
      <c r="R36" s="8"/>
      <c r="S36" s="8"/>
      <c r="T36" s="8"/>
      <c r="U36" s="8"/>
    </row>
    <row r="37" spans="1:21" ht="32.25" customHeight="1">
      <c r="A37" s="118">
        <v>29</v>
      </c>
      <c r="B37" s="121"/>
      <c r="C37" s="16"/>
      <c r="D37" s="12"/>
      <c r="E37" s="11"/>
      <c r="F37" s="12"/>
      <c r="G37" s="15"/>
      <c r="H37" s="52" t="str">
        <f t="shared" si="0"/>
        <v/>
      </c>
      <c r="I37" s="72" t="str">
        <f t="shared" si="1"/>
        <v/>
      </c>
      <c r="J37" s="324"/>
      <c r="K37" s="325"/>
      <c r="L37" s="325"/>
      <c r="M37" s="325"/>
      <c r="N37" s="325"/>
      <c r="O37" s="326"/>
      <c r="P37" s="25"/>
      <c r="Q37" s="25"/>
      <c r="R37" s="8"/>
      <c r="S37" s="8"/>
      <c r="T37" s="8"/>
      <c r="U37" s="8"/>
    </row>
    <row r="38" spans="1:21" ht="32.25" customHeight="1">
      <c r="A38" s="118">
        <v>30</v>
      </c>
      <c r="B38" s="121"/>
      <c r="C38" s="16"/>
      <c r="D38" s="12"/>
      <c r="E38" s="14"/>
      <c r="F38" s="10"/>
      <c r="G38" s="15"/>
      <c r="H38" s="52" t="str">
        <f t="shared" si="0"/>
        <v/>
      </c>
      <c r="I38" s="72" t="str">
        <f t="shared" si="1"/>
        <v/>
      </c>
      <c r="J38" s="324"/>
      <c r="K38" s="325"/>
      <c r="L38" s="325"/>
      <c r="M38" s="325"/>
      <c r="N38" s="325"/>
      <c r="O38" s="326"/>
      <c r="P38" s="25"/>
      <c r="Q38" s="25"/>
      <c r="R38" s="8"/>
      <c r="S38" s="8"/>
      <c r="T38" s="8"/>
      <c r="U38" s="8"/>
    </row>
    <row r="39" spans="1:21" ht="32.25" customHeight="1" thickBot="1">
      <c r="A39" s="119">
        <v>31</v>
      </c>
      <c r="B39" s="124"/>
      <c r="C39" s="55"/>
      <c r="D39" s="22"/>
      <c r="E39" s="56"/>
      <c r="F39" s="57"/>
      <c r="G39" s="58"/>
      <c r="H39" s="59" t="str">
        <f t="shared" si="0"/>
        <v/>
      </c>
      <c r="I39" s="73" t="str">
        <f t="shared" si="1"/>
        <v/>
      </c>
      <c r="J39" s="324"/>
      <c r="K39" s="325"/>
      <c r="L39" s="325"/>
      <c r="M39" s="325"/>
      <c r="N39" s="325"/>
      <c r="O39" s="326"/>
      <c r="P39" s="26"/>
      <c r="Q39" s="26"/>
      <c r="R39" s="8"/>
      <c r="S39" s="8"/>
      <c r="T39" s="8"/>
      <c r="U39" s="8"/>
    </row>
    <row r="40" spans="1:21" ht="37.5" customHeight="1" thickTop="1" thickBot="1">
      <c r="A40" s="421" t="s">
        <v>12</v>
      </c>
      <c r="B40" s="422"/>
      <c r="C40" s="423"/>
      <c r="D40" s="424"/>
      <c r="E40" s="423"/>
      <c r="F40" s="423"/>
      <c r="G40" s="425"/>
      <c r="H40" s="114"/>
      <c r="I40" s="115"/>
      <c r="J40" s="426"/>
      <c r="K40" s="427"/>
      <c r="L40" s="427"/>
      <c r="M40" s="427"/>
      <c r="N40" s="427"/>
      <c r="O40" s="428"/>
      <c r="P40" s="116"/>
      <c r="Q40" s="117"/>
      <c r="R40" s="8"/>
      <c r="S40" s="8"/>
      <c r="T40" s="8"/>
      <c r="U40" s="8"/>
    </row>
    <row r="41" spans="1:21">
      <c r="C41" s="8"/>
      <c r="D41" s="320"/>
      <c r="E41" s="320"/>
      <c r="F41" s="8"/>
      <c r="G41" s="8"/>
      <c r="H41" s="62"/>
      <c r="I41" s="62"/>
      <c r="J41" s="8"/>
      <c r="K41" s="8"/>
      <c r="L41" s="8"/>
      <c r="M41" s="8"/>
      <c r="N41" s="8"/>
      <c r="O41" s="8"/>
      <c r="P41" s="8" t="s">
        <v>32</v>
      </c>
    </row>
    <row r="42" spans="1:21">
      <c r="D42" s="1"/>
      <c r="P42" t="s">
        <v>33</v>
      </c>
    </row>
    <row r="43" spans="1:21">
      <c r="D43" s="1"/>
      <c r="P43" t="s">
        <v>34</v>
      </c>
    </row>
    <row r="44" spans="1:21">
      <c r="D44" s="1"/>
      <c r="P44" t="s">
        <v>35</v>
      </c>
    </row>
    <row r="45" spans="1:21">
      <c r="D45" s="1"/>
      <c r="P45" t="s">
        <v>36</v>
      </c>
    </row>
    <row r="46" spans="1:21">
      <c r="D46" s="1"/>
    </row>
    <row r="47" spans="1:21">
      <c r="D47" s="1"/>
    </row>
    <row r="48" spans="1:21">
      <c r="D48" s="1"/>
    </row>
    <row r="49" spans="4:4">
      <c r="D49" s="1"/>
    </row>
    <row r="50" spans="4:4">
      <c r="D50" s="1"/>
    </row>
    <row r="51" spans="4:4">
      <c r="D51" s="1"/>
    </row>
    <row r="52" spans="4:4">
      <c r="D52" s="1"/>
    </row>
    <row r="53" spans="4:4">
      <c r="D53" s="1"/>
    </row>
    <row r="54" spans="4:4">
      <c r="D54" s="1"/>
    </row>
    <row r="55" spans="4:4">
      <c r="D55" s="1"/>
    </row>
    <row r="56" spans="4:4">
      <c r="D56" s="1"/>
    </row>
    <row r="57" spans="4:4">
      <c r="D57" s="1"/>
    </row>
    <row r="58" spans="4:4">
      <c r="D58" s="1"/>
    </row>
    <row r="59" spans="4:4">
      <c r="D59" s="1"/>
    </row>
    <row r="60" spans="4:4">
      <c r="D60" s="1"/>
    </row>
    <row r="61" spans="4:4">
      <c r="D61" s="1"/>
    </row>
    <row r="62" spans="4:4">
      <c r="D62" s="1"/>
    </row>
    <row r="63" spans="4:4">
      <c r="D63" s="1"/>
    </row>
    <row r="64" spans="4:4">
      <c r="D64" s="1"/>
    </row>
    <row r="65" spans="4:4">
      <c r="D65" s="1"/>
    </row>
    <row r="66" spans="4:4">
      <c r="D66" s="1"/>
    </row>
    <row r="67" spans="4:4">
      <c r="D67" s="1"/>
    </row>
    <row r="68" spans="4:4">
      <c r="D68" s="1"/>
    </row>
    <row r="69" spans="4:4">
      <c r="D69" s="1"/>
    </row>
    <row r="70" spans="4:4">
      <c r="D70" s="1"/>
    </row>
    <row r="71" spans="4:4">
      <c r="D71" s="1"/>
    </row>
    <row r="72" spans="4:4">
      <c r="D72" s="1"/>
    </row>
    <row r="73" spans="4:4">
      <c r="D73" s="1"/>
    </row>
    <row r="74" spans="4:4">
      <c r="D74" s="1"/>
    </row>
    <row r="75" spans="4:4">
      <c r="D75" s="1"/>
    </row>
    <row r="76" spans="4:4">
      <c r="D76" s="1"/>
    </row>
    <row r="77" spans="4:4">
      <c r="D77" s="1"/>
    </row>
    <row r="78" spans="4:4">
      <c r="D78" s="1"/>
    </row>
    <row r="79" spans="4:4">
      <c r="D79" s="1"/>
    </row>
    <row r="80" spans="4:4">
      <c r="D80" s="1"/>
    </row>
    <row r="81" spans="4:4">
      <c r="D81" s="1"/>
    </row>
    <row r="82" spans="4:4">
      <c r="D82" s="1"/>
    </row>
    <row r="83" spans="4:4">
      <c r="D83" s="1"/>
    </row>
    <row r="84" spans="4:4">
      <c r="D84" s="1"/>
    </row>
    <row r="85" spans="4:4">
      <c r="D85" s="1"/>
    </row>
    <row r="86" spans="4:4">
      <c r="D86" s="1"/>
    </row>
    <row r="87" spans="4:4">
      <c r="D87" s="1"/>
    </row>
    <row r="88" spans="4:4">
      <c r="D88" s="1"/>
    </row>
    <row r="89" spans="4:4">
      <c r="D89" s="1"/>
    </row>
    <row r="90" spans="4:4">
      <c r="D90" s="1"/>
    </row>
    <row r="91" spans="4:4">
      <c r="D91" s="1"/>
    </row>
    <row r="92" spans="4:4">
      <c r="D92" s="1"/>
    </row>
    <row r="93" spans="4:4">
      <c r="D93" s="1"/>
    </row>
    <row r="94" spans="4:4">
      <c r="D94" s="1"/>
    </row>
    <row r="95" spans="4:4">
      <c r="D95" s="1"/>
    </row>
    <row r="96" spans="4:4">
      <c r="D96" s="1"/>
    </row>
    <row r="97" spans="4:4">
      <c r="D97" s="1"/>
    </row>
    <row r="98" spans="4:4">
      <c r="D98" s="1"/>
    </row>
    <row r="99" spans="4:4">
      <c r="D99" s="1"/>
    </row>
    <row r="100" spans="4:4">
      <c r="D100" s="1"/>
    </row>
    <row r="101" spans="4:4">
      <c r="D101" s="1"/>
    </row>
    <row r="102" spans="4:4">
      <c r="D102" s="1"/>
    </row>
    <row r="103" spans="4:4">
      <c r="D103" s="1"/>
    </row>
    <row r="104" spans="4:4">
      <c r="D104" s="1"/>
    </row>
    <row r="105" spans="4:4">
      <c r="D105" s="1"/>
    </row>
    <row r="106" spans="4:4">
      <c r="D106" s="1"/>
    </row>
    <row r="107" spans="4:4">
      <c r="D107" s="1"/>
    </row>
    <row r="108" spans="4:4">
      <c r="D108" s="1"/>
    </row>
    <row r="109" spans="4:4">
      <c r="D109" s="1"/>
    </row>
    <row r="110" spans="4:4">
      <c r="D110" s="1"/>
    </row>
    <row r="111" spans="4:4">
      <c r="D111" s="1"/>
    </row>
    <row r="112" spans="4:4">
      <c r="D112" s="1"/>
    </row>
    <row r="113" spans="4:4">
      <c r="D113" s="1"/>
    </row>
    <row r="114" spans="4:4">
      <c r="D114" s="1"/>
    </row>
    <row r="115" spans="4:4">
      <c r="D115" s="1"/>
    </row>
    <row r="116" spans="4:4">
      <c r="D116" s="1"/>
    </row>
  </sheetData>
  <mergeCells count="45">
    <mergeCell ref="G7:G8"/>
    <mergeCell ref="H7:H8"/>
    <mergeCell ref="I7:I8"/>
    <mergeCell ref="J7:O8"/>
    <mergeCell ref="A4:C4"/>
    <mergeCell ref="A5:C5"/>
    <mergeCell ref="A7:A8"/>
    <mergeCell ref="B7:B8"/>
    <mergeCell ref="C7:F7"/>
    <mergeCell ref="P7:P8"/>
    <mergeCell ref="Q7:Q8"/>
    <mergeCell ref="J21:O21"/>
    <mergeCell ref="J10:O10"/>
    <mergeCell ref="J11:O11"/>
    <mergeCell ref="J12:O12"/>
    <mergeCell ref="J13:O13"/>
    <mergeCell ref="J14:O14"/>
    <mergeCell ref="J15:O15"/>
    <mergeCell ref="J16:O16"/>
    <mergeCell ref="J17:O17"/>
    <mergeCell ref="J18:O18"/>
    <mergeCell ref="J19:O19"/>
    <mergeCell ref="J20:O20"/>
    <mergeCell ref="J9:O9"/>
    <mergeCell ref="J33:O33"/>
    <mergeCell ref="J22:O22"/>
    <mergeCell ref="J23:O23"/>
    <mergeCell ref="J24:O24"/>
    <mergeCell ref="J25:O25"/>
    <mergeCell ref="J26:O26"/>
    <mergeCell ref="J27:O27"/>
    <mergeCell ref="J28:O28"/>
    <mergeCell ref="J29:O29"/>
    <mergeCell ref="J30:O30"/>
    <mergeCell ref="J31:O31"/>
    <mergeCell ref="J32:O32"/>
    <mergeCell ref="A40:G40"/>
    <mergeCell ref="J40:O40"/>
    <mergeCell ref="D41:E41"/>
    <mergeCell ref="J34:O34"/>
    <mergeCell ref="J35:O35"/>
    <mergeCell ref="J36:O36"/>
    <mergeCell ref="J37:O37"/>
    <mergeCell ref="J38:O38"/>
    <mergeCell ref="J39:O39"/>
  </mergeCells>
  <phoneticPr fontId="2"/>
  <dataValidations count="1">
    <dataValidation type="list" allowBlank="1" showInputMessage="1" showErrorMessage="1" sqref="P9" xr:uid="{00000000-0002-0000-0300-000000000000}">
      <formula1>$P$42:$P$45</formula1>
    </dataValidation>
  </dataValidations>
  <pageMargins left="0.70866141732283472" right="0.70866141732283472" top="0.74803149606299213" bottom="0.74803149606299213" header="0.31496062992125984" footer="0.31496062992125984"/>
  <pageSetup paperSize="9" scale="6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94AC3-7F15-4FD8-AE24-22D2AA392EC6}">
  <sheetPr>
    <tabColor rgb="FFFFC000"/>
    <pageSetUpPr fitToPage="1"/>
  </sheetPr>
  <dimension ref="A1:W127"/>
  <sheetViews>
    <sheetView view="pageBreakPreview" zoomScaleNormal="100" zoomScaleSheetLayoutView="100" workbookViewId="0"/>
  </sheetViews>
  <sheetFormatPr defaultRowHeight="13.5"/>
  <cols>
    <col min="1" max="1" width="4.125" style="125" customWidth="1"/>
    <col min="2" max="2" width="4.875" style="125" customWidth="1"/>
    <col min="3" max="3" width="15.625" style="125" customWidth="1"/>
    <col min="4" max="9" width="7.625" style="125" customWidth="1"/>
    <col min="10" max="10" width="9" style="125" customWidth="1"/>
    <col min="11" max="11" width="4.75" style="125" customWidth="1"/>
    <col min="12" max="12" width="5" style="125" customWidth="1"/>
    <col min="13" max="13" width="5.625" style="125" customWidth="1"/>
    <col min="14" max="14" width="10.375" style="125" customWidth="1"/>
    <col min="15" max="15" width="9" style="125"/>
    <col min="16" max="16" width="16.125" style="125" customWidth="1"/>
    <col min="17" max="17" width="15.125" style="125" hidden="1" customWidth="1"/>
    <col min="18" max="18" width="15.125" style="125" customWidth="1"/>
    <col min="19" max="19" width="15.125" style="125" hidden="1" customWidth="1"/>
    <col min="20" max="20" width="9" style="125"/>
    <col min="21" max="23" width="12.875" style="125" customWidth="1"/>
    <col min="24" max="24" width="9" style="125"/>
    <col min="25" max="25" width="14.625" style="125" customWidth="1"/>
    <col min="26" max="258" width="9" style="125"/>
    <col min="259" max="259" width="4.125" style="125" customWidth="1"/>
    <col min="260" max="260" width="2.875" style="125" customWidth="1"/>
    <col min="261" max="266" width="7.625" style="125" customWidth="1"/>
    <col min="267" max="267" width="4.75" style="125" customWidth="1"/>
    <col min="268" max="268" width="5" style="125" customWidth="1"/>
    <col min="269" max="269" width="5.625" style="125" customWidth="1"/>
    <col min="270" max="270" width="10.375" style="125" customWidth="1"/>
    <col min="271" max="271" width="9" style="125"/>
    <col min="272" max="272" width="16.125" style="125" customWidth="1"/>
    <col min="273" max="514" width="9" style="125"/>
    <col min="515" max="515" width="4.125" style="125" customWidth="1"/>
    <col min="516" max="516" width="2.875" style="125" customWidth="1"/>
    <col min="517" max="522" width="7.625" style="125" customWidth="1"/>
    <col min="523" max="523" width="4.75" style="125" customWidth="1"/>
    <col min="524" max="524" width="5" style="125" customWidth="1"/>
    <col min="525" max="525" width="5.625" style="125" customWidth="1"/>
    <col min="526" max="526" width="10.375" style="125" customWidth="1"/>
    <col min="527" max="527" width="9" style="125"/>
    <col min="528" max="528" width="16.125" style="125" customWidth="1"/>
    <col min="529" max="770" width="9" style="125"/>
    <col min="771" max="771" width="4.125" style="125" customWidth="1"/>
    <col min="772" max="772" width="2.875" style="125" customWidth="1"/>
    <col min="773" max="778" width="7.625" style="125" customWidth="1"/>
    <col min="779" max="779" width="4.75" style="125" customWidth="1"/>
    <col min="780" max="780" width="5" style="125" customWidth="1"/>
    <col min="781" max="781" width="5.625" style="125" customWidth="1"/>
    <col min="782" max="782" width="10.375" style="125" customWidth="1"/>
    <col min="783" max="783" width="9" style="125"/>
    <col min="784" max="784" width="16.125" style="125" customWidth="1"/>
    <col min="785" max="1026" width="9" style="125"/>
    <col min="1027" max="1027" width="4.125" style="125" customWidth="1"/>
    <col min="1028" max="1028" width="2.875" style="125" customWidth="1"/>
    <col min="1029" max="1034" width="7.625" style="125" customWidth="1"/>
    <col min="1035" max="1035" width="4.75" style="125" customWidth="1"/>
    <col min="1036" max="1036" width="5" style="125" customWidth="1"/>
    <col min="1037" max="1037" width="5.625" style="125" customWidth="1"/>
    <col min="1038" max="1038" width="10.375" style="125" customWidth="1"/>
    <col min="1039" max="1039" width="9" style="125"/>
    <col min="1040" max="1040" width="16.125" style="125" customWidth="1"/>
    <col min="1041" max="1282" width="9" style="125"/>
    <col min="1283" max="1283" width="4.125" style="125" customWidth="1"/>
    <col min="1284" max="1284" width="2.875" style="125" customWidth="1"/>
    <col min="1285" max="1290" width="7.625" style="125" customWidth="1"/>
    <col min="1291" max="1291" width="4.75" style="125" customWidth="1"/>
    <col min="1292" max="1292" width="5" style="125" customWidth="1"/>
    <col min="1293" max="1293" width="5.625" style="125" customWidth="1"/>
    <col min="1294" max="1294" width="10.375" style="125" customWidth="1"/>
    <col min="1295" max="1295" width="9" style="125"/>
    <col min="1296" max="1296" width="16.125" style="125" customWidth="1"/>
    <col min="1297" max="1538" width="9" style="125"/>
    <col min="1539" max="1539" width="4.125" style="125" customWidth="1"/>
    <col min="1540" max="1540" width="2.875" style="125" customWidth="1"/>
    <col min="1541" max="1546" width="7.625" style="125" customWidth="1"/>
    <col min="1547" max="1547" width="4.75" style="125" customWidth="1"/>
    <col min="1548" max="1548" width="5" style="125" customWidth="1"/>
    <col min="1549" max="1549" width="5.625" style="125" customWidth="1"/>
    <col min="1550" max="1550" width="10.375" style="125" customWidth="1"/>
    <col min="1551" max="1551" width="9" style="125"/>
    <col min="1552" max="1552" width="16.125" style="125" customWidth="1"/>
    <col min="1553" max="1794" width="9" style="125"/>
    <col min="1795" max="1795" width="4.125" style="125" customWidth="1"/>
    <col min="1796" max="1796" width="2.875" style="125" customWidth="1"/>
    <col min="1797" max="1802" width="7.625" style="125" customWidth="1"/>
    <col min="1803" max="1803" width="4.75" style="125" customWidth="1"/>
    <col min="1804" max="1804" width="5" style="125" customWidth="1"/>
    <col min="1805" max="1805" width="5.625" style="125" customWidth="1"/>
    <col min="1806" max="1806" width="10.375" style="125" customWidth="1"/>
    <col min="1807" max="1807" width="9" style="125"/>
    <col min="1808" max="1808" width="16.125" style="125" customWidth="1"/>
    <col min="1809" max="2050" width="9" style="125"/>
    <col min="2051" max="2051" width="4.125" style="125" customWidth="1"/>
    <col min="2052" max="2052" width="2.875" style="125" customWidth="1"/>
    <col min="2053" max="2058" width="7.625" style="125" customWidth="1"/>
    <col min="2059" max="2059" width="4.75" style="125" customWidth="1"/>
    <col min="2060" max="2060" width="5" style="125" customWidth="1"/>
    <col min="2061" max="2061" width="5.625" style="125" customWidth="1"/>
    <col min="2062" max="2062" width="10.375" style="125" customWidth="1"/>
    <col min="2063" max="2063" width="9" style="125"/>
    <col min="2064" max="2064" width="16.125" style="125" customWidth="1"/>
    <col min="2065" max="2306" width="9" style="125"/>
    <col min="2307" max="2307" width="4.125" style="125" customWidth="1"/>
    <col min="2308" max="2308" width="2.875" style="125" customWidth="1"/>
    <col min="2309" max="2314" width="7.625" style="125" customWidth="1"/>
    <col min="2315" max="2315" width="4.75" style="125" customWidth="1"/>
    <col min="2316" max="2316" width="5" style="125" customWidth="1"/>
    <col min="2317" max="2317" width="5.625" style="125" customWidth="1"/>
    <col min="2318" max="2318" width="10.375" style="125" customWidth="1"/>
    <col min="2319" max="2319" width="9" style="125"/>
    <col min="2320" max="2320" width="16.125" style="125" customWidth="1"/>
    <col min="2321" max="2562" width="9" style="125"/>
    <col min="2563" max="2563" width="4.125" style="125" customWidth="1"/>
    <col min="2564" max="2564" width="2.875" style="125" customWidth="1"/>
    <col min="2565" max="2570" width="7.625" style="125" customWidth="1"/>
    <col min="2571" max="2571" width="4.75" style="125" customWidth="1"/>
    <col min="2572" max="2572" width="5" style="125" customWidth="1"/>
    <col min="2573" max="2573" width="5.625" style="125" customWidth="1"/>
    <col min="2574" max="2574" width="10.375" style="125" customWidth="1"/>
    <col min="2575" max="2575" width="9" style="125"/>
    <col min="2576" max="2576" width="16.125" style="125" customWidth="1"/>
    <col min="2577" max="2818" width="9" style="125"/>
    <col min="2819" max="2819" width="4.125" style="125" customWidth="1"/>
    <col min="2820" max="2820" width="2.875" style="125" customWidth="1"/>
    <col min="2821" max="2826" width="7.625" style="125" customWidth="1"/>
    <col min="2827" max="2827" width="4.75" style="125" customWidth="1"/>
    <col min="2828" max="2828" width="5" style="125" customWidth="1"/>
    <col min="2829" max="2829" width="5.625" style="125" customWidth="1"/>
    <col min="2830" max="2830" width="10.375" style="125" customWidth="1"/>
    <col min="2831" max="2831" width="9" style="125"/>
    <col min="2832" max="2832" width="16.125" style="125" customWidth="1"/>
    <col min="2833" max="3074" width="9" style="125"/>
    <col min="3075" max="3075" width="4.125" style="125" customWidth="1"/>
    <col min="3076" max="3076" width="2.875" style="125" customWidth="1"/>
    <col min="3077" max="3082" width="7.625" style="125" customWidth="1"/>
    <col min="3083" max="3083" width="4.75" style="125" customWidth="1"/>
    <col min="3084" max="3084" width="5" style="125" customWidth="1"/>
    <col min="3085" max="3085" width="5.625" style="125" customWidth="1"/>
    <col min="3086" max="3086" width="10.375" style="125" customWidth="1"/>
    <col min="3087" max="3087" width="9" style="125"/>
    <col min="3088" max="3088" width="16.125" style="125" customWidth="1"/>
    <col min="3089" max="3330" width="9" style="125"/>
    <col min="3331" max="3331" width="4.125" style="125" customWidth="1"/>
    <col min="3332" max="3332" width="2.875" style="125" customWidth="1"/>
    <col min="3333" max="3338" width="7.625" style="125" customWidth="1"/>
    <col min="3339" max="3339" width="4.75" style="125" customWidth="1"/>
    <col min="3340" max="3340" width="5" style="125" customWidth="1"/>
    <col min="3341" max="3341" width="5.625" style="125" customWidth="1"/>
    <col min="3342" max="3342" width="10.375" style="125" customWidth="1"/>
    <col min="3343" max="3343" width="9" style="125"/>
    <col min="3344" max="3344" width="16.125" style="125" customWidth="1"/>
    <col min="3345" max="3586" width="9" style="125"/>
    <col min="3587" max="3587" width="4.125" style="125" customWidth="1"/>
    <col min="3588" max="3588" width="2.875" style="125" customWidth="1"/>
    <col min="3589" max="3594" width="7.625" style="125" customWidth="1"/>
    <col min="3595" max="3595" width="4.75" style="125" customWidth="1"/>
    <col min="3596" max="3596" width="5" style="125" customWidth="1"/>
    <col min="3597" max="3597" width="5.625" style="125" customWidth="1"/>
    <col min="3598" max="3598" width="10.375" style="125" customWidth="1"/>
    <col min="3599" max="3599" width="9" style="125"/>
    <col min="3600" max="3600" width="16.125" style="125" customWidth="1"/>
    <col min="3601" max="3842" width="9" style="125"/>
    <col min="3843" max="3843" width="4.125" style="125" customWidth="1"/>
    <col min="3844" max="3844" width="2.875" style="125" customWidth="1"/>
    <col min="3845" max="3850" width="7.625" style="125" customWidth="1"/>
    <col min="3851" max="3851" width="4.75" style="125" customWidth="1"/>
    <col min="3852" max="3852" width="5" style="125" customWidth="1"/>
    <col min="3853" max="3853" width="5.625" style="125" customWidth="1"/>
    <col min="3854" max="3854" width="10.375" style="125" customWidth="1"/>
    <col min="3855" max="3855" width="9" style="125"/>
    <col min="3856" max="3856" width="16.125" style="125" customWidth="1"/>
    <col min="3857" max="4098" width="9" style="125"/>
    <col min="4099" max="4099" width="4.125" style="125" customWidth="1"/>
    <col min="4100" max="4100" width="2.875" style="125" customWidth="1"/>
    <col min="4101" max="4106" width="7.625" style="125" customWidth="1"/>
    <col min="4107" max="4107" width="4.75" style="125" customWidth="1"/>
    <col min="4108" max="4108" width="5" style="125" customWidth="1"/>
    <col min="4109" max="4109" width="5.625" style="125" customWidth="1"/>
    <col min="4110" max="4110" width="10.375" style="125" customWidth="1"/>
    <col min="4111" max="4111" width="9" style="125"/>
    <col min="4112" max="4112" width="16.125" style="125" customWidth="1"/>
    <col min="4113" max="4354" width="9" style="125"/>
    <col min="4355" max="4355" width="4.125" style="125" customWidth="1"/>
    <col min="4356" max="4356" width="2.875" style="125" customWidth="1"/>
    <col min="4357" max="4362" width="7.625" style="125" customWidth="1"/>
    <col min="4363" max="4363" width="4.75" style="125" customWidth="1"/>
    <col min="4364" max="4364" width="5" style="125" customWidth="1"/>
    <col min="4365" max="4365" width="5.625" style="125" customWidth="1"/>
    <col min="4366" max="4366" width="10.375" style="125" customWidth="1"/>
    <col min="4367" max="4367" width="9" style="125"/>
    <col min="4368" max="4368" width="16.125" style="125" customWidth="1"/>
    <col min="4369" max="4610" width="9" style="125"/>
    <col min="4611" max="4611" width="4.125" style="125" customWidth="1"/>
    <col min="4612" max="4612" width="2.875" style="125" customWidth="1"/>
    <col min="4613" max="4618" width="7.625" style="125" customWidth="1"/>
    <col min="4619" max="4619" width="4.75" style="125" customWidth="1"/>
    <col min="4620" max="4620" width="5" style="125" customWidth="1"/>
    <col min="4621" max="4621" width="5.625" style="125" customWidth="1"/>
    <col min="4622" max="4622" width="10.375" style="125" customWidth="1"/>
    <col min="4623" max="4623" width="9" style="125"/>
    <col min="4624" max="4624" width="16.125" style="125" customWidth="1"/>
    <col min="4625" max="4866" width="9" style="125"/>
    <col min="4867" max="4867" width="4.125" style="125" customWidth="1"/>
    <col min="4868" max="4868" width="2.875" style="125" customWidth="1"/>
    <col min="4869" max="4874" width="7.625" style="125" customWidth="1"/>
    <col min="4875" max="4875" width="4.75" style="125" customWidth="1"/>
    <col min="4876" max="4876" width="5" style="125" customWidth="1"/>
    <col min="4877" max="4877" width="5.625" style="125" customWidth="1"/>
    <col min="4878" max="4878" width="10.375" style="125" customWidth="1"/>
    <col min="4879" max="4879" width="9" style="125"/>
    <col min="4880" max="4880" width="16.125" style="125" customWidth="1"/>
    <col min="4881" max="5122" width="9" style="125"/>
    <col min="5123" max="5123" width="4.125" style="125" customWidth="1"/>
    <col min="5124" max="5124" width="2.875" style="125" customWidth="1"/>
    <col min="5125" max="5130" width="7.625" style="125" customWidth="1"/>
    <col min="5131" max="5131" width="4.75" style="125" customWidth="1"/>
    <col min="5132" max="5132" width="5" style="125" customWidth="1"/>
    <col min="5133" max="5133" width="5.625" style="125" customWidth="1"/>
    <col min="5134" max="5134" width="10.375" style="125" customWidth="1"/>
    <col min="5135" max="5135" width="9" style="125"/>
    <col min="5136" max="5136" width="16.125" style="125" customWidth="1"/>
    <col min="5137" max="5378" width="9" style="125"/>
    <col min="5379" max="5379" width="4.125" style="125" customWidth="1"/>
    <col min="5380" max="5380" width="2.875" style="125" customWidth="1"/>
    <col min="5381" max="5386" width="7.625" style="125" customWidth="1"/>
    <col min="5387" max="5387" width="4.75" style="125" customWidth="1"/>
    <col min="5388" max="5388" width="5" style="125" customWidth="1"/>
    <col min="5389" max="5389" width="5.625" style="125" customWidth="1"/>
    <col min="5390" max="5390" width="10.375" style="125" customWidth="1"/>
    <col min="5391" max="5391" width="9" style="125"/>
    <col min="5392" max="5392" width="16.125" style="125" customWidth="1"/>
    <col min="5393" max="5634" width="9" style="125"/>
    <col min="5635" max="5635" width="4.125" style="125" customWidth="1"/>
    <col min="5636" max="5636" width="2.875" style="125" customWidth="1"/>
    <col min="5637" max="5642" width="7.625" style="125" customWidth="1"/>
    <col min="5643" max="5643" width="4.75" style="125" customWidth="1"/>
    <col min="5644" max="5644" width="5" style="125" customWidth="1"/>
    <col min="5645" max="5645" width="5.625" style="125" customWidth="1"/>
    <col min="5646" max="5646" width="10.375" style="125" customWidth="1"/>
    <col min="5647" max="5647" width="9" style="125"/>
    <col min="5648" max="5648" width="16.125" style="125" customWidth="1"/>
    <col min="5649" max="5890" width="9" style="125"/>
    <col min="5891" max="5891" width="4.125" style="125" customWidth="1"/>
    <col min="5892" max="5892" width="2.875" style="125" customWidth="1"/>
    <col min="5893" max="5898" width="7.625" style="125" customWidth="1"/>
    <col min="5899" max="5899" width="4.75" style="125" customWidth="1"/>
    <col min="5900" max="5900" width="5" style="125" customWidth="1"/>
    <col min="5901" max="5901" width="5.625" style="125" customWidth="1"/>
    <col min="5902" max="5902" width="10.375" style="125" customWidth="1"/>
    <col min="5903" max="5903" width="9" style="125"/>
    <col min="5904" max="5904" width="16.125" style="125" customWidth="1"/>
    <col min="5905" max="6146" width="9" style="125"/>
    <col min="6147" max="6147" width="4.125" style="125" customWidth="1"/>
    <col min="6148" max="6148" width="2.875" style="125" customWidth="1"/>
    <col min="6149" max="6154" width="7.625" style="125" customWidth="1"/>
    <col min="6155" max="6155" width="4.75" style="125" customWidth="1"/>
    <col min="6156" max="6156" width="5" style="125" customWidth="1"/>
    <col min="6157" max="6157" width="5.625" style="125" customWidth="1"/>
    <col min="6158" max="6158" width="10.375" style="125" customWidth="1"/>
    <col min="6159" max="6159" width="9" style="125"/>
    <col min="6160" max="6160" width="16.125" style="125" customWidth="1"/>
    <col min="6161" max="6402" width="9" style="125"/>
    <col min="6403" max="6403" width="4.125" style="125" customWidth="1"/>
    <col min="6404" max="6404" width="2.875" style="125" customWidth="1"/>
    <col min="6405" max="6410" width="7.625" style="125" customWidth="1"/>
    <col min="6411" max="6411" width="4.75" style="125" customWidth="1"/>
    <col min="6412" max="6412" width="5" style="125" customWidth="1"/>
    <col min="6413" max="6413" width="5.625" style="125" customWidth="1"/>
    <col min="6414" max="6414" width="10.375" style="125" customWidth="1"/>
    <col min="6415" max="6415" width="9" style="125"/>
    <col min="6416" max="6416" width="16.125" style="125" customWidth="1"/>
    <col min="6417" max="6658" width="9" style="125"/>
    <col min="6659" max="6659" width="4.125" style="125" customWidth="1"/>
    <col min="6660" max="6660" width="2.875" style="125" customWidth="1"/>
    <col min="6661" max="6666" width="7.625" style="125" customWidth="1"/>
    <col min="6667" max="6667" width="4.75" style="125" customWidth="1"/>
    <col min="6668" max="6668" width="5" style="125" customWidth="1"/>
    <col min="6669" max="6669" width="5.625" style="125" customWidth="1"/>
    <col min="6670" max="6670" width="10.375" style="125" customWidth="1"/>
    <col min="6671" max="6671" width="9" style="125"/>
    <col min="6672" max="6672" width="16.125" style="125" customWidth="1"/>
    <col min="6673" max="6914" width="9" style="125"/>
    <col min="6915" max="6915" width="4.125" style="125" customWidth="1"/>
    <col min="6916" max="6916" width="2.875" style="125" customWidth="1"/>
    <col min="6917" max="6922" width="7.625" style="125" customWidth="1"/>
    <col min="6923" max="6923" width="4.75" style="125" customWidth="1"/>
    <col min="6924" max="6924" width="5" style="125" customWidth="1"/>
    <col min="6925" max="6925" width="5.625" style="125" customWidth="1"/>
    <col min="6926" max="6926" width="10.375" style="125" customWidth="1"/>
    <col min="6927" max="6927" width="9" style="125"/>
    <col min="6928" max="6928" width="16.125" style="125" customWidth="1"/>
    <col min="6929" max="7170" width="9" style="125"/>
    <col min="7171" max="7171" width="4.125" style="125" customWidth="1"/>
    <col min="7172" max="7172" width="2.875" style="125" customWidth="1"/>
    <col min="7173" max="7178" width="7.625" style="125" customWidth="1"/>
    <col min="7179" max="7179" width="4.75" style="125" customWidth="1"/>
    <col min="7180" max="7180" width="5" style="125" customWidth="1"/>
    <col min="7181" max="7181" width="5.625" style="125" customWidth="1"/>
    <col min="7182" max="7182" width="10.375" style="125" customWidth="1"/>
    <col min="7183" max="7183" width="9" style="125"/>
    <col min="7184" max="7184" width="16.125" style="125" customWidth="1"/>
    <col min="7185" max="7426" width="9" style="125"/>
    <col min="7427" max="7427" width="4.125" style="125" customWidth="1"/>
    <col min="7428" max="7428" width="2.875" style="125" customWidth="1"/>
    <col min="7429" max="7434" width="7.625" style="125" customWidth="1"/>
    <col min="7435" max="7435" width="4.75" style="125" customWidth="1"/>
    <col min="7436" max="7436" width="5" style="125" customWidth="1"/>
    <col min="7437" max="7437" width="5.625" style="125" customWidth="1"/>
    <col min="7438" max="7438" width="10.375" style="125" customWidth="1"/>
    <col min="7439" max="7439" width="9" style="125"/>
    <col min="7440" max="7440" width="16.125" style="125" customWidth="1"/>
    <col min="7441" max="7682" width="9" style="125"/>
    <col min="7683" max="7683" width="4.125" style="125" customWidth="1"/>
    <col min="7684" max="7684" width="2.875" style="125" customWidth="1"/>
    <col min="7685" max="7690" width="7.625" style="125" customWidth="1"/>
    <col min="7691" max="7691" width="4.75" style="125" customWidth="1"/>
    <col min="7692" max="7692" width="5" style="125" customWidth="1"/>
    <col min="7693" max="7693" width="5.625" style="125" customWidth="1"/>
    <col min="7694" max="7694" width="10.375" style="125" customWidth="1"/>
    <col min="7695" max="7695" width="9" style="125"/>
    <col min="7696" max="7696" width="16.125" style="125" customWidth="1"/>
    <col min="7697" max="7938" width="9" style="125"/>
    <col min="7939" max="7939" width="4.125" style="125" customWidth="1"/>
    <col min="7940" max="7940" width="2.875" style="125" customWidth="1"/>
    <col min="7941" max="7946" width="7.625" style="125" customWidth="1"/>
    <col min="7947" max="7947" width="4.75" style="125" customWidth="1"/>
    <col min="7948" max="7948" width="5" style="125" customWidth="1"/>
    <col min="7949" max="7949" width="5.625" style="125" customWidth="1"/>
    <col min="7950" max="7950" width="10.375" style="125" customWidth="1"/>
    <col min="7951" max="7951" width="9" style="125"/>
    <col min="7952" max="7952" width="16.125" style="125" customWidth="1"/>
    <col min="7953" max="8194" width="9" style="125"/>
    <col min="8195" max="8195" width="4.125" style="125" customWidth="1"/>
    <col min="8196" max="8196" width="2.875" style="125" customWidth="1"/>
    <col min="8197" max="8202" width="7.625" style="125" customWidth="1"/>
    <col min="8203" max="8203" width="4.75" style="125" customWidth="1"/>
    <col min="8204" max="8204" width="5" style="125" customWidth="1"/>
    <col min="8205" max="8205" width="5.625" style="125" customWidth="1"/>
    <col min="8206" max="8206" width="10.375" style="125" customWidth="1"/>
    <col min="8207" max="8207" width="9" style="125"/>
    <col min="8208" max="8208" width="16.125" style="125" customWidth="1"/>
    <col min="8209" max="8450" width="9" style="125"/>
    <col min="8451" max="8451" width="4.125" style="125" customWidth="1"/>
    <col min="8452" max="8452" width="2.875" style="125" customWidth="1"/>
    <col min="8453" max="8458" width="7.625" style="125" customWidth="1"/>
    <col min="8459" max="8459" width="4.75" style="125" customWidth="1"/>
    <col min="8460" max="8460" width="5" style="125" customWidth="1"/>
    <col min="8461" max="8461" width="5.625" style="125" customWidth="1"/>
    <col min="8462" max="8462" width="10.375" style="125" customWidth="1"/>
    <col min="8463" max="8463" width="9" style="125"/>
    <col min="8464" max="8464" width="16.125" style="125" customWidth="1"/>
    <col min="8465" max="8706" width="9" style="125"/>
    <col min="8707" max="8707" width="4.125" style="125" customWidth="1"/>
    <col min="8708" max="8708" width="2.875" style="125" customWidth="1"/>
    <col min="8709" max="8714" width="7.625" style="125" customWidth="1"/>
    <col min="8715" max="8715" width="4.75" style="125" customWidth="1"/>
    <col min="8716" max="8716" width="5" style="125" customWidth="1"/>
    <col min="8717" max="8717" width="5.625" style="125" customWidth="1"/>
    <col min="8718" max="8718" width="10.375" style="125" customWidth="1"/>
    <col min="8719" max="8719" width="9" style="125"/>
    <col min="8720" max="8720" width="16.125" style="125" customWidth="1"/>
    <col min="8721" max="8962" width="9" style="125"/>
    <col min="8963" max="8963" width="4.125" style="125" customWidth="1"/>
    <col min="8964" max="8964" width="2.875" style="125" customWidth="1"/>
    <col min="8965" max="8970" width="7.625" style="125" customWidth="1"/>
    <col min="8971" max="8971" width="4.75" style="125" customWidth="1"/>
    <col min="8972" max="8972" width="5" style="125" customWidth="1"/>
    <col min="8973" max="8973" width="5.625" style="125" customWidth="1"/>
    <col min="8974" max="8974" width="10.375" style="125" customWidth="1"/>
    <col min="8975" max="8975" width="9" style="125"/>
    <col min="8976" max="8976" width="16.125" style="125" customWidth="1"/>
    <col min="8977" max="9218" width="9" style="125"/>
    <col min="9219" max="9219" width="4.125" style="125" customWidth="1"/>
    <col min="9220" max="9220" width="2.875" style="125" customWidth="1"/>
    <col min="9221" max="9226" width="7.625" style="125" customWidth="1"/>
    <col min="9227" max="9227" width="4.75" style="125" customWidth="1"/>
    <col min="9228" max="9228" width="5" style="125" customWidth="1"/>
    <col min="9229" max="9229" width="5.625" style="125" customWidth="1"/>
    <col min="9230" max="9230" width="10.375" style="125" customWidth="1"/>
    <col min="9231" max="9231" width="9" style="125"/>
    <col min="9232" max="9232" width="16.125" style="125" customWidth="1"/>
    <col min="9233" max="9474" width="9" style="125"/>
    <col min="9475" max="9475" width="4.125" style="125" customWidth="1"/>
    <col min="9476" max="9476" width="2.875" style="125" customWidth="1"/>
    <col min="9477" max="9482" width="7.625" style="125" customWidth="1"/>
    <col min="9483" max="9483" width="4.75" style="125" customWidth="1"/>
    <col min="9484" max="9484" width="5" style="125" customWidth="1"/>
    <col min="9485" max="9485" width="5.625" style="125" customWidth="1"/>
    <col min="9486" max="9486" width="10.375" style="125" customWidth="1"/>
    <col min="9487" max="9487" width="9" style="125"/>
    <col min="9488" max="9488" width="16.125" style="125" customWidth="1"/>
    <col min="9489" max="9730" width="9" style="125"/>
    <col min="9731" max="9731" width="4.125" style="125" customWidth="1"/>
    <col min="9732" max="9732" width="2.875" style="125" customWidth="1"/>
    <col min="9733" max="9738" width="7.625" style="125" customWidth="1"/>
    <col min="9739" max="9739" width="4.75" style="125" customWidth="1"/>
    <col min="9740" max="9740" width="5" style="125" customWidth="1"/>
    <col min="9741" max="9741" width="5.625" style="125" customWidth="1"/>
    <col min="9742" max="9742" width="10.375" style="125" customWidth="1"/>
    <col min="9743" max="9743" width="9" style="125"/>
    <col min="9744" max="9744" width="16.125" style="125" customWidth="1"/>
    <col min="9745" max="9986" width="9" style="125"/>
    <col min="9987" max="9987" width="4.125" style="125" customWidth="1"/>
    <col min="9988" max="9988" width="2.875" style="125" customWidth="1"/>
    <col min="9989" max="9994" width="7.625" style="125" customWidth="1"/>
    <col min="9995" max="9995" width="4.75" style="125" customWidth="1"/>
    <col min="9996" max="9996" width="5" style="125" customWidth="1"/>
    <col min="9997" max="9997" width="5.625" style="125" customWidth="1"/>
    <col min="9998" max="9998" width="10.375" style="125" customWidth="1"/>
    <col min="9999" max="9999" width="9" style="125"/>
    <col min="10000" max="10000" width="16.125" style="125" customWidth="1"/>
    <col min="10001" max="10242" width="9" style="125"/>
    <col min="10243" max="10243" width="4.125" style="125" customWidth="1"/>
    <col min="10244" max="10244" width="2.875" style="125" customWidth="1"/>
    <col min="10245" max="10250" width="7.625" style="125" customWidth="1"/>
    <col min="10251" max="10251" width="4.75" style="125" customWidth="1"/>
    <col min="10252" max="10252" width="5" style="125" customWidth="1"/>
    <col min="10253" max="10253" width="5.625" style="125" customWidth="1"/>
    <col min="10254" max="10254" width="10.375" style="125" customWidth="1"/>
    <col min="10255" max="10255" width="9" style="125"/>
    <col min="10256" max="10256" width="16.125" style="125" customWidth="1"/>
    <col min="10257" max="10498" width="9" style="125"/>
    <col min="10499" max="10499" width="4.125" style="125" customWidth="1"/>
    <col min="10500" max="10500" width="2.875" style="125" customWidth="1"/>
    <col min="10501" max="10506" width="7.625" style="125" customWidth="1"/>
    <col min="10507" max="10507" width="4.75" style="125" customWidth="1"/>
    <col min="10508" max="10508" width="5" style="125" customWidth="1"/>
    <col min="10509" max="10509" width="5.625" style="125" customWidth="1"/>
    <col min="10510" max="10510" width="10.375" style="125" customWidth="1"/>
    <col min="10511" max="10511" width="9" style="125"/>
    <col min="10512" max="10512" width="16.125" style="125" customWidth="1"/>
    <col min="10513" max="10754" width="9" style="125"/>
    <col min="10755" max="10755" width="4.125" style="125" customWidth="1"/>
    <col min="10756" max="10756" width="2.875" style="125" customWidth="1"/>
    <col min="10757" max="10762" width="7.625" style="125" customWidth="1"/>
    <col min="10763" max="10763" width="4.75" style="125" customWidth="1"/>
    <col min="10764" max="10764" width="5" style="125" customWidth="1"/>
    <col min="10765" max="10765" width="5.625" style="125" customWidth="1"/>
    <col min="10766" max="10766" width="10.375" style="125" customWidth="1"/>
    <col min="10767" max="10767" width="9" style="125"/>
    <col min="10768" max="10768" width="16.125" style="125" customWidth="1"/>
    <col min="10769" max="11010" width="9" style="125"/>
    <col min="11011" max="11011" width="4.125" style="125" customWidth="1"/>
    <col min="11012" max="11012" width="2.875" style="125" customWidth="1"/>
    <col min="11013" max="11018" width="7.625" style="125" customWidth="1"/>
    <col min="11019" max="11019" width="4.75" style="125" customWidth="1"/>
    <col min="11020" max="11020" width="5" style="125" customWidth="1"/>
    <col min="11021" max="11021" width="5.625" style="125" customWidth="1"/>
    <col min="11022" max="11022" width="10.375" style="125" customWidth="1"/>
    <col min="11023" max="11023" width="9" style="125"/>
    <col min="11024" max="11024" width="16.125" style="125" customWidth="1"/>
    <col min="11025" max="11266" width="9" style="125"/>
    <col min="11267" max="11267" width="4.125" style="125" customWidth="1"/>
    <col min="11268" max="11268" width="2.875" style="125" customWidth="1"/>
    <col min="11269" max="11274" width="7.625" style="125" customWidth="1"/>
    <col min="11275" max="11275" width="4.75" style="125" customWidth="1"/>
    <col min="11276" max="11276" width="5" style="125" customWidth="1"/>
    <col min="11277" max="11277" width="5.625" style="125" customWidth="1"/>
    <col min="11278" max="11278" width="10.375" style="125" customWidth="1"/>
    <col min="11279" max="11279" width="9" style="125"/>
    <col min="11280" max="11280" width="16.125" style="125" customWidth="1"/>
    <col min="11281" max="11522" width="9" style="125"/>
    <col min="11523" max="11523" width="4.125" style="125" customWidth="1"/>
    <col min="11524" max="11524" width="2.875" style="125" customWidth="1"/>
    <col min="11525" max="11530" width="7.625" style="125" customWidth="1"/>
    <col min="11531" max="11531" width="4.75" style="125" customWidth="1"/>
    <col min="11532" max="11532" width="5" style="125" customWidth="1"/>
    <col min="11533" max="11533" width="5.625" style="125" customWidth="1"/>
    <col min="11534" max="11534" width="10.375" style="125" customWidth="1"/>
    <col min="11535" max="11535" width="9" style="125"/>
    <col min="11536" max="11536" width="16.125" style="125" customWidth="1"/>
    <col min="11537" max="11778" width="9" style="125"/>
    <col min="11779" max="11779" width="4.125" style="125" customWidth="1"/>
    <col min="11780" max="11780" width="2.875" style="125" customWidth="1"/>
    <col min="11781" max="11786" width="7.625" style="125" customWidth="1"/>
    <col min="11787" max="11787" width="4.75" style="125" customWidth="1"/>
    <col min="11788" max="11788" width="5" style="125" customWidth="1"/>
    <col min="11789" max="11789" width="5.625" style="125" customWidth="1"/>
    <col min="11790" max="11790" width="10.375" style="125" customWidth="1"/>
    <col min="11791" max="11791" width="9" style="125"/>
    <col min="11792" max="11792" width="16.125" style="125" customWidth="1"/>
    <col min="11793" max="12034" width="9" style="125"/>
    <col min="12035" max="12035" width="4.125" style="125" customWidth="1"/>
    <col min="12036" max="12036" width="2.875" style="125" customWidth="1"/>
    <col min="12037" max="12042" width="7.625" style="125" customWidth="1"/>
    <col min="12043" max="12043" width="4.75" style="125" customWidth="1"/>
    <col min="12044" max="12044" width="5" style="125" customWidth="1"/>
    <col min="12045" max="12045" width="5.625" style="125" customWidth="1"/>
    <col min="12046" max="12046" width="10.375" style="125" customWidth="1"/>
    <col min="12047" max="12047" width="9" style="125"/>
    <col min="12048" max="12048" width="16.125" style="125" customWidth="1"/>
    <col min="12049" max="12290" width="9" style="125"/>
    <col min="12291" max="12291" width="4.125" style="125" customWidth="1"/>
    <col min="12292" max="12292" width="2.875" style="125" customWidth="1"/>
    <col min="12293" max="12298" width="7.625" style="125" customWidth="1"/>
    <col min="12299" max="12299" width="4.75" style="125" customWidth="1"/>
    <col min="12300" max="12300" width="5" style="125" customWidth="1"/>
    <col min="12301" max="12301" width="5.625" style="125" customWidth="1"/>
    <col min="12302" max="12302" width="10.375" style="125" customWidth="1"/>
    <col min="12303" max="12303" width="9" style="125"/>
    <col min="12304" max="12304" width="16.125" style="125" customWidth="1"/>
    <col min="12305" max="12546" width="9" style="125"/>
    <col min="12547" max="12547" width="4.125" style="125" customWidth="1"/>
    <col min="12548" max="12548" width="2.875" style="125" customWidth="1"/>
    <col min="12549" max="12554" width="7.625" style="125" customWidth="1"/>
    <col min="12555" max="12555" width="4.75" style="125" customWidth="1"/>
    <col min="12556" max="12556" width="5" style="125" customWidth="1"/>
    <col min="12557" max="12557" width="5.625" style="125" customWidth="1"/>
    <col min="12558" max="12558" width="10.375" style="125" customWidth="1"/>
    <col min="12559" max="12559" width="9" style="125"/>
    <col min="12560" max="12560" width="16.125" style="125" customWidth="1"/>
    <col min="12561" max="12802" width="9" style="125"/>
    <col min="12803" max="12803" width="4.125" style="125" customWidth="1"/>
    <col min="12804" max="12804" width="2.875" style="125" customWidth="1"/>
    <col min="12805" max="12810" width="7.625" style="125" customWidth="1"/>
    <col min="12811" max="12811" width="4.75" style="125" customWidth="1"/>
    <col min="12812" max="12812" width="5" style="125" customWidth="1"/>
    <col min="12813" max="12813" width="5.625" style="125" customWidth="1"/>
    <col min="12814" max="12814" width="10.375" style="125" customWidth="1"/>
    <col min="12815" max="12815" width="9" style="125"/>
    <col min="12816" max="12816" width="16.125" style="125" customWidth="1"/>
    <col min="12817" max="13058" width="9" style="125"/>
    <col min="13059" max="13059" width="4.125" style="125" customWidth="1"/>
    <col min="13060" max="13060" width="2.875" style="125" customWidth="1"/>
    <col min="13061" max="13066" width="7.625" style="125" customWidth="1"/>
    <col min="13067" max="13067" width="4.75" style="125" customWidth="1"/>
    <col min="13068" max="13068" width="5" style="125" customWidth="1"/>
    <col min="13069" max="13069" width="5.625" style="125" customWidth="1"/>
    <col min="13070" max="13070" width="10.375" style="125" customWidth="1"/>
    <col min="13071" max="13071" width="9" style="125"/>
    <col min="13072" max="13072" width="16.125" style="125" customWidth="1"/>
    <col min="13073" max="13314" width="9" style="125"/>
    <col min="13315" max="13315" width="4.125" style="125" customWidth="1"/>
    <col min="13316" max="13316" width="2.875" style="125" customWidth="1"/>
    <col min="13317" max="13322" width="7.625" style="125" customWidth="1"/>
    <col min="13323" max="13323" width="4.75" style="125" customWidth="1"/>
    <col min="13324" max="13324" width="5" style="125" customWidth="1"/>
    <col min="13325" max="13325" width="5.625" style="125" customWidth="1"/>
    <col min="13326" max="13326" width="10.375" style="125" customWidth="1"/>
    <col min="13327" max="13327" width="9" style="125"/>
    <col min="13328" max="13328" width="16.125" style="125" customWidth="1"/>
    <col min="13329" max="13570" width="9" style="125"/>
    <col min="13571" max="13571" width="4.125" style="125" customWidth="1"/>
    <col min="13572" max="13572" width="2.875" style="125" customWidth="1"/>
    <col min="13573" max="13578" width="7.625" style="125" customWidth="1"/>
    <col min="13579" max="13579" width="4.75" style="125" customWidth="1"/>
    <col min="13580" max="13580" width="5" style="125" customWidth="1"/>
    <col min="13581" max="13581" width="5.625" style="125" customWidth="1"/>
    <col min="13582" max="13582" width="10.375" style="125" customWidth="1"/>
    <col min="13583" max="13583" width="9" style="125"/>
    <col min="13584" max="13584" width="16.125" style="125" customWidth="1"/>
    <col min="13585" max="13826" width="9" style="125"/>
    <col min="13827" max="13827" width="4.125" style="125" customWidth="1"/>
    <col min="13828" max="13828" width="2.875" style="125" customWidth="1"/>
    <col min="13829" max="13834" width="7.625" style="125" customWidth="1"/>
    <col min="13835" max="13835" width="4.75" style="125" customWidth="1"/>
    <col min="13836" max="13836" width="5" style="125" customWidth="1"/>
    <col min="13837" max="13837" width="5.625" style="125" customWidth="1"/>
    <col min="13838" max="13838" width="10.375" style="125" customWidth="1"/>
    <col min="13839" max="13839" width="9" style="125"/>
    <col min="13840" max="13840" width="16.125" style="125" customWidth="1"/>
    <col min="13841" max="14082" width="9" style="125"/>
    <col min="14083" max="14083" width="4.125" style="125" customWidth="1"/>
    <col min="14084" max="14084" width="2.875" style="125" customWidth="1"/>
    <col min="14085" max="14090" width="7.625" style="125" customWidth="1"/>
    <col min="14091" max="14091" width="4.75" style="125" customWidth="1"/>
    <col min="14092" max="14092" width="5" style="125" customWidth="1"/>
    <col min="14093" max="14093" width="5.625" style="125" customWidth="1"/>
    <col min="14094" max="14094" width="10.375" style="125" customWidth="1"/>
    <col min="14095" max="14095" width="9" style="125"/>
    <col min="14096" max="14096" width="16.125" style="125" customWidth="1"/>
    <col min="14097" max="14338" width="9" style="125"/>
    <col min="14339" max="14339" width="4.125" style="125" customWidth="1"/>
    <col min="14340" max="14340" width="2.875" style="125" customWidth="1"/>
    <col min="14341" max="14346" width="7.625" style="125" customWidth="1"/>
    <col min="14347" max="14347" width="4.75" style="125" customWidth="1"/>
    <col min="14348" max="14348" width="5" style="125" customWidth="1"/>
    <col min="14349" max="14349" width="5.625" style="125" customWidth="1"/>
    <col min="14350" max="14350" width="10.375" style="125" customWidth="1"/>
    <col min="14351" max="14351" width="9" style="125"/>
    <col min="14352" max="14352" width="16.125" style="125" customWidth="1"/>
    <col min="14353" max="14594" width="9" style="125"/>
    <col min="14595" max="14595" width="4.125" style="125" customWidth="1"/>
    <col min="14596" max="14596" width="2.875" style="125" customWidth="1"/>
    <col min="14597" max="14602" width="7.625" style="125" customWidth="1"/>
    <col min="14603" max="14603" width="4.75" style="125" customWidth="1"/>
    <col min="14604" max="14604" width="5" style="125" customWidth="1"/>
    <col min="14605" max="14605" width="5.625" style="125" customWidth="1"/>
    <col min="14606" max="14606" width="10.375" style="125" customWidth="1"/>
    <col min="14607" max="14607" width="9" style="125"/>
    <col min="14608" max="14608" width="16.125" style="125" customWidth="1"/>
    <col min="14609" max="14850" width="9" style="125"/>
    <col min="14851" max="14851" width="4.125" style="125" customWidth="1"/>
    <col min="14852" max="14852" width="2.875" style="125" customWidth="1"/>
    <col min="14853" max="14858" width="7.625" style="125" customWidth="1"/>
    <col min="14859" max="14859" width="4.75" style="125" customWidth="1"/>
    <col min="14860" max="14860" width="5" style="125" customWidth="1"/>
    <col min="14861" max="14861" width="5.625" style="125" customWidth="1"/>
    <col min="14862" max="14862" width="10.375" style="125" customWidth="1"/>
    <col min="14863" max="14863" width="9" style="125"/>
    <col min="14864" max="14864" width="16.125" style="125" customWidth="1"/>
    <col min="14865" max="15106" width="9" style="125"/>
    <col min="15107" max="15107" width="4.125" style="125" customWidth="1"/>
    <col min="15108" max="15108" width="2.875" style="125" customWidth="1"/>
    <col min="15109" max="15114" width="7.625" style="125" customWidth="1"/>
    <col min="15115" max="15115" width="4.75" style="125" customWidth="1"/>
    <col min="15116" max="15116" width="5" style="125" customWidth="1"/>
    <col min="15117" max="15117" width="5.625" style="125" customWidth="1"/>
    <col min="15118" max="15118" width="10.375" style="125" customWidth="1"/>
    <col min="15119" max="15119" width="9" style="125"/>
    <col min="15120" max="15120" width="16.125" style="125" customWidth="1"/>
    <col min="15121" max="15362" width="9" style="125"/>
    <col min="15363" max="15363" width="4.125" style="125" customWidth="1"/>
    <col min="15364" max="15364" width="2.875" style="125" customWidth="1"/>
    <col min="15365" max="15370" width="7.625" style="125" customWidth="1"/>
    <col min="15371" max="15371" width="4.75" style="125" customWidth="1"/>
    <col min="15372" max="15372" width="5" style="125" customWidth="1"/>
    <col min="15373" max="15373" width="5.625" style="125" customWidth="1"/>
    <col min="15374" max="15374" width="10.375" style="125" customWidth="1"/>
    <col min="15375" max="15375" width="9" style="125"/>
    <col min="15376" max="15376" width="16.125" style="125" customWidth="1"/>
    <col min="15377" max="15618" width="9" style="125"/>
    <col min="15619" max="15619" width="4.125" style="125" customWidth="1"/>
    <col min="15620" max="15620" width="2.875" style="125" customWidth="1"/>
    <col min="15621" max="15626" width="7.625" style="125" customWidth="1"/>
    <col min="15627" max="15627" width="4.75" style="125" customWidth="1"/>
    <col min="15628" max="15628" width="5" style="125" customWidth="1"/>
    <col min="15629" max="15629" width="5.625" style="125" customWidth="1"/>
    <col min="15630" max="15630" width="10.375" style="125" customWidth="1"/>
    <col min="15631" max="15631" width="9" style="125"/>
    <col min="15632" max="15632" width="16.125" style="125" customWidth="1"/>
    <col min="15633" max="15874" width="9" style="125"/>
    <col min="15875" max="15875" width="4.125" style="125" customWidth="1"/>
    <col min="15876" max="15876" width="2.875" style="125" customWidth="1"/>
    <col min="15877" max="15882" width="7.625" style="125" customWidth="1"/>
    <col min="15883" max="15883" width="4.75" style="125" customWidth="1"/>
    <col min="15884" max="15884" width="5" style="125" customWidth="1"/>
    <col min="15885" max="15885" width="5.625" style="125" customWidth="1"/>
    <col min="15886" max="15886" width="10.375" style="125" customWidth="1"/>
    <col min="15887" max="15887" width="9" style="125"/>
    <col min="15888" max="15888" width="16.125" style="125" customWidth="1"/>
    <col min="15889" max="16130" width="9" style="125"/>
    <col min="16131" max="16131" width="4.125" style="125" customWidth="1"/>
    <col min="16132" max="16132" width="2.875" style="125" customWidth="1"/>
    <col min="16133" max="16138" width="7.625" style="125" customWidth="1"/>
    <col min="16139" max="16139" width="4.75" style="125" customWidth="1"/>
    <col min="16140" max="16140" width="5" style="125" customWidth="1"/>
    <col min="16141" max="16141" width="5.625" style="125" customWidth="1"/>
    <col min="16142" max="16142" width="10.375" style="125" customWidth="1"/>
    <col min="16143" max="16143" width="9" style="125"/>
    <col min="16144" max="16144" width="16.125" style="125" customWidth="1"/>
    <col min="16145" max="16384" width="9" style="125"/>
  </cols>
  <sheetData>
    <row r="1" spans="1:23" ht="24.75" thickBot="1">
      <c r="A1" s="282" t="s">
        <v>180</v>
      </c>
      <c r="B1" s="283"/>
      <c r="C1" s="283"/>
      <c r="D1" s="283"/>
      <c r="E1" s="283"/>
      <c r="F1" s="283"/>
      <c r="G1" s="282" t="s">
        <v>64</v>
      </c>
      <c r="H1" s="283"/>
      <c r="I1" s="283"/>
      <c r="J1" s="284"/>
      <c r="K1" s="284"/>
      <c r="L1" s="285"/>
      <c r="P1" s="221"/>
      <c r="U1" s="126" t="s">
        <v>24</v>
      </c>
    </row>
    <row r="2" spans="1:23" ht="15" thickBot="1">
      <c r="A2" s="286"/>
      <c r="B2" s="187"/>
      <c r="C2" s="187"/>
      <c r="D2" s="187"/>
      <c r="E2" s="187"/>
      <c r="F2" s="187"/>
      <c r="G2" s="286"/>
      <c r="H2" s="187"/>
      <c r="I2" s="187"/>
      <c r="J2" s="187"/>
      <c r="K2" s="285"/>
      <c r="L2" s="285"/>
      <c r="U2" s="127" t="e">
        <f>U4*U8</f>
        <v>#DIV/0!</v>
      </c>
    </row>
    <row r="3" spans="1:23">
      <c r="A3" s="285"/>
      <c r="B3" s="285" t="s">
        <v>0</v>
      </c>
      <c r="C3" s="287" t="s">
        <v>151</v>
      </c>
      <c r="D3" s="287"/>
      <c r="E3" s="487">
        <f>基本情報等入力シート!C19</f>
        <v>0</v>
      </c>
      <c r="F3" s="487"/>
      <c r="G3" s="487"/>
      <c r="H3" s="288"/>
      <c r="I3" s="288"/>
      <c r="J3" s="288"/>
      <c r="K3" s="489"/>
      <c r="L3" s="489"/>
      <c r="U3" s="126" t="s">
        <v>23</v>
      </c>
    </row>
    <row r="4" spans="1:23" ht="14.25" thickBot="1">
      <c r="U4" s="127" t="e">
        <f>基本情報等入力シート!B48</f>
        <v>#DIV/0!</v>
      </c>
      <c r="V4" s="125" t="s">
        <v>29</v>
      </c>
    </row>
    <row r="5" spans="1:23">
      <c r="U5" s="126" t="s">
        <v>92</v>
      </c>
    </row>
    <row r="6" spans="1:23" ht="14.25" thickBot="1">
      <c r="U6" s="127">
        <f>基本情報等入力シート!B50</f>
        <v>0</v>
      </c>
      <c r="V6" s="125" t="s">
        <v>30</v>
      </c>
    </row>
    <row r="7" spans="1:23">
      <c r="U7" s="224" t="s">
        <v>106</v>
      </c>
    </row>
    <row r="8" spans="1:23" ht="14.25" thickBot="1">
      <c r="U8" s="313">
        <f>基本情報等入力シート!B52</f>
        <v>0</v>
      </c>
      <c r="V8" s="125" t="s">
        <v>107</v>
      </c>
    </row>
    <row r="9" spans="1:23">
      <c r="U9" s="224" t="s">
        <v>26</v>
      </c>
    </row>
    <row r="10" spans="1:23" ht="14.25" thickBot="1">
      <c r="U10" s="314">
        <f>基本情報等入力シート!B54</f>
        <v>0</v>
      </c>
      <c r="V10" s="125" t="s">
        <v>31</v>
      </c>
    </row>
    <row r="11" spans="1:23">
      <c r="A11" s="225" t="s">
        <v>140</v>
      </c>
      <c r="B11" s="225"/>
      <c r="C11" s="484">
        <f>基本情報等入力シート!C11</f>
        <v>0</v>
      </c>
      <c r="D11" s="484"/>
      <c r="E11" s="484"/>
      <c r="F11" s="484"/>
      <c r="G11" s="484"/>
      <c r="H11" s="484"/>
      <c r="I11" s="183"/>
      <c r="J11" s="183"/>
      <c r="K11" s="183"/>
      <c r="L11" s="183"/>
      <c r="M11" s="183"/>
      <c r="U11" s="126" t="s">
        <v>25</v>
      </c>
    </row>
    <row r="12" spans="1:23" ht="14.25" thickBot="1">
      <c r="A12" s="226" t="s">
        <v>167</v>
      </c>
      <c r="B12" s="226"/>
      <c r="C12" s="226" t="s">
        <v>168</v>
      </c>
      <c r="D12" s="226"/>
      <c r="E12" s="227"/>
      <c r="F12" s="227"/>
      <c r="G12" s="227"/>
      <c r="H12" s="227"/>
      <c r="I12" s="183"/>
      <c r="J12" s="183"/>
      <c r="K12" s="183"/>
      <c r="L12" s="183"/>
      <c r="M12" s="183"/>
      <c r="U12" s="315">
        <f>基本情報等入力シート!B56</f>
        <v>0</v>
      </c>
      <c r="V12" s="125" t="s">
        <v>27</v>
      </c>
    </row>
    <row r="13" spans="1:23" ht="14.25" thickBot="1"/>
    <row r="14" spans="1:23">
      <c r="A14" s="225" t="s">
        <v>141</v>
      </c>
      <c r="B14" s="225"/>
      <c r="C14" s="485">
        <f>基本情報等入力シート!C16</f>
        <v>0</v>
      </c>
      <c r="D14" s="485"/>
      <c r="E14" s="485"/>
      <c r="F14" s="485"/>
      <c r="G14" s="485"/>
      <c r="H14" s="485"/>
      <c r="I14" s="205"/>
      <c r="J14" s="183"/>
      <c r="M14" s="222" t="s">
        <v>156</v>
      </c>
      <c r="N14" s="222"/>
      <c r="O14" s="448"/>
      <c r="P14" s="448"/>
      <c r="Q14" s="448"/>
      <c r="R14" s="448"/>
      <c r="U14" s="126" t="s">
        <v>16</v>
      </c>
      <c r="V14" s="293"/>
    </row>
    <row r="15" spans="1:23" ht="17.25" customHeight="1" thickBot="1">
      <c r="A15" s="228" t="s">
        <v>143</v>
      </c>
      <c r="B15" s="228"/>
      <c r="C15" s="488">
        <f>基本情報等入力シート!C15</f>
        <v>0</v>
      </c>
      <c r="D15" s="488"/>
      <c r="E15" s="488"/>
      <c r="F15" s="273" t="s">
        <v>170</v>
      </c>
      <c r="G15" s="229"/>
      <c r="H15" s="229"/>
      <c r="I15" s="229"/>
      <c r="J15" s="230"/>
      <c r="K15" s="230"/>
      <c r="L15" s="230"/>
      <c r="M15" s="486" t="s">
        <v>157</v>
      </c>
      <c r="N15" s="486"/>
      <c r="O15" s="451"/>
      <c r="P15" s="451"/>
      <c r="R15" s="264" t="s">
        <v>169</v>
      </c>
      <c r="U15" s="316">
        <f>基本情報等入力シート!C25</f>
        <v>0</v>
      </c>
      <c r="V15" s="294" t="s">
        <v>111</v>
      </c>
    </row>
    <row r="16" spans="1:23" ht="14.25" thickBot="1">
      <c r="A16" s="223"/>
      <c r="B16" s="223"/>
      <c r="C16" s="223"/>
      <c r="D16" s="223"/>
      <c r="W16" s="223" t="s">
        <v>28</v>
      </c>
    </row>
    <row r="17" spans="1:23" ht="39.75" customHeight="1">
      <c r="A17" s="452" t="s">
        <v>4</v>
      </c>
      <c r="B17" s="454" t="s">
        <v>5</v>
      </c>
      <c r="C17" s="449" t="s">
        <v>20</v>
      </c>
      <c r="D17" s="457" t="s">
        <v>6</v>
      </c>
      <c r="E17" s="458"/>
      <c r="F17" s="458"/>
      <c r="G17" s="458"/>
      <c r="H17" s="459" t="s">
        <v>74</v>
      </c>
      <c r="I17" s="461" t="s">
        <v>18</v>
      </c>
      <c r="J17" s="463" t="s">
        <v>17</v>
      </c>
      <c r="K17" s="465" t="s">
        <v>75</v>
      </c>
      <c r="L17" s="466"/>
      <c r="M17" s="466"/>
      <c r="N17" s="466"/>
      <c r="O17" s="466"/>
      <c r="P17" s="467"/>
      <c r="Q17" s="175" t="s">
        <v>21</v>
      </c>
      <c r="R17" s="449" t="s">
        <v>160</v>
      </c>
      <c r="S17" s="231"/>
      <c r="U17" s="449" t="s">
        <v>192</v>
      </c>
      <c r="V17" s="449" t="s">
        <v>193</v>
      </c>
      <c r="W17" s="449" t="s">
        <v>214</v>
      </c>
    </row>
    <row r="18" spans="1:23" ht="22.5" customHeight="1" thickBot="1">
      <c r="A18" s="453"/>
      <c r="B18" s="455"/>
      <c r="C18" s="456"/>
      <c r="D18" s="232" t="s">
        <v>8</v>
      </c>
      <c r="E18" s="233" t="s">
        <v>9</v>
      </c>
      <c r="F18" s="234" t="s">
        <v>10</v>
      </c>
      <c r="G18" s="235" t="s">
        <v>11</v>
      </c>
      <c r="H18" s="460"/>
      <c r="I18" s="462"/>
      <c r="J18" s="464"/>
      <c r="K18" s="468"/>
      <c r="L18" s="462"/>
      <c r="M18" s="462"/>
      <c r="N18" s="462"/>
      <c r="O18" s="462"/>
      <c r="P18" s="469"/>
      <c r="Q18" s="185"/>
      <c r="R18" s="456"/>
      <c r="S18" s="236"/>
      <c r="T18" s="237"/>
      <c r="U18" s="450"/>
      <c r="V18" s="450"/>
      <c r="W18" s="450"/>
    </row>
    <row r="19" spans="1:23" ht="23.1" customHeight="1" thickTop="1">
      <c r="A19" s="298">
        <v>45383</v>
      </c>
      <c r="B19" s="274">
        <f>A19</f>
        <v>45383</v>
      </c>
      <c r="C19" s="211"/>
      <c r="D19" s="212"/>
      <c r="E19" s="213"/>
      <c r="F19" s="214"/>
      <c r="G19" s="213"/>
      <c r="H19" s="317"/>
      <c r="I19" s="239">
        <f>(E19-D19)+(G19-F19)-H19</f>
        <v>0</v>
      </c>
      <c r="J19" s="240">
        <f>ROUNDDOWN(ROUND(I19*24*60,1)/60,2)</f>
        <v>0</v>
      </c>
      <c r="K19" s="473"/>
      <c r="L19" s="474"/>
      <c r="M19" s="474"/>
      <c r="N19" s="474"/>
      <c r="O19" s="474"/>
      <c r="P19" s="475"/>
      <c r="Q19" s="272">
        <f>COUNTIF(C19,C$52)</f>
        <v>0</v>
      </c>
      <c r="R19" s="269"/>
      <c r="S19" s="242">
        <f>IF(OR(C19="2,通勤（除外）",C19="5,休日"),0,1)</f>
        <v>1</v>
      </c>
      <c r="T19" s="243"/>
      <c r="U19" s="244">
        <f>ROUNDDOWN($U$15*J19,0)</f>
        <v>0</v>
      </c>
      <c r="V19" s="244">
        <f>ROUNDDOWN($U$6*Q19,0)</f>
        <v>0</v>
      </c>
      <c r="W19" s="245">
        <f>SUM(U19:V19)</f>
        <v>0</v>
      </c>
    </row>
    <row r="20" spans="1:23" ht="23.1" customHeight="1">
      <c r="A20" s="299">
        <v>45384</v>
      </c>
      <c r="B20" s="275">
        <f t="shared" ref="B20:B48" si="0">A20</f>
        <v>45384</v>
      </c>
      <c r="C20" s="215"/>
      <c r="D20" s="218"/>
      <c r="E20" s="217"/>
      <c r="F20" s="216"/>
      <c r="G20" s="217"/>
      <c r="H20" s="281"/>
      <c r="I20" s="246">
        <f>(E20-D20)+(G20-F20)-H20</f>
        <v>0</v>
      </c>
      <c r="J20" s="247">
        <f t="shared" ref="J20:J49" si="1">ROUNDDOWN(ROUND(I20*24*60,1)/60,2)</f>
        <v>0</v>
      </c>
      <c r="K20" s="470"/>
      <c r="L20" s="471"/>
      <c r="M20" s="471"/>
      <c r="N20" s="471"/>
      <c r="O20" s="471"/>
      <c r="P20" s="472"/>
      <c r="Q20" s="272">
        <f t="shared" ref="Q20:Q49" si="2">COUNTIF(C20,C$52)</f>
        <v>0</v>
      </c>
      <c r="R20" s="270"/>
      <c r="S20" s="242">
        <f t="shared" ref="S20:S49" si="3">IF(OR(C20="2,通勤（除外）",C20="5,休日"),0,1)</f>
        <v>1</v>
      </c>
      <c r="T20" s="237"/>
      <c r="U20" s="248">
        <f>ROUNDDOWN($U$15*J20,0)</f>
        <v>0</v>
      </c>
      <c r="V20" s="248">
        <f t="shared" ref="V20:V49" si="4">ROUNDDOWN($U$6*Q20,0)</f>
        <v>0</v>
      </c>
      <c r="W20" s="249">
        <f>SUM(U20:V20)</f>
        <v>0</v>
      </c>
    </row>
    <row r="21" spans="1:23" ht="23.1" customHeight="1">
      <c r="A21" s="299">
        <v>45385</v>
      </c>
      <c r="B21" s="275">
        <f t="shared" si="0"/>
        <v>45385</v>
      </c>
      <c r="C21" s="215"/>
      <c r="D21" s="218"/>
      <c r="E21" s="217"/>
      <c r="F21" s="216"/>
      <c r="G21" s="217"/>
      <c r="H21" s="281"/>
      <c r="I21" s="246">
        <f>(E21-D21)+(G21-F21)-H21</f>
        <v>0</v>
      </c>
      <c r="J21" s="247">
        <f>ROUNDDOWN(ROUND(I21*24*60,1)/60,2)</f>
        <v>0</v>
      </c>
      <c r="K21" s="470"/>
      <c r="L21" s="471"/>
      <c r="M21" s="471"/>
      <c r="N21" s="471"/>
      <c r="O21" s="471"/>
      <c r="P21" s="472"/>
      <c r="Q21" s="272">
        <f t="shared" si="2"/>
        <v>0</v>
      </c>
      <c r="R21" s="270"/>
      <c r="S21" s="242">
        <f t="shared" si="3"/>
        <v>1</v>
      </c>
      <c r="T21" s="237"/>
      <c r="U21" s="248">
        <f t="shared" ref="U21:U49" si="5">ROUNDDOWN($U$15*J21,0)</f>
        <v>0</v>
      </c>
      <c r="V21" s="248">
        <f t="shared" si="4"/>
        <v>0</v>
      </c>
      <c r="W21" s="249">
        <f t="shared" ref="W21:W49" si="6">SUM(U21:V21)</f>
        <v>0</v>
      </c>
    </row>
    <row r="22" spans="1:23" ht="23.1" customHeight="1">
      <c r="A22" s="299">
        <v>45386</v>
      </c>
      <c r="B22" s="275">
        <f t="shared" si="0"/>
        <v>45386</v>
      </c>
      <c r="C22" s="215"/>
      <c r="D22" s="218"/>
      <c r="E22" s="217"/>
      <c r="F22" s="216"/>
      <c r="G22" s="217"/>
      <c r="H22" s="281"/>
      <c r="I22" s="246">
        <f t="shared" ref="I22:I49" si="7">(E22-D22)+(G22-F22)-H22</f>
        <v>0</v>
      </c>
      <c r="J22" s="247">
        <f t="shared" si="1"/>
        <v>0</v>
      </c>
      <c r="K22" s="470"/>
      <c r="L22" s="471"/>
      <c r="M22" s="471"/>
      <c r="N22" s="471"/>
      <c r="O22" s="471"/>
      <c r="P22" s="472"/>
      <c r="Q22" s="272">
        <f t="shared" si="2"/>
        <v>0</v>
      </c>
      <c r="R22" s="270"/>
      <c r="S22" s="242">
        <f t="shared" si="3"/>
        <v>1</v>
      </c>
      <c r="T22" s="237"/>
      <c r="U22" s="248">
        <f t="shared" si="5"/>
        <v>0</v>
      </c>
      <c r="V22" s="248">
        <f t="shared" si="4"/>
        <v>0</v>
      </c>
      <c r="W22" s="249">
        <f t="shared" si="6"/>
        <v>0</v>
      </c>
    </row>
    <row r="23" spans="1:23" ht="23.1" customHeight="1">
      <c r="A23" s="299">
        <v>45387</v>
      </c>
      <c r="B23" s="275">
        <f t="shared" si="0"/>
        <v>45387</v>
      </c>
      <c r="C23" s="215"/>
      <c r="D23" s="218"/>
      <c r="E23" s="217"/>
      <c r="F23" s="216"/>
      <c r="G23" s="217"/>
      <c r="H23" s="281"/>
      <c r="I23" s="246">
        <f t="shared" si="7"/>
        <v>0</v>
      </c>
      <c r="J23" s="247">
        <f t="shared" si="1"/>
        <v>0</v>
      </c>
      <c r="K23" s="470"/>
      <c r="L23" s="471"/>
      <c r="M23" s="471"/>
      <c r="N23" s="471"/>
      <c r="O23" s="471"/>
      <c r="P23" s="472"/>
      <c r="Q23" s="272">
        <f t="shared" si="2"/>
        <v>0</v>
      </c>
      <c r="R23" s="270"/>
      <c r="S23" s="242">
        <f t="shared" si="3"/>
        <v>1</v>
      </c>
      <c r="T23" s="237"/>
      <c r="U23" s="248">
        <f t="shared" si="5"/>
        <v>0</v>
      </c>
      <c r="V23" s="248">
        <f t="shared" si="4"/>
        <v>0</v>
      </c>
      <c r="W23" s="249">
        <f t="shared" si="6"/>
        <v>0</v>
      </c>
    </row>
    <row r="24" spans="1:23" ht="23.1" customHeight="1">
      <c r="A24" s="299">
        <v>45388</v>
      </c>
      <c r="B24" s="275">
        <f t="shared" si="0"/>
        <v>45388</v>
      </c>
      <c r="C24" s="215"/>
      <c r="D24" s="218"/>
      <c r="E24" s="217"/>
      <c r="F24" s="216"/>
      <c r="G24" s="217"/>
      <c r="H24" s="281"/>
      <c r="I24" s="246">
        <f t="shared" si="7"/>
        <v>0</v>
      </c>
      <c r="J24" s="247">
        <f t="shared" si="1"/>
        <v>0</v>
      </c>
      <c r="K24" s="470"/>
      <c r="L24" s="471"/>
      <c r="M24" s="471"/>
      <c r="N24" s="471"/>
      <c r="O24" s="471"/>
      <c r="P24" s="472"/>
      <c r="Q24" s="272">
        <f t="shared" si="2"/>
        <v>0</v>
      </c>
      <c r="R24" s="270"/>
      <c r="S24" s="242">
        <f t="shared" si="3"/>
        <v>1</v>
      </c>
      <c r="T24" s="237"/>
      <c r="U24" s="248">
        <f t="shared" si="5"/>
        <v>0</v>
      </c>
      <c r="V24" s="248">
        <f t="shared" si="4"/>
        <v>0</v>
      </c>
      <c r="W24" s="249">
        <f t="shared" si="6"/>
        <v>0</v>
      </c>
    </row>
    <row r="25" spans="1:23" ht="23.1" customHeight="1">
      <c r="A25" s="299">
        <v>45389</v>
      </c>
      <c r="B25" s="275">
        <f t="shared" si="0"/>
        <v>45389</v>
      </c>
      <c r="C25" s="215"/>
      <c r="D25" s="218"/>
      <c r="E25" s="217"/>
      <c r="F25" s="216"/>
      <c r="G25" s="217"/>
      <c r="H25" s="281"/>
      <c r="I25" s="246">
        <f t="shared" si="7"/>
        <v>0</v>
      </c>
      <c r="J25" s="247">
        <f t="shared" si="1"/>
        <v>0</v>
      </c>
      <c r="K25" s="470"/>
      <c r="L25" s="471"/>
      <c r="M25" s="471"/>
      <c r="N25" s="471"/>
      <c r="O25" s="471"/>
      <c r="P25" s="472"/>
      <c r="Q25" s="272">
        <f t="shared" si="2"/>
        <v>0</v>
      </c>
      <c r="R25" s="270"/>
      <c r="S25" s="242">
        <f t="shared" si="3"/>
        <v>1</v>
      </c>
      <c r="T25" s="237"/>
      <c r="U25" s="248">
        <f t="shared" si="5"/>
        <v>0</v>
      </c>
      <c r="V25" s="248">
        <f t="shared" si="4"/>
        <v>0</v>
      </c>
      <c r="W25" s="249">
        <f t="shared" si="6"/>
        <v>0</v>
      </c>
    </row>
    <row r="26" spans="1:23" ht="23.1" customHeight="1">
      <c r="A26" s="299">
        <v>45390</v>
      </c>
      <c r="B26" s="275">
        <f t="shared" si="0"/>
        <v>45390</v>
      </c>
      <c r="C26" s="215"/>
      <c r="D26" s="218"/>
      <c r="E26" s="217"/>
      <c r="F26" s="216"/>
      <c r="G26" s="217"/>
      <c r="H26" s="281"/>
      <c r="I26" s="246">
        <f t="shared" si="7"/>
        <v>0</v>
      </c>
      <c r="J26" s="247">
        <f t="shared" si="1"/>
        <v>0</v>
      </c>
      <c r="K26" s="470"/>
      <c r="L26" s="471"/>
      <c r="M26" s="471"/>
      <c r="N26" s="471"/>
      <c r="O26" s="471"/>
      <c r="P26" s="472"/>
      <c r="Q26" s="272">
        <f t="shared" si="2"/>
        <v>0</v>
      </c>
      <c r="R26" s="270"/>
      <c r="S26" s="242">
        <f t="shared" si="3"/>
        <v>1</v>
      </c>
      <c r="T26" s="237"/>
      <c r="U26" s="248">
        <f t="shared" si="5"/>
        <v>0</v>
      </c>
      <c r="V26" s="248">
        <f t="shared" si="4"/>
        <v>0</v>
      </c>
      <c r="W26" s="249">
        <f t="shared" si="6"/>
        <v>0</v>
      </c>
    </row>
    <row r="27" spans="1:23" ht="23.1" customHeight="1">
      <c r="A27" s="299">
        <v>45391</v>
      </c>
      <c r="B27" s="275">
        <f t="shared" si="0"/>
        <v>45391</v>
      </c>
      <c r="C27" s="215"/>
      <c r="D27" s="218"/>
      <c r="E27" s="217"/>
      <c r="F27" s="216"/>
      <c r="G27" s="217"/>
      <c r="H27" s="281"/>
      <c r="I27" s="246">
        <f t="shared" si="7"/>
        <v>0</v>
      </c>
      <c r="J27" s="247">
        <f t="shared" si="1"/>
        <v>0</v>
      </c>
      <c r="K27" s="470"/>
      <c r="L27" s="471"/>
      <c r="M27" s="471"/>
      <c r="N27" s="471"/>
      <c r="O27" s="471"/>
      <c r="P27" s="472"/>
      <c r="Q27" s="272">
        <f t="shared" si="2"/>
        <v>0</v>
      </c>
      <c r="R27" s="270"/>
      <c r="S27" s="242">
        <f t="shared" si="3"/>
        <v>1</v>
      </c>
      <c r="T27" s="237"/>
      <c r="U27" s="248">
        <f t="shared" si="5"/>
        <v>0</v>
      </c>
      <c r="V27" s="248">
        <f t="shared" si="4"/>
        <v>0</v>
      </c>
      <c r="W27" s="249">
        <f t="shared" si="6"/>
        <v>0</v>
      </c>
    </row>
    <row r="28" spans="1:23" ht="23.1" customHeight="1">
      <c r="A28" s="299">
        <v>45392</v>
      </c>
      <c r="B28" s="275">
        <f t="shared" si="0"/>
        <v>45392</v>
      </c>
      <c r="C28" s="215"/>
      <c r="D28" s="218"/>
      <c r="E28" s="217"/>
      <c r="F28" s="216"/>
      <c r="G28" s="217"/>
      <c r="H28" s="281"/>
      <c r="I28" s="246">
        <f t="shared" si="7"/>
        <v>0</v>
      </c>
      <c r="J28" s="247">
        <f t="shared" si="1"/>
        <v>0</v>
      </c>
      <c r="K28" s="470"/>
      <c r="L28" s="471"/>
      <c r="M28" s="471"/>
      <c r="N28" s="471"/>
      <c r="O28" s="471"/>
      <c r="P28" s="472"/>
      <c r="Q28" s="272">
        <f t="shared" si="2"/>
        <v>0</v>
      </c>
      <c r="R28" s="270"/>
      <c r="S28" s="242">
        <f t="shared" si="3"/>
        <v>1</v>
      </c>
      <c r="T28" s="237"/>
      <c r="U28" s="248">
        <f t="shared" si="5"/>
        <v>0</v>
      </c>
      <c r="V28" s="248">
        <f t="shared" si="4"/>
        <v>0</v>
      </c>
      <c r="W28" s="249">
        <f t="shared" si="6"/>
        <v>0</v>
      </c>
    </row>
    <row r="29" spans="1:23" ht="23.1" customHeight="1">
      <c r="A29" s="299">
        <v>45393</v>
      </c>
      <c r="B29" s="275">
        <f t="shared" si="0"/>
        <v>45393</v>
      </c>
      <c r="C29" s="215"/>
      <c r="D29" s="218"/>
      <c r="E29" s="217"/>
      <c r="F29" s="216"/>
      <c r="G29" s="217"/>
      <c r="H29" s="281"/>
      <c r="I29" s="246">
        <f t="shared" si="7"/>
        <v>0</v>
      </c>
      <c r="J29" s="247">
        <f t="shared" si="1"/>
        <v>0</v>
      </c>
      <c r="K29" s="470"/>
      <c r="L29" s="471"/>
      <c r="M29" s="471"/>
      <c r="N29" s="471"/>
      <c r="O29" s="471"/>
      <c r="P29" s="472"/>
      <c r="Q29" s="272">
        <f t="shared" si="2"/>
        <v>0</v>
      </c>
      <c r="R29" s="270"/>
      <c r="S29" s="242">
        <f t="shared" si="3"/>
        <v>1</v>
      </c>
      <c r="T29" s="237"/>
      <c r="U29" s="248">
        <f t="shared" si="5"/>
        <v>0</v>
      </c>
      <c r="V29" s="248">
        <f t="shared" si="4"/>
        <v>0</v>
      </c>
      <c r="W29" s="249">
        <f t="shared" si="6"/>
        <v>0</v>
      </c>
    </row>
    <row r="30" spans="1:23" ht="23.1" customHeight="1">
      <c r="A30" s="299">
        <v>45394</v>
      </c>
      <c r="B30" s="275">
        <f t="shared" si="0"/>
        <v>45394</v>
      </c>
      <c r="C30" s="215"/>
      <c r="D30" s="218"/>
      <c r="E30" s="217"/>
      <c r="F30" s="216"/>
      <c r="G30" s="217"/>
      <c r="H30" s="281"/>
      <c r="I30" s="246">
        <f t="shared" si="7"/>
        <v>0</v>
      </c>
      <c r="J30" s="247">
        <f t="shared" si="1"/>
        <v>0</v>
      </c>
      <c r="K30" s="470"/>
      <c r="L30" s="471"/>
      <c r="M30" s="471"/>
      <c r="N30" s="471"/>
      <c r="O30" s="471"/>
      <c r="P30" s="472"/>
      <c r="Q30" s="272">
        <f t="shared" si="2"/>
        <v>0</v>
      </c>
      <c r="R30" s="270"/>
      <c r="S30" s="242">
        <f t="shared" si="3"/>
        <v>1</v>
      </c>
      <c r="T30" s="237"/>
      <c r="U30" s="248">
        <f t="shared" si="5"/>
        <v>0</v>
      </c>
      <c r="V30" s="248">
        <f t="shared" si="4"/>
        <v>0</v>
      </c>
      <c r="W30" s="249">
        <f t="shared" si="6"/>
        <v>0</v>
      </c>
    </row>
    <row r="31" spans="1:23" ht="23.1" customHeight="1">
      <c r="A31" s="299">
        <v>45395</v>
      </c>
      <c r="B31" s="275">
        <f t="shared" si="0"/>
        <v>45395</v>
      </c>
      <c r="C31" s="215"/>
      <c r="D31" s="218"/>
      <c r="E31" s="217"/>
      <c r="F31" s="216"/>
      <c r="G31" s="217"/>
      <c r="H31" s="281"/>
      <c r="I31" s="246">
        <f t="shared" si="7"/>
        <v>0</v>
      </c>
      <c r="J31" s="247">
        <f t="shared" si="1"/>
        <v>0</v>
      </c>
      <c r="K31" s="470"/>
      <c r="L31" s="471"/>
      <c r="M31" s="471"/>
      <c r="N31" s="471"/>
      <c r="O31" s="471"/>
      <c r="P31" s="472"/>
      <c r="Q31" s="272">
        <f t="shared" si="2"/>
        <v>0</v>
      </c>
      <c r="R31" s="270"/>
      <c r="S31" s="242">
        <f t="shared" si="3"/>
        <v>1</v>
      </c>
      <c r="T31" s="237"/>
      <c r="U31" s="248">
        <f t="shared" si="5"/>
        <v>0</v>
      </c>
      <c r="V31" s="248">
        <f t="shared" si="4"/>
        <v>0</v>
      </c>
      <c r="W31" s="249">
        <f t="shared" si="6"/>
        <v>0</v>
      </c>
    </row>
    <row r="32" spans="1:23" ht="23.1" customHeight="1">
      <c r="A32" s="299">
        <v>45396</v>
      </c>
      <c r="B32" s="275">
        <f t="shared" si="0"/>
        <v>45396</v>
      </c>
      <c r="C32" s="215"/>
      <c r="D32" s="218"/>
      <c r="E32" s="217"/>
      <c r="F32" s="216"/>
      <c r="G32" s="217"/>
      <c r="H32" s="281"/>
      <c r="I32" s="246">
        <f t="shared" si="7"/>
        <v>0</v>
      </c>
      <c r="J32" s="247">
        <f t="shared" si="1"/>
        <v>0</v>
      </c>
      <c r="K32" s="470"/>
      <c r="L32" s="471"/>
      <c r="M32" s="471"/>
      <c r="N32" s="471"/>
      <c r="O32" s="471"/>
      <c r="P32" s="472"/>
      <c r="Q32" s="272">
        <f t="shared" si="2"/>
        <v>0</v>
      </c>
      <c r="R32" s="270"/>
      <c r="S32" s="242">
        <f t="shared" si="3"/>
        <v>1</v>
      </c>
      <c r="T32" s="237"/>
      <c r="U32" s="248">
        <f t="shared" si="5"/>
        <v>0</v>
      </c>
      <c r="V32" s="248">
        <f t="shared" si="4"/>
        <v>0</v>
      </c>
      <c r="W32" s="249">
        <f t="shared" si="6"/>
        <v>0</v>
      </c>
    </row>
    <row r="33" spans="1:23" ht="23.1" customHeight="1">
      <c r="A33" s="299">
        <v>45397</v>
      </c>
      <c r="B33" s="275">
        <f t="shared" si="0"/>
        <v>45397</v>
      </c>
      <c r="C33" s="215"/>
      <c r="D33" s="218"/>
      <c r="E33" s="217"/>
      <c r="F33" s="216"/>
      <c r="G33" s="217"/>
      <c r="H33" s="281"/>
      <c r="I33" s="246">
        <f t="shared" si="7"/>
        <v>0</v>
      </c>
      <c r="J33" s="247">
        <f t="shared" si="1"/>
        <v>0</v>
      </c>
      <c r="K33" s="470"/>
      <c r="L33" s="471"/>
      <c r="M33" s="471"/>
      <c r="N33" s="471"/>
      <c r="O33" s="471"/>
      <c r="P33" s="472"/>
      <c r="Q33" s="272">
        <f t="shared" si="2"/>
        <v>0</v>
      </c>
      <c r="R33" s="270"/>
      <c r="S33" s="242">
        <f t="shared" si="3"/>
        <v>1</v>
      </c>
      <c r="T33" s="237"/>
      <c r="U33" s="248">
        <f t="shared" si="5"/>
        <v>0</v>
      </c>
      <c r="V33" s="248">
        <f t="shared" si="4"/>
        <v>0</v>
      </c>
      <c r="W33" s="249">
        <f t="shared" si="6"/>
        <v>0</v>
      </c>
    </row>
    <row r="34" spans="1:23" ht="23.1" customHeight="1">
      <c r="A34" s="299">
        <v>45398</v>
      </c>
      <c r="B34" s="275">
        <f t="shared" si="0"/>
        <v>45398</v>
      </c>
      <c r="C34" s="215"/>
      <c r="D34" s="218"/>
      <c r="E34" s="217"/>
      <c r="F34" s="216"/>
      <c r="G34" s="217"/>
      <c r="H34" s="281"/>
      <c r="I34" s="246">
        <f t="shared" si="7"/>
        <v>0</v>
      </c>
      <c r="J34" s="247">
        <f t="shared" si="1"/>
        <v>0</v>
      </c>
      <c r="K34" s="470"/>
      <c r="L34" s="471"/>
      <c r="M34" s="471"/>
      <c r="N34" s="471"/>
      <c r="O34" s="471"/>
      <c r="P34" s="472"/>
      <c r="Q34" s="272">
        <f t="shared" si="2"/>
        <v>0</v>
      </c>
      <c r="R34" s="270"/>
      <c r="S34" s="242">
        <f t="shared" si="3"/>
        <v>1</v>
      </c>
      <c r="T34" s="237"/>
      <c r="U34" s="248">
        <f t="shared" si="5"/>
        <v>0</v>
      </c>
      <c r="V34" s="248">
        <f t="shared" si="4"/>
        <v>0</v>
      </c>
      <c r="W34" s="249">
        <f t="shared" si="6"/>
        <v>0</v>
      </c>
    </row>
    <row r="35" spans="1:23" ht="23.1" customHeight="1">
      <c r="A35" s="299">
        <v>45399</v>
      </c>
      <c r="B35" s="275">
        <f t="shared" si="0"/>
        <v>45399</v>
      </c>
      <c r="C35" s="215"/>
      <c r="D35" s="218"/>
      <c r="E35" s="217"/>
      <c r="F35" s="216"/>
      <c r="G35" s="217"/>
      <c r="H35" s="281"/>
      <c r="I35" s="246">
        <f t="shared" si="7"/>
        <v>0</v>
      </c>
      <c r="J35" s="247">
        <f t="shared" si="1"/>
        <v>0</v>
      </c>
      <c r="K35" s="470"/>
      <c r="L35" s="471"/>
      <c r="M35" s="471"/>
      <c r="N35" s="471"/>
      <c r="O35" s="471"/>
      <c r="P35" s="472"/>
      <c r="Q35" s="272">
        <f t="shared" si="2"/>
        <v>0</v>
      </c>
      <c r="R35" s="270"/>
      <c r="S35" s="242">
        <f t="shared" si="3"/>
        <v>1</v>
      </c>
      <c r="T35" s="237"/>
      <c r="U35" s="248">
        <f t="shared" si="5"/>
        <v>0</v>
      </c>
      <c r="V35" s="248">
        <f t="shared" si="4"/>
        <v>0</v>
      </c>
      <c r="W35" s="249">
        <f t="shared" si="6"/>
        <v>0</v>
      </c>
    </row>
    <row r="36" spans="1:23" ht="23.1" customHeight="1">
      <c r="A36" s="299">
        <v>45400</v>
      </c>
      <c r="B36" s="275">
        <f t="shared" si="0"/>
        <v>45400</v>
      </c>
      <c r="C36" s="215"/>
      <c r="D36" s="218"/>
      <c r="E36" s="217"/>
      <c r="F36" s="216"/>
      <c r="G36" s="217"/>
      <c r="H36" s="281"/>
      <c r="I36" s="246">
        <f t="shared" si="7"/>
        <v>0</v>
      </c>
      <c r="J36" s="247">
        <f t="shared" si="1"/>
        <v>0</v>
      </c>
      <c r="K36" s="470"/>
      <c r="L36" s="471"/>
      <c r="M36" s="471"/>
      <c r="N36" s="471"/>
      <c r="O36" s="471"/>
      <c r="P36" s="472"/>
      <c r="Q36" s="272">
        <f t="shared" si="2"/>
        <v>0</v>
      </c>
      <c r="R36" s="270"/>
      <c r="S36" s="242">
        <f t="shared" si="3"/>
        <v>1</v>
      </c>
      <c r="T36" s="237"/>
      <c r="U36" s="248">
        <f t="shared" si="5"/>
        <v>0</v>
      </c>
      <c r="V36" s="248">
        <f t="shared" si="4"/>
        <v>0</v>
      </c>
      <c r="W36" s="249">
        <f t="shared" si="6"/>
        <v>0</v>
      </c>
    </row>
    <row r="37" spans="1:23" ht="23.1" customHeight="1">
      <c r="A37" s="299">
        <v>45401</v>
      </c>
      <c r="B37" s="275">
        <f t="shared" si="0"/>
        <v>45401</v>
      </c>
      <c r="C37" s="215"/>
      <c r="D37" s="218"/>
      <c r="E37" s="217"/>
      <c r="F37" s="216"/>
      <c r="G37" s="217"/>
      <c r="H37" s="281"/>
      <c r="I37" s="246">
        <f t="shared" si="7"/>
        <v>0</v>
      </c>
      <c r="J37" s="247">
        <f t="shared" si="1"/>
        <v>0</v>
      </c>
      <c r="K37" s="470"/>
      <c r="L37" s="471"/>
      <c r="M37" s="471"/>
      <c r="N37" s="471"/>
      <c r="O37" s="471"/>
      <c r="P37" s="472"/>
      <c r="Q37" s="272">
        <f t="shared" si="2"/>
        <v>0</v>
      </c>
      <c r="R37" s="270"/>
      <c r="S37" s="242">
        <f t="shared" si="3"/>
        <v>1</v>
      </c>
      <c r="T37" s="237"/>
      <c r="U37" s="248">
        <f t="shared" si="5"/>
        <v>0</v>
      </c>
      <c r="V37" s="248">
        <f t="shared" si="4"/>
        <v>0</v>
      </c>
      <c r="W37" s="249">
        <f t="shared" si="6"/>
        <v>0</v>
      </c>
    </row>
    <row r="38" spans="1:23" ht="23.1" customHeight="1">
      <c r="A38" s="299">
        <v>45402</v>
      </c>
      <c r="B38" s="275">
        <f t="shared" si="0"/>
        <v>45402</v>
      </c>
      <c r="C38" s="215"/>
      <c r="D38" s="218"/>
      <c r="E38" s="217"/>
      <c r="F38" s="216"/>
      <c r="G38" s="217"/>
      <c r="H38" s="281"/>
      <c r="I38" s="246">
        <f t="shared" si="7"/>
        <v>0</v>
      </c>
      <c r="J38" s="247">
        <f t="shared" si="1"/>
        <v>0</v>
      </c>
      <c r="K38" s="470"/>
      <c r="L38" s="471"/>
      <c r="M38" s="471"/>
      <c r="N38" s="471"/>
      <c r="O38" s="471"/>
      <c r="P38" s="472"/>
      <c r="Q38" s="272">
        <f t="shared" si="2"/>
        <v>0</v>
      </c>
      <c r="R38" s="270"/>
      <c r="S38" s="242">
        <f t="shared" si="3"/>
        <v>1</v>
      </c>
      <c r="T38" s="237"/>
      <c r="U38" s="248">
        <f t="shared" si="5"/>
        <v>0</v>
      </c>
      <c r="V38" s="248">
        <f t="shared" si="4"/>
        <v>0</v>
      </c>
      <c r="W38" s="249">
        <f t="shared" si="6"/>
        <v>0</v>
      </c>
    </row>
    <row r="39" spans="1:23" ht="23.1" customHeight="1">
      <c r="A39" s="299">
        <v>45403</v>
      </c>
      <c r="B39" s="275">
        <f t="shared" si="0"/>
        <v>45403</v>
      </c>
      <c r="C39" s="215"/>
      <c r="D39" s="218"/>
      <c r="E39" s="217"/>
      <c r="F39" s="216"/>
      <c r="G39" s="217"/>
      <c r="H39" s="281"/>
      <c r="I39" s="246">
        <f t="shared" si="7"/>
        <v>0</v>
      </c>
      <c r="J39" s="247">
        <f t="shared" si="1"/>
        <v>0</v>
      </c>
      <c r="K39" s="470"/>
      <c r="L39" s="482"/>
      <c r="M39" s="482"/>
      <c r="N39" s="482"/>
      <c r="O39" s="482"/>
      <c r="P39" s="483"/>
      <c r="Q39" s="272">
        <f t="shared" si="2"/>
        <v>0</v>
      </c>
      <c r="R39" s="270"/>
      <c r="S39" s="242">
        <f t="shared" si="3"/>
        <v>1</v>
      </c>
      <c r="T39" s="237"/>
      <c r="U39" s="248">
        <f t="shared" si="5"/>
        <v>0</v>
      </c>
      <c r="V39" s="248">
        <f t="shared" si="4"/>
        <v>0</v>
      </c>
      <c r="W39" s="249">
        <f t="shared" si="6"/>
        <v>0</v>
      </c>
    </row>
    <row r="40" spans="1:23" ht="23.1" customHeight="1">
      <c r="A40" s="299">
        <v>45404</v>
      </c>
      <c r="B40" s="275">
        <f t="shared" si="0"/>
        <v>45404</v>
      </c>
      <c r="C40" s="215"/>
      <c r="D40" s="218"/>
      <c r="E40" s="217"/>
      <c r="F40" s="216"/>
      <c r="G40" s="217"/>
      <c r="H40" s="281"/>
      <c r="I40" s="246">
        <f t="shared" si="7"/>
        <v>0</v>
      </c>
      <c r="J40" s="247">
        <f t="shared" si="1"/>
        <v>0</v>
      </c>
      <c r="K40" s="470"/>
      <c r="L40" s="482"/>
      <c r="M40" s="482"/>
      <c r="N40" s="482"/>
      <c r="O40" s="482"/>
      <c r="P40" s="483"/>
      <c r="Q40" s="272">
        <f t="shared" si="2"/>
        <v>0</v>
      </c>
      <c r="R40" s="270"/>
      <c r="S40" s="242">
        <f t="shared" si="3"/>
        <v>1</v>
      </c>
      <c r="T40" s="237"/>
      <c r="U40" s="248">
        <f t="shared" si="5"/>
        <v>0</v>
      </c>
      <c r="V40" s="248">
        <f t="shared" si="4"/>
        <v>0</v>
      </c>
      <c r="W40" s="249">
        <f t="shared" si="6"/>
        <v>0</v>
      </c>
    </row>
    <row r="41" spans="1:23" ht="23.1" customHeight="1">
      <c r="A41" s="299">
        <v>45405</v>
      </c>
      <c r="B41" s="275">
        <f t="shared" si="0"/>
        <v>45405</v>
      </c>
      <c r="C41" s="215"/>
      <c r="D41" s="218"/>
      <c r="E41" s="217"/>
      <c r="F41" s="216"/>
      <c r="G41" s="217"/>
      <c r="H41" s="281"/>
      <c r="I41" s="246">
        <f t="shared" si="7"/>
        <v>0</v>
      </c>
      <c r="J41" s="247">
        <f t="shared" si="1"/>
        <v>0</v>
      </c>
      <c r="K41" s="470"/>
      <c r="L41" s="471"/>
      <c r="M41" s="471"/>
      <c r="N41" s="471"/>
      <c r="O41" s="471"/>
      <c r="P41" s="472"/>
      <c r="Q41" s="272">
        <f t="shared" si="2"/>
        <v>0</v>
      </c>
      <c r="R41" s="270"/>
      <c r="S41" s="242">
        <f t="shared" si="3"/>
        <v>1</v>
      </c>
      <c r="T41" s="237"/>
      <c r="U41" s="248">
        <f t="shared" si="5"/>
        <v>0</v>
      </c>
      <c r="V41" s="248">
        <f t="shared" si="4"/>
        <v>0</v>
      </c>
      <c r="W41" s="249">
        <f t="shared" si="6"/>
        <v>0</v>
      </c>
    </row>
    <row r="42" spans="1:23" ht="23.1" customHeight="1">
      <c r="A42" s="299">
        <v>45406</v>
      </c>
      <c r="B42" s="275">
        <f t="shared" si="0"/>
        <v>45406</v>
      </c>
      <c r="C42" s="215"/>
      <c r="D42" s="218"/>
      <c r="E42" s="217"/>
      <c r="F42" s="216"/>
      <c r="G42" s="217"/>
      <c r="H42" s="281"/>
      <c r="I42" s="246">
        <f t="shared" si="7"/>
        <v>0</v>
      </c>
      <c r="J42" s="247">
        <f t="shared" si="1"/>
        <v>0</v>
      </c>
      <c r="K42" s="470"/>
      <c r="L42" s="471"/>
      <c r="M42" s="471"/>
      <c r="N42" s="471"/>
      <c r="O42" s="471"/>
      <c r="P42" s="472"/>
      <c r="Q42" s="272">
        <f t="shared" si="2"/>
        <v>0</v>
      </c>
      <c r="R42" s="270"/>
      <c r="S42" s="242">
        <f t="shared" si="3"/>
        <v>1</v>
      </c>
      <c r="T42" s="237"/>
      <c r="U42" s="248">
        <f t="shared" si="5"/>
        <v>0</v>
      </c>
      <c r="V42" s="248">
        <f t="shared" si="4"/>
        <v>0</v>
      </c>
      <c r="W42" s="249">
        <f t="shared" si="6"/>
        <v>0</v>
      </c>
    </row>
    <row r="43" spans="1:23" ht="23.1" customHeight="1">
      <c r="A43" s="299">
        <v>45407</v>
      </c>
      <c r="B43" s="275">
        <f t="shared" si="0"/>
        <v>45407</v>
      </c>
      <c r="C43" s="215"/>
      <c r="D43" s="218"/>
      <c r="E43" s="217"/>
      <c r="F43" s="216"/>
      <c r="G43" s="217"/>
      <c r="H43" s="281"/>
      <c r="I43" s="246">
        <f t="shared" si="7"/>
        <v>0</v>
      </c>
      <c r="J43" s="247">
        <f t="shared" si="1"/>
        <v>0</v>
      </c>
      <c r="K43" s="470"/>
      <c r="L43" s="471"/>
      <c r="M43" s="471"/>
      <c r="N43" s="471"/>
      <c r="O43" s="471"/>
      <c r="P43" s="472"/>
      <c r="Q43" s="272">
        <f t="shared" si="2"/>
        <v>0</v>
      </c>
      <c r="R43" s="270"/>
      <c r="S43" s="242">
        <f t="shared" si="3"/>
        <v>1</v>
      </c>
      <c r="T43" s="237"/>
      <c r="U43" s="248">
        <f t="shared" si="5"/>
        <v>0</v>
      </c>
      <c r="V43" s="248">
        <f t="shared" si="4"/>
        <v>0</v>
      </c>
      <c r="W43" s="249">
        <f t="shared" si="6"/>
        <v>0</v>
      </c>
    </row>
    <row r="44" spans="1:23" ht="23.1" customHeight="1">
      <c r="A44" s="299">
        <v>45408</v>
      </c>
      <c r="B44" s="275">
        <f t="shared" si="0"/>
        <v>45408</v>
      </c>
      <c r="C44" s="215"/>
      <c r="D44" s="218"/>
      <c r="E44" s="217"/>
      <c r="F44" s="216"/>
      <c r="G44" s="217"/>
      <c r="H44" s="281"/>
      <c r="I44" s="246">
        <f t="shared" si="7"/>
        <v>0</v>
      </c>
      <c r="J44" s="247">
        <f t="shared" si="1"/>
        <v>0</v>
      </c>
      <c r="K44" s="470"/>
      <c r="L44" s="471"/>
      <c r="M44" s="471"/>
      <c r="N44" s="471"/>
      <c r="O44" s="471"/>
      <c r="P44" s="472"/>
      <c r="Q44" s="272">
        <f t="shared" si="2"/>
        <v>0</v>
      </c>
      <c r="R44" s="270"/>
      <c r="S44" s="242">
        <f t="shared" si="3"/>
        <v>1</v>
      </c>
      <c r="T44" s="237"/>
      <c r="U44" s="248">
        <f t="shared" si="5"/>
        <v>0</v>
      </c>
      <c r="V44" s="248">
        <f t="shared" si="4"/>
        <v>0</v>
      </c>
      <c r="W44" s="249">
        <f t="shared" si="6"/>
        <v>0</v>
      </c>
    </row>
    <row r="45" spans="1:23" ht="23.1" customHeight="1">
      <c r="A45" s="299">
        <v>45409</v>
      </c>
      <c r="B45" s="275">
        <f t="shared" si="0"/>
        <v>45409</v>
      </c>
      <c r="C45" s="215"/>
      <c r="D45" s="218"/>
      <c r="E45" s="217"/>
      <c r="F45" s="216"/>
      <c r="G45" s="217"/>
      <c r="H45" s="281"/>
      <c r="I45" s="246">
        <f t="shared" si="7"/>
        <v>0</v>
      </c>
      <c r="J45" s="247">
        <f t="shared" si="1"/>
        <v>0</v>
      </c>
      <c r="K45" s="470"/>
      <c r="L45" s="471"/>
      <c r="M45" s="471"/>
      <c r="N45" s="471"/>
      <c r="O45" s="471"/>
      <c r="P45" s="472"/>
      <c r="Q45" s="272">
        <f t="shared" si="2"/>
        <v>0</v>
      </c>
      <c r="R45" s="270"/>
      <c r="S45" s="242">
        <f t="shared" si="3"/>
        <v>1</v>
      </c>
      <c r="T45" s="237"/>
      <c r="U45" s="248">
        <f t="shared" si="5"/>
        <v>0</v>
      </c>
      <c r="V45" s="248">
        <f t="shared" si="4"/>
        <v>0</v>
      </c>
      <c r="W45" s="249">
        <f t="shared" si="6"/>
        <v>0</v>
      </c>
    </row>
    <row r="46" spans="1:23" ht="23.1" customHeight="1">
      <c r="A46" s="299">
        <v>45410</v>
      </c>
      <c r="B46" s="275">
        <f t="shared" si="0"/>
        <v>45410</v>
      </c>
      <c r="C46" s="215"/>
      <c r="D46" s="218"/>
      <c r="E46" s="217"/>
      <c r="F46" s="216"/>
      <c r="G46" s="217"/>
      <c r="H46" s="281"/>
      <c r="I46" s="246">
        <f t="shared" si="7"/>
        <v>0</v>
      </c>
      <c r="J46" s="247">
        <f t="shared" si="1"/>
        <v>0</v>
      </c>
      <c r="K46" s="470"/>
      <c r="L46" s="471"/>
      <c r="M46" s="471"/>
      <c r="N46" s="471"/>
      <c r="O46" s="471"/>
      <c r="P46" s="472"/>
      <c r="Q46" s="272">
        <f t="shared" si="2"/>
        <v>0</v>
      </c>
      <c r="R46" s="270"/>
      <c r="S46" s="242">
        <f t="shared" si="3"/>
        <v>1</v>
      </c>
      <c r="T46" s="237"/>
      <c r="U46" s="248">
        <f t="shared" si="5"/>
        <v>0</v>
      </c>
      <c r="V46" s="248">
        <f t="shared" si="4"/>
        <v>0</v>
      </c>
      <c r="W46" s="249">
        <f t="shared" si="6"/>
        <v>0</v>
      </c>
    </row>
    <row r="47" spans="1:23" ht="23.1" customHeight="1">
      <c r="A47" s="299">
        <v>45411</v>
      </c>
      <c r="B47" s="275">
        <f t="shared" si="0"/>
        <v>45411</v>
      </c>
      <c r="C47" s="215"/>
      <c r="D47" s="218"/>
      <c r="E47" s="217"/>
      <c r="F47" s="216"/>
      <c r="G47" s="217"/>
      <c r="H47" s="281"/>
      <c r="I47" s="246">
        <f t="shared" si="7"/>
        <v>0</v>
      </c>
      <c r="J47" s="247">
        <f t="shared" si="1"/>
        <v>0</v>
      </c>
      <c r="K47" s="470"/>
      <c r="L47" s="471"/>
      <c r="M47" s="471"/>
      <c r="N47" s="471"/>
      <c r="O47" s="471"/>
      <c r="P47" s="472"/>
      <c r="Q47" s="272">
        <f t="shared" si="2"/>
        <v>0</v>
      </c>
      <c r="R47" s="270"/>
      <c r="S47" s="242">
        <f t="shared" si="3"/>
        <v>1</v>
      </c>
      <c r="T47" s="237"/>
      <c r="U47" s="248">
        <f t="shared" si="5"/>
        <v>0</v>
      </c>
      <c r="V47" s="248">
        <f t="shared" si="4"/>
        <v>0</v>
      </c>
      <c r="W47" s="249">
        <f t="shared" si="6"/>
        <v>0</v>
      </c>
    </row>
    <row r="48" spans="1:23" ht="23.1" customHeight="1">
      <c r="A48" s="299">
        <v>45412</v>
      </c>
      <c r="B48" s="275">
        <f t="shared" si="0"/>
        <v>45412</v>
      </c>
      <c r="C48" s="215"/>
      <c r="D48" s="218"/>
      <c r="E48" s="217"/>
      <c r="F48" s="216"/>
      <c r="G48" s="217"/>
      <c r="H48" s="281"/>
      <c r="I48" s="246">
        <f t="shared" si="7"/>
        <v>0</v>
      </c>
      <c r="J48" s="247">
        <f t="shared" si="1"/>
        <v>0</v>
      </c>
      <c r="K48" s="470"/>
      <c r="L48" s="471"/>
      <c r="M48" s="471"/>
      <c r="N48" s="471"/>
      <c r="O48" s="471"/>
      <c r="P48" s="472"/>
      <c r="Q48" s="272">
        <f t="shared" si="2"/>
        <v>0</v>
      </c>
      <c r="R48" s="270"/>
      <c r="S48" s="242">
        <f t="shared" si="3"/>
        <v>1</v>
      </c>
      <c r="T48" s="237"/>
      <c r="U48" s="248">
        <f t="shared" si="5"/>
        <v>0</v>
      </c>
      <c r="V48" s="248">
        <f t="shared" si="4"/>
        <v>0</v>
      </c>
      <c r="W48" s="249">
        <f t="shared" si="6"/>
        <v>0</v>
      </c>
    </row>
    <row r="49" spans="1:23" ht="23.1" customHeight="1" thickBot="1">
      <c r="A49" s="250"/>
      <c r="B49" s="276"/>
      <c r="C49" s="268"/>
      <c r="D49" s="266"/>
      <c r="E49" s="220"/>
      <c r="F49" s="219"/>
      <c r="G49" s="220"/>
      <c r="H49" s="318"/>
      <c r="I49" s="251">
        <f t="shared" si="7"/>
        <v>0</v>
      </c>
      <c r="J49" s="252">
        <f t="shared" si="1"/>
        <v>0</v>
      </c>
      <c r="K49" s="470"/>
      <c r="L49" s="471"/>
      <c r="M49" s="471"/>
      <c r="N49" s="471"/>
      <c r="O49" s="471"/>
      <c r="P49" s="472"/>
      <c r="Q49" s="272">
        <f t="shared" si="2"/>
        <v>0</v>
      </c>
      <c r="R49" s="271"/>
      <c r="S49" s="242">
        <f t="shared" si="3"/>
        <v>1</v>
      </c>
      <c r="T49" s="237"/>
      <c r="U49" s="253">
        <f t="shared" si="5"/>
        <v>0</v>
      </c>
      <c r="V49" s="253">
        <f t="shared" si="4"/>
        <v>0</v>
      </c>
      <c r="W49" s="249">
        <f t="shared" si="6"/>
        <v>0</v>
      </c>
    </row>
    <row r="50" spans="1:23" ht="23.1" customHeight="1" thickTop="1" thickBot="1">
      <c r="A50" s="477" t="s">
        <v>12</v>
      </c>
      <c r="B50" s="478"/>
      <c r="C50" s="478"/>
      <c r="D50" s="479"/>
      <c r="E50" s="480"/>
      <c r="F50" s="479"/>
      <c r="G50" s="479"/>
      <c r="H50" s="481"/>
      <c r="I50" s="254">
        <f>SUM(I19:I49)</f>
        <v>0</v>
      </c>
      <c r="J50" s="255">
        <f>SUM(J19:J49)</f>
        <v>0</v>
      </c>
      <c r="K50" s="256"/>
      <c r="L50" s="257"/>
      <c r="M50" s="258"/>
      <c r="N50" s="258"/>
      <c r="O50" s="258"/>
      <c r="P50" s="259"/>
      <c r="Q50" s="241">
        <f t="shared" ref="Q50" si="8">COUNTIF(C50,C83)</f>
        <v>0</v>
      </c>
      <c r="R50" s="260"/>
      <c r="S50" s="261"/>
      <c r="T50" s="237"/>
      <c r="U50" s="262">
        <f>SUM(U19:U49)</f>
        <v>0</v>
      </c>
      <c r="V50" s="262">
        <f t="shared" ref="V50" si="9">SUM(V19:V49)</f>
        <v>0</v>
      </c>
      <c r="W50" s="262">
        <f>SUM(W19:W49)</f>
        <v>0</v>
      </c>
    </row>
    <row r="51" spans="1:23">
      <c r="C51" s="237" t="s">
        <v>32</v>
      </c>
      <c r="D51" s="237"/>
      <c r="E51" s="476"/>
      <c r="F51" s="476"/>
      <c r="G51" s="237"/>
      <c r="H51" s="237"/>
      <c r="I51" s="263"/>
      <c r="J51" s="263"/>
      <c r="K51" s="237"/>
      <c r="L51" s="237"/>
      <c r="M51" s="237"/>
      <c r="N51" s="237"/>
      <c r="O51" s="237"/>
      <c r="P51" s="237"/>
      <c r="Q51" s="237"/>
      <c r="R51" s="237"/>
      <c r="S51" s="237"/>
      <c r="T51" s="237"/>
    </row>
    <row r="52" spans="1:23">
      <c r="C52" s="125" t="s">
        <v>33</v>
      </c>
      <c r="D52" s="125" t="s">
        <v>14</v>
      </c>
      <c r="E52" s="183"/>
    </row>
    <row r="53" spans="1:23">
      <c r="C53" s="125" t="s">
        <v>34</v>
      </c>
      <c r="D53" s="125" t="s">
        <v>15</v>
      </c>
      <c r="E53" s="183"/>
    </row>
    <row r="54" spans="1:23">
      <c r="C54" s="125" t="s">
        <v>71</v>
      </c>
      <c r="D54" s="125" t="s">
        <v>14</v>
      </c>
      <c r="E54" s="183"/>
    </row>
    <row r="55" spans="1:23">
      <c r="C55" s="125" t="s">
        <v>72</v>
      </c>
      <c r="D55" s="125" t="s">
        <v>37</v>
      </c>
      <c r="E55" s="183"/>
    </row>
    <row r="56" spans="1:23">
      <c r="C56" s="125" t="s">
        <v>73</v>
      </c>
      <c r="D56" s="125" t="s">
        <v>40</v>
      </c>
      <c r="E56" s="183"/>
    </row>
    <row r="57" spans="1:23">
      <c r="E57" s="183"/>
    </row>
    <row r="58" spans="1:23">
      <c r="E58" s="183"/>
    </row>
    <row r="59" spans="1:23">
      <c r="E59" s="183"/>
    </row>
    <row r="60" spans="1:23">
      <c r="E60" s="183"/>
    </row>
    <row r="61" spans="1:23">
      <c r="E61" s="183"/>
    </row>
    <row r="62" spans="1:23">
      <c r="E62" s="183"/>
    </row>
    <row r="63" spans="1:23">
      <c r="E63" s="183"/>
    </row>
    <row r="64" spans="1:23">
      <c r="E64" s="183"/>
    </row>
    <row r="65" spans="5:5">
      <c r="E65" s="183"/>
    </row>
    <row r="66" spans="5:5">
      <c r="E66" s="183"/>
    </row>
    <row r="67" spans="5:5">
      <c r="E67" s="183"/>
    </row>
    <row r="68" spans="5:5">
      <c r="E68" s="183"/>
    </row>
    <row r="69" spans="5:5">
      <c r="E69" s="183"/>
    </row>
    <row r="70" spans="5:5">
      <c r="E70" s="183"/>
    </row>
    <row r="71" spans="5:5">
      <c r="E71" s="183"/>
    </row>
    <row r="72" spans="5:5">
      <c r="E72" s="183"/>
    </row>
    <row r="73" spans="5:5">
      <c r="E73" s="183"/>
    </row>
    <row r="74" spans="5:5">
      <c r="E74" s="183"/>
    </row>
    <row r="75" spans="5:5">
      <c r="E75" s="183"/>
    </row>
    <row r="76" spans="5:5">
      <c r="E76" s="183"/>
    </row>
    <row r="77" spans="5:5">
      <c r="E77" s="183"/>
    </row>
    <row r="78" spans="5:5">
      <c r="E78" s="183"/>
    </row>
    <row r="79" spans="5:5">
      <c r="E79" s="183"/>
    </row>
    <row r="80" spans="5:5">
      <c r="E80" s="183"/>
    </row>
    <row r="81" spans="5:5">
      <c r="E81" s="183"/>
    </row>
    <row r="82" spans="5:5">
      <c r="E82" s="183"/>
    </row>
    <row r="83" spans="5:5">
      <c r="E83" s="183"/>
    </row>
    <row r="84" spans="5:5">
      <c r="E84" s="183"/>
    </row>
    <row r="85" spans="5:5">
      <c r="E85" s="183"/>
    </row>
    <row r="86" spans="5:5">
      <c r="E86" s="183"/>
    </row>
    <row r="87" spans="5:5">
      <c r="E87" s="183"/>
    </row>
    <row r="88" spans="5:5">
      <c r="E88" s="183"/>
    </row>
    <row r="89" spans="5:5">
      <c r="E89" s="183"/>
    </row>
    <row r="90" spans="5:5">
      <c r="E90" s="183"/>
    </row>
    <row r="91" spans="5:5">
      <c r="E91" s="183"/>
    </row>
    <row r="92" spans="5:5">
      <c r="E92" s="183"/>
    </row>
    <row r="93" spans="5:5">
      <c r="E93" s="183"/>
    </row>
    <row r="94" spans="5:5">
      <c r="E94" s="183"/>
    </row>
    <row r="95" spans="5:5">
      <c r="E95" s="183"/>
    </row>
    <row r="96" spans="5:5">
      <c r="E96" s="183"/>
    </row>
    <row r="97" spans="5:5">
      <c r="E97" s="183"/>
    </row>
    <row r="98" spans="5:5">
      <c r="E98" s="183"/>
    </row>
    <row r="99" spans="5:5">
      <c r="E99" s="183"/>
    </row>
    <row r="100" spans="5:5">
      <c r="E100" s="183"/>
    </row>
    <row r="101" spans="5:5">
      <c r="E101" s="183"/>
    </row>
    <row r="102" spans="5:5">
      <c r="E102" s="183"/>
    </row>
    <row r="103" spans="5:5">
      <c r="E103" s="183"/>
    </row>
    <row r="104" spans="5:5">
      <c r="E104" s="183"/>
    </row>
    <row r="105" spans="5:5">
      <c r="E105" s="183"/>
    </row>
    <row r="106" spans="5:5">
      <c r="E106" s="183"/>
    </row>
    <row r="107" spans="5:5">
      <c r="E107" s="183"/>
    </row>
    <row r="108" spans="5:5">
      <c r="E108" s="183"/>
    </row>
    <row r="109" spans="5:5">
      <c r="E109" s="183"/>
    </row>
    <row r="110" spans="5:5">
      <c r="E110" s="183"/>
    </row>
    <row r="111" spans="5:5">
      <c r="E111" s="183"/>
    </row>
    <row r="112" spans="5:5">
      <c r="E112" s="183"/>
    </row>
    <row r="113" spans="5:5">
      <c r="E113" s="183"/>
    </row>
    <row r="114" spans="5:5">
      <c r="E114" s="183"/>
    </row>
    <row r="115" spans="5:5">
      <c r="E115" s="183"/>
    </row>
    <row r="116" spans="5:5">
      <c r="E116" s="183"/>
    </row>
    <row r="117" spans="5:5">
      <c r="E117" s="183"/>
    </row>
    <row r="118" spans="5:5">
      <c r="E118" s="183"/>
    </row>
    <row r="119" spans="5:5">
      <c r="E119" s="183"/>
    </row>
    <row r="120" spans="5:5">
      <c r="E120" s="183"/>
    </row>
    <row r="121" spans="5:5">
      <c r="E121" s="183"/>
    </row>
    <row r="122" spans="5:5">
      <c r="E122" s="183"/>
    </row>
    <row r="123" spans="5:5">
      <c r="E123" s="183"/>
    </row>
    <row r="124" spans="5:5">
      <c r="E124" s="183"/>
    </row>
    <row r="125" spans="5:5">
      <c r="E125" s="183"/>
    </row>
    <row r="126" spans="5:5">
      <c r="E126" s="183"/>
    </row>
    <row r="127" spans="5:5">
      <c r="E127" s="183"/>
    </row>
  </sheetData>
  <sheetProtection algorithmName="SHA-512" hashValue="aeEOBy0Sdi00Lw3uK77kcYwMR/e2Mp6MUvWP6/hXEr9pGm2oTdxFnNe9WOXswAo3hrujn0+TWmycmWW6OG/2zA==" saltValue="A79lYuKuQrlUIapFuoeSug==" spinCount="100000" sheet="1" objects="1" scenarios="1"/>
  <mergeCells count="53">
    <mergeCell ref="C11:H11"/>
    <mergeCell ref="C14:H14"/>
    <mergeCell ref="M15:N15"/>
    <mergeCell ref="E3:G3"/>
    <mergeCell ref="C15:E15"/>
    <mergeCell ref="K3:L3"/>
    <mergeCell ref="K47:P47"/>
    <mergeCell ref="K48:P48"/>
    <mergeCell ref="K40:P40"/>
    <mergeCell ref="K41:P41"/>
    <mergeCell ref="K42:P42"/>
    <mergeCell ref="K43:P43"/>
    <mergeCell ref="K44:P44"/>
    <mergeCell ref="K37:P37"/>
    <mergeCell ref="K38:P38"/>
    <mergeCell ref="K39:P39"/>
    <mergeCell ref="K45:P45"/>
    <mergeCell ref="K46:P46"/>
    <mergeCell ref="K19:P19"/>
    <mergeCell ref="K20:P20"/>
    <mergeCell ref="K21:P21"/>
    <mergeCell ref="K22:P22"/>
    <mergeCell ref="E51:F51"/>
    <mergeCell ref="K49:P49"/>
    <mergeCell ref="A50:H50"/>
    <mergeCell ref="K28:P28"/>
    <mergeCell ref="K29:P29"/>
    <mergeCell ref="K30:P30"/>
    <mergeCell ref="K31:P31"/>
    <mergeCell ref="K32:P32"/>
    <mergeCell ref="K33:P33"/>
    <mergeCell ref="K34:P34"/>
    <mergeCell ref="K35:P35"/>
    <mergeCell ref="K36:P36"/>
    <mergeCell ref="K23:P23"/>
    <mergeCell ref="K24:P24"/>
    <mergeCell ref="K25:P25"/>
    <mergeCell ref="K26:P26"/>
    <mergeCell ref="K27:P27"/>
    <mergeCell ref="O14:R14"/>
    <mergeCell ref="W17:W18"/>
    <mergeCell ref="O15:P15"/>
    <mergeCell ref="A17:A18"/>
    <mergeCell ref="B17:B18"/>
    <mergeCell ref="C17:C18"/>
    <mergeCell ref="D17:G17"/>
    <mergeCell ref="H17:H18"/>
    <mergeCell ref="I17:I18"/>
    <mergeCell ref="J17:J18"/>
    <mergeCell ref="K17:P18"/>
    <mergeCell ref="R17:R18"/>
    <mergeCell ref="U17:U18"/>
    <mergeCell ref="V17:V18"/>
  </mergeCells>
  <phoneticPr fontId="2"/>
  <conditionalFormatting sqref="D19:H49">
    <cfRule type="expression" dxfId="11" priority="1">
      <formula>$S19=0</formula>
    </cfRule>
  </conditionalFormatting>
  <dataValidations count="1">
    <dataValidation type="list" allowBlank="1" showInputMessage="1" showErrorMessage="1" sqref="C19:C49" xr:uid="{65F863B7-F050-47D1-83A8-3BC980357568}">
      <formula1>$C$52:$C$56</formula1>
    </dataValidation>
  </dataValidations>
  <pageMargins left="0.70866141732283472" right="0.70866141732283472" top="0.74803149606299213" bottom="0.74803149606299213" header="0.31496062992125984" footer="0.31496062992125984"/>
  <pageSetup paperSize="9" scale="4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06B02-8DDE-430A-8098-3466D01F682A}">
  <sheetPr>
    <tabColor rgb="FFFFC000"/>
    <pageSetUpPr fitToPage="1"/>
  </sheetPr>
  <dimension ref="A1:W127"/>
  <sheetViews>
    <sheetView view="pageBreakPreview" zoomScale="85" zoomScaleNormal="100" zoomScaleSheetLayoutView="85" workbookViewId="0">
      <selection activeCell="A2" sqref="A2"/>
    </sheetView>
  </sheetViews>
  <sheetFormatPr defaultRowHeight="13.5"/>
  <cols>
    <col min="1" max="1" width="4.125" style="125" customWidth="1"/>
    <col min="2" max="2" width="4.875" style="125" customWidth="1"/>
    <col min="3" max="3" width="15.625" style="125" customWidth="1"/>
    <col min="4" max="9" width="7.625" style="125" customWidth="1"/>
    <col min="10" max="10" width="9" style="125" customWidth="1"/>
    <col min="11" max="11" width="4.75" style="125" customWidth="1"/>
    <col min="12" max="12" width="5" style="125" customWidth="1"/>
    <col min="13" max="13" width="5.625" style="125" customWidth="1"/>
    <col min="14" max="14" width="10.375" style="125" customWidth="1"/>
    <col min="15" max="15" width="9" style="125"/>
    <col min="16" max="16" width="16.125" style="125" customWidth="1"/>
    <col min="17" max="17" width="15.125" style="125" hidden="1" customWidth="1"/>
    <col min="18" max="18" width="15.125" style="125" customWidth="1"/>
    <col min="19" max="19" width="15.125" style="125" hidden="1" customWidth="1"/>
    <col min="20" max="20" width="9" style="125"/>
    <col min="21" max="23" width="12.875" style="125" customWidth="1"/>
    <col min="24" max="24" width="9" style="125"/>
    <col min="25" max="25" width="14.625" style="125" customWidth="1"/>
    <col min="26" max="258" width="9" style="125"/>
    <col min="259" max="259" width="4.125" style="125" customWidth="1"/>
    <col min="260" max="260" width="2.875" style="125" customWidth="1"/>
    <col min="261" max="266" width="7.625" style="125" customWidth="1"/>
    <col min="267" max="267" width="4.75" style="125" customWidth="1"/>
    <col min="268" max="268" width="5" style="125" customWidth="1"/>
    <col min="269" max="269" width="5.625" style="125" customWidth="1"/>
    <col min="270" max="270" width="10.375" style="125" customWidth="1"/>
    <col min="271" max="271" width="9" style="125"/>
    <col min="272" max="272" width="16.125" style="125" customWidth="1"/>
    <col min="273" max="514" width="9" style="125"/>
    <col min="515" max="515" width="4.125" style="125" customWidth="1"/>
    <col min="516" max="516" width="2.875" style="125" customWidth="1"/>
    <col min="517" max="522" width="7.625" style="125" customWidth="1"/>
    <col min="523" max="523" width="4.75" style="125" customWidth="1"/>
    <col min="524" max="524" width="5" style="125" customWidth="1"/>
    <col min="525" max="525" width="5.625" style="125" customWidth="1"/>
    <col min="526" max="526" width="10.375" style="125" customWidth="1"/>
    <col min="527" max="527" width="9" style="125"/>
    <col min="528" max="528" width="16.125" style="125" customWidth="1"/>
    <col min="529" max="770" width="9" style="125"/>
    <col min="771" max="771" width="4.125" style="125" customWidth="1"/>
    <col min="772" max="772" width="2.875" style="125" customWidth="1"/>
    <col min="773" max="778" width="7.625" style="125" customWidth="1"/>
    <col min="779" max="779" width="4.75" style="125" customWidth="1"/>
    <col min="780" max="780" width="5" style="125" customWidth="1"/>
    <col min="781" max="781" width="5.625" style="125" customWidth="1"/>
    <col min="782" max="782" width="10.375" style="125" customWidth="1"/>
    <col min="783" max="783" width="9" style="125"/>
    <col min="784" max="784" width="16.125" style="125" customWidth="1"/>
    <col min="785" max="1026" width="9" style="125"/>
    <col min="1027" max="1027" width="4.125" style="125" customWidth="1"/>
    <col min="1028" max="1028" width="2.875" style="125" customWidth="1"/>
    <col min="1029" max="1034" width="7.625" style="125" customWidth="1"/>
    <col min="1035" max="1035" width="4.75" style="125" customWidth="1"/>
    <col min="1036" max="1036" width="5" style="125" customWidth="1"/>
    <col min="1037" max="1037" width="5.625" style="125" customWidth="1"/>
    <col min="1038" max="1038" width="10.375" style="125" customWidth="1"/>
    <col min="1039" max="1039" width="9" style="125"/>
    <col min="1040" max="1040" width="16.125" style="125" customWidth="1"/>
    <col min="1041" max="1282" width="9" style="125"/>
    <col min="1283" max="1283" width="4.125" style="125" customWidth="1"/>
    <col min="1284" max="1284" width="2.875" style="125" customWidth="1"/>
    <col min="1285" max="1290" width="7.625" style="125" customWidth="1"/>
    <col min="1291" max="1291" width="4.75" style="125" customWidth="1"/>
    <col min="1292" max="1292" width="5" style="125" customWidth="1"/>
    <col min="1293" max="1293" width="5.625" style="125" customWidth="1"/>
    <col min="1294" max="1294" width="10.375" style="125" customWidth="1"/>
    <col min="1295" max="1295" width="9" style="125"/>
    <col min="1296" max="1296" width="16.125" style="125" customWidth="1"/>
    <col min="1297" max="1538" width="9" style="125"/>
    <col min="1539" max="1539" width="4.125" style="125" customWidth="1"/>
    <col min="1540" max="1540" width="2.875" style="125" customWidth="1"/>
    <col min="1541" max="1546" width="7.625" style="125" customWidth="1"/>
    <col min="1547" max="1547" width="4.75" style="125" customWidth="1"/>
    <col min="1548" max="1548" width="5" style="125" customWidth="1"/>
    <col min="1549" max="1549" width="5.625" style="125" customWidth="1"/>
    <col min="1550" max="1550" width="10.375" style="125" customWidth="1"/>
    <col min="1551" max="1551" width="9" style="125"/>
    <col min="1552" max="1552" width="16.125" style="125" customWidth="1"/>
    <col min="1553" max="1794" width="9" style="125"/>
    <col min="1795" max="1795" width="4.125" style="125" customWidth="1"/>
    <col min="1796" max="1796" width="2.875" style="125" customWidth="1"/>
    <col min="1797" max="1802" width="7.625" style="125" customWidth="1"/>
    <col min="1803" max="1803" width="4.75" style="125" customWidth="1"/>
    <col min="1804" max="1804" width="5" style="125" customWidth="1"/>
    <col min="1805" max="1805" width="5.625" style="125" customWidth="1"/>
    <col min="1806" max="1806" width="10.375" style="125" customWidth="1"/>
    <col min="1807" max="1807" width="9" style="125"/>
    <col min="1808" max="1808" width="16.125" style="125" customWidth="1"/>
    <col min="1809" max="2050" width="9" style="125"/>
    <col min="2051" max="2051" width="4.125" style="125" customWidth="1"/>
    <col min="2052" max="2052" width="2.875" style="125" customWidth="1"/>
    <col min="2053" max="2058" width="7.625" style="125" customWidth="1"/>
    <col min="2059" max="2059" width="4.75" style="125" customWidth="1"/>
    <col min="2060" max="2060" width="5" style="125" customWidth="1"/>
    <col min="2061" max="2061" width="5.625" style="125" customWidth="1"/>
    <col min="2062" max="2062" width="10.375" style="125" customWidth="1"/>
    <col min="2063" max="2063" width="9" style="125"/>
    <col min="2064" max="2064" width="16.125" style="125" customWidth="1"/>
    <col min="2065" max="2306" width="9" style="125"/>
    <col min="2307" max="2307" width="4.125" style="125" customWidth="1"/>
    <col min="2308" max="2308" width="2.875" style="125" customWidth="1"/>
    <col min="2309" max="2314" width="7.625" style="125" customWidth="1"/>
    <col min="2315" max="2315" width="4.75" style="125" customWidth="1"/>
    <col min="2316" max="2316" width="5" style="125" customWidth="1"/>
    <col min="2317" max="2317" width="5.625" style="125" customWidth="1"/>
    <col min="2318" max="2318" width="10.375" style="125" customWidth="1"/>
    <col min="2319" max="2319" width="9" style="125"/>
    <col min="2320" max="2320" width="16.125" style="125" customWidth="1"/>
    <col min="2321" max="2562" width="9" style="125"/>
    <col min="2563" max="2563" width="4.125" style="125" customWidth="1"/>
    <col min="2564" max="2564" width="2.875" style="125" customWidth="1"/>
    <col min="2565" max="2570" width="7.625" style="125" customWidth="1"/>
    <col min="2571" max="2571" width="4.75" style="125" customWidth="1"/>
    <col min="2572" max="2572" width="5" style="125" customWidth="1"/>
    <col min="2573" max="2573" width="5.625" style="125" customWidth="1"/>
    <col min="2574" max="2574" width="10.375" style="125" customWidth="1"/>
    <col min="2575" max="2575" width="9" style="125"/>
    <col min="2576" max="2576" width="16.125" style="125" customWidth="1"/>
    <col min="2577" max="2818" width="9" style="125"/>
    <col min="2819" max="2819" width="4.125" style="125" customWidth="1"/>
    <col min="2820" max="2820" width="2.875" style="125" customWidth="1"/>
    <col min="2821" max="2826" width="7.625" style="125" customWidth="1"/>
    <col min="2827" max="2827" width="4.75" style="125" customWidth="1"/>
    <col min="2828" max="2828" width="5" style="125" customWidth="1"/>
    <col min="2829" max="2829" width="5.625" style="125" customWidth="1"/>
    <col min="2830" max="2830" width="10.375" style="125" customWidth="1"/>
    <col min="2831" max="2831" width="9" style="125"/>
    <col min="2832" max="2832" width="16.125" style="125" customWidth="1"/>
    <col min="2833" max="3074" width="9" style="125"/>
    <col min="3075" max="3075" width="4.125" style="125" customWidth="1"/>
    <col min="3076" max="3076" width="2.875" style="125" customWidth="1"/>
    <col min="3077" max="3082" width="7.625" style="125" customWidth="1"/>
    <col min="3083" max="3083" width="4.75" style="125" customWidth="1"/>
    <col min="3084" max="3084" width="5" style="125" customWidth="1"/>
    <col min="3085" max="3085" width="5.625" style="125" customWidth="1"/>
    <col min="3086" max="3086" width="10.375" style="125" customWidth="1"/>
    <col min="3087" max="3087" width="9" style="125"/>
    <col min="3088" max="3088" width="16.125" style="125" customWidth="1"/>
    <col min="3089" max="3330" width="9" style="125"/>
    <col min="3331" max="3331" width="4.125" style="125" customWidth="1"/>
    <col min="3332" max="3332" width="2.875" style="125" customWidth="1"/>
    <col min="3333" max="3338" width="7.625" style="125" customWidth="1"/>
    <col min="3339" max="3339" width="4.75" style="125" customWidth="1"/>
    <col min="3340" max="3340" width="5" style="125" customWidth="1"/>
    <col min="3341" max="3341" width="5.625" style="125" customWidth="1"/>
    <col min="3342" max="3342" width="10.375" style="125" customWidth="1"/>
    <col min="3343" max="3343" width="9" style="125"/>
    <col min="3344" max="3344" width="16.125" style="125" customWidth="1"/>
    <col min="3345" max="3586" width="9" style="125"/>
    <col min="3587" max="3587" width="4.125" style="125" customWidth="1"/>
    <col min="3588" max="3588" width="2.875" style="125" customWidth="1"/>
    <col min="3589" max="3594" width="7.625" style="125" customWidth="1"/>
    <col min="3595" max="3595" width="4.75" style="125" customWidth="1"/>
    <col min="3596" max="3596" width="5" style="125" customWidth="1"/>
    <col min="3597" max="3597" width="5.625" style="125" customWidth="1"/>
    <col min="3598" max="3598" width="10.375" style="125" customWidth="1"/>
    <col min="3599" max="3599" width="9" style="125"/>
    <col min="3600" max="3600" width="16.125" style="125" customWidth="1"/>
    <col min="3601" max="3842" width="9" style="125"/>
    <col min="3843" max="3843" width="4.125" style="125" customWidth="1"/>
    <col min="3844" max="3844" width="2.875" style="125" customWidth="1"/>
    <col min="3845" max="3850" width="7.625" style="125" customWidth="1"/>
    <col min="3851" max="3851" width="4.75" style="125" customWidth="1"/>
    <col min="3852" max="3852" width="5" style="125" customWidth="1"/>
    <col min="3853" max="3853" width="5.625" style="125" customWidth="1"/>
    <col min="3854" max="3854" width="10.375" style="125" customWidth="1"/>
    <col min="3855" max="3855" width="9" style="125"/>
    <col min="3856" max="3856" width="16.125" style="125" customWidth="1"/>
    <col min="3857" max="4098" width="9" style="125"/>
    <col min="4099" max="4099" width="4.125" style="125" customWidth="1"/>
    <col min="4100" max="4100" width="2.875" style="125" customWidth="1"/>
    <col min="4101" max="4106" width="7.625" style="125" customWidth="1"/>
    <col min="4107" max="4107" width="4.75" style="125" customWidth="1"/>
    <col min="4108" max="4108" width="5" style="125" customWidth="1"/>
    <col min="4109" max="4109" width="5.625" style="125" customWidth="1"/>
    <col min="4110" max="4110" width="10.375" style="125" customWidth="1"/>
    <col min="4111" max="4111" width="9" style="125"/>
    <col min="4112" max="4112" width="16.125" style="125" customWidth="1"/>
    <col min="4113" max="4354" width="9" style="125"/>
    <col min="4355" max="4355" width="4.125" style="125" customWidth="1"/>
    <col min="4356" max="4356" width="2.875" style="125" customWidth="1"/>
    <col min="4357" max="4362" width="7.625" style="125" customWidth="1"/>
    <col min="4363" max="4363" width="4.75" style="125" customWidth="1"/>
    <col min="4364" max="4364" width="5" style="125" customWidth="1"/>
    <col min="4365" max="4365" width="5.625" style="125" customWidth="1"/>
    <col min="4366" max="4366" width="10.375" style="125" customWidth="1"/>
    <col min="4367" max="4367" width="9" style="125"/>
    <col min="4368" max="4368" width="16.125" style="125" customWidth="1"/>
    <col min="4369" max="4610" width="9" style="125"/>
    <col min="4611" max="4611" width="4.125" style="125" customWidth="1"/>
    <col min="4612" max="4612" width="2.875" style="125" customWidth="1"/>
    <col min="4613" max="4618" width="7.625" style="125" customWidth="1"/>
    <col min="4619" max="4619" width="4.75" style="125" customWidth="1"/>
    <col min="4620" max="4620" width="5" style="125" customWidth="1"/>
    <col min="4621" max="4621" width="5.625" style="125" customWidth="1"/>
    <col min="4622" max="4622" width="10.375" style="125" customWidth="1"/>
    <col min="4623" max="4623" width="9" style="125"/>
    <col min="4624" max="4624" width="16.125" style="125" customWidth="1"/>
    <col min="4625" max="4866" width="9" style="125"/>
    <col min="4867" max="4867" width="4.125" style="125" customWidth="1"/>
    <col min="4868" max="4868" width="2.875" style="125" customWidth="1"/>
    <col min="4869" max="4874" width="7.625" style="125" customWidth="1"/>
    <col min="4875" max="4875" width="4.75" style="125" customWidth="1"/>
    <col min="4876" max="4876" width="5" style="125" customWidth="1"/>
    <col min="4877" max="4877" width="5.625" style="125" customWidth="1"/>
    <col min="4878" max="4878" width="10.375" style="125" customWidth="1"/>
    <col min="4879" max="4879" width="9" style="125"/>
    <col min="4880" max="4880" width="16.125" style="125" customWidth="1"/>
    <col min="4881" max="5122" width="9" style="125"/>
    <col min="5123" max="5123" width="4.125" style="125" customWidth="1"/>
    <col min="5124" max="5124" width="2.875" style="125" customWidth="1"/>
    <col min="5125" max="5130" width="7.625" style="125" customWidth="1"/>
    <col min="5131" max="5131" width="4.75" style="125" customWidth="1"/>
    <col min="5132" max="5132" width="5" style="125" customWidth="1"/>
    <col min="5133" max="5133" width="5.625" style="125" customWidth="1"/>
    <col min="5134" max="5134" width="10.375" style="125" customWidth="1"/>
    <col min="5135" max="5135" width="9" style="125"/>
    <col min="5136" max="5136" width="16.125" style="125" customWidth="1"/>
    <col min="5137" max="5378" width="9" style="125"/>
    <col min="5379" max="5379" width="4.125" style="125" customWidth="1"/>
    <col min="5380" max="5380" width="2.875" style="125" customWidth="1"/>
    <col min="5381" max="5386" width="7.625" style="125" customWidth="1"/>
    <col min="5387" max="5387" width="4.75" style="125" customWidth="1"/>
    <col min="5388" max="5388" width="5" style="125" customWidth="1"/>
    <col min="5389" max="5389" width="5.625" style="125" customWidth="1"/>
    <col min="5390" max="5390" width="10.375" style="125" customWidth="1"/>
    <col min="5391" max="5391" width="9" style="125"/>
    <col min="5392" max="5392" width="16.125" style="125" customWidth="1"/>
    <col min="5393" max="5634" width="9" style="125"/>
    <col min="5635" max="5635" width="4.125" style="125" customWidth="1"/>
    <col min="5636" max="5636" width="2.875" style="125" customWidth="1"/>
    <col min="5637" max="5642" width="7.625" style="125" customWidth="1"/>
    <col min="5643" max="5643" width="4.75" style="125" customWidth="1"/>
    <col min="5644" max="5644" width="5" style="125" customWidth="1"/>
    <col min="5645" max="5645" width="5.625" style="125" customWidth="1"/>
    <col min="5646" max="5646" width="10.375" style="125" customWidth="1"/>
    <col min="5647" max="5647" width="9" style="125"/>
    <col min="5648" max="5648" width="16.125" style="125" customWidth="1"/>
    <col min="5649" max="5890" width="9" style="125"/>
    <col min="5891" max="5891" width="4.125" style="125" customWidth="1"/>
    <col min="5892" max="5892" width="2.875" style="125" customWidth="1"/>
    <col min="5893" max="5898" width="7.625" style="125" customWidth="1"/>
    <col min="5899" max="5899" width="4.75" style="125" customWidth="1"/>
    <col min="5900" max="5900" width="5" style="125" customWidth="1"/>
    <col min="5901" max="5901" width="5.625" style="125" customWidth="1"/>
    <col min="5902" max="5902" width="10.375" style="125" customWidth="1"/>
    <col min="5903" max="5903" width="9" style="125"/>
    <col min="5904" max="5904" width="16.125" style="125" customWidth="1"/>
    <col min="5905" max="6146" width="9" style="125"/>
    <col min="6147" max="6147" width="4.125" style="125" customWidth="1"/>
    <col min="6148" max="6148" width="2.875" style="125" customWidth="1"/>
    <col min="6149" max="6154" width="7.625" style="125" customWidth="1"/>
    <col min="6155" max="6155" width="4.75" style="125" customWidth="1"/>
    <col min="6156" max="6156" width="5" style="125" customWidth="1"/>
    <col min="6157" max="6157" width="5.625" style="125" customWidth="1"/>
    <col min="6158" max="6158" width="10.375" style="125" customWidth="1"/>
    <col min="6159" max="6159" width="9" style="125"/>
    <col min="6160" max="6160" width="16.125" style="125" customWidth="1"/>
    <col min="6161" max="6402" width="9" style="125"/>
    <col min="6403" max="6403" width="4.125" style="125" customWidth="1"/>
    <col min="6404" max="6404" width="2.875" style="125" customWidth="1"/>
    <col min="6405" max="6410" width="7.625" style="125" customWidth="1"/>
    <col min="6411" max="6411" width="4.75" style="125" customWidth="1"/>
    <col min="6412" max="6412" width="5" style="125" customWidth="1"/>
    <col min="6413" max="6413" width="5.625" style="125" customWidth="1"/>
    <col min="6414" max="6414" width="10.375" style="125" customWidth="1"/>
    <col min="6415" max="6415" width="9" style="125"/>
    <col min="6416" max="6416" width="16.125" style="125" customWidth="1"/>
    <col min="6417" max="6658" width="9" style="125"/>
    <col min="6659" max="6659" width="4.125" style="125" customWidth="1"/>
    <col min="6660" max="6660" width="2.875" style="125" customWidth="1"/>
    <col min="6661" max="6666" width="7.625" style="125" customWidth="1"/>
    <col min="6667" max="6667" width="4.75" style="125" customWidth="1"/>
    <col min="6668" max="6668" width="5" style="125" customWidth="1"/>
    <col min="6669" max="6669" width="5.625" style="125" customWidth="1"/>
    <col min="6670" max="6670" width="10.375" style="125" customWidth="1"/>
    <col min="6671" max="6671" width="9" style="125"/>
    <col min="6672" max="6672" width="16.125" style="125" customWidth="1"/>
    <col min="6673" max="6914" width="9" style="125"/>
    <col min="6915" max="6915" width="4.125" style="125" customWidth="1"/>
    <col min="6916" max="6916" width="2.875" style="125" customWidth="1"/>
    <col min="6917" max="6922" width="7.625" style="125" customWidth="1"/>
    <col min="6923" max="6923" width="4.75" style="125" customWidth="1"/>
    <col min="6924" max="6924" width="5" style="125" customWidth="1"/>
    <col min="6925" max="6925" width="5.625" style="125" customWidth="1"/>
    <col min="6926" max="6926" width="10.375" style="125" customWidth="1"/>
    <col min="6927" max="6927" width="9" style="125"/>
    <col min="6928" max="6928" width="16.125" style="125" customWidth="1"/>
    <col min="6929" max="7170" width="9" style="125"/>
    <col min="7171" max="7171" width="4.125" style="125" customWidth="1"/>
    <col min="7172" max="7172" width="2.875" style="125" customWidth="1"/>
    <col min="7173" max="7178" width="7.625" style="125" customWidth="1"/>
    <col min="7179" max="7179" width="4.75" style="125" customWidth="1"/>
    <col min="7180" max="7180" width="5" style="125" customWidth="1"/>
    <col min="7181" max="7181" width="5.625" style="125" customWidth="1"/>
    <col min="7182" max="7182" width="10.375" style="125" customWidth="1"/>
    <col min="7183" max="7183" width="9" style="125"/>
    <col min="7184" max="7184" width="16.125" style="125" customWidth="1"/>
    <col min="7185" max="7426" width="9" style="125"/>
    <col min="7427" max="7427" width="4.125" style="125" customWidth="1"/>
    <col min="7428" max="7428" width="2.875" style="125" customWidth="1"/>
    <col min="7429" max="7434" width="7.625" style="125" customWidth="1"/>
    <col min="7435" max="7435" width="4.75" style="125" customWidth="1"/>
    <col min="7436" max="7436" width="5" style="125" customWidth="1"/>
    <col min="7437" max="7437" width="5.625" style="125" customWidth="1"/>
    <col min="7438" max="7438" width="10.375" style="125" customWidth="1"/>
    <col min="7439" max="7439" width="9" style="125"/>
    <col min="7440" max="7440" width="16.125" style="125" customWidth="1"/>
    <col min="7441" max="7682" width="9" style="125"/>
    <col min="7683" max="7683" width="4.125" style="125" customWidth="1"/>
    <col min="7684" max="7684" width="2.875" style="125" customWidth="1"/>
    <col min="7685" max="7690" width="7.625" style="125" customWidth="1"/>
    <col min="7691" max="7691" width="4.75" style="125" customWidth="1"/>
    <col min="7692" max="7692" width="5" style="125" customWidth="1"/>
    <col min="7693" max="7693" width="5.625" style="125" customWidth="1"/>
    <col min="7694" max="7694" width="10.375" style="125" customWidth="1"/>
    <col min="7695" max="7695" width="9" style="125"/>
    <col min="7696" max="7696" width="16.125" style="125" customWidth="1"/>
    <col min="7697" max="7938" width="9" style="125"/>
    <col min="7939" max="7939" width="4.125" style="125" customWidth="1"/>
    <col min="7940" max="7940" width="2.875" style="125" customWidth="1"/>
    <col min="7941" max="7946" width="7.625" style="125" customWidth="1"/>
    <col min="7947" max="7947" width="4.75" style="125" customWidth="1"/>
    <col min="7948" max="7948" width="5" style="125" customWidth="1"/>
    <col min="7949" max="7949" width="5.625" style="125" customWidth="1"/>
    <col min="7950" max="7950" width="10.375" style="125" customWidth="1"/>
    <col min="7951" max="7951" width="9" style="125"/>
    <col min="7952" max="7952" width="16.125" style="125" customWidth="1"/>
    <col min="7953" max="8194" width="9" style="125"/>
    <col min="8195" max="8195" width="4.125" style="125" customWidth="1"/>
    <col min="8196" max="8196" width="2.875" style="125" customWidth="1"/>
    <col min="8197" max="8202" width="7.625" style="125" customWidth="1"/>
    <col min="8203" max="8203" width="4.75" style="125" customWidth="1"/>
    <col min="8204" max="8204" width="5" style="125" customWidth="1"/>
    <col min="8205" max="8205" width="5.625" style="125" customWidth="1"/>
    <col min="8206" max="8206" width="10.375" style="125" customWidth="1"/>
    <col min="8207" max="8207" width="9" style="125"/>
    <col min="8208" max="8208" width="16.125" style="125" customWidth="1"/>
    <col min="8209" max="8450" width="9" style="125"/>
    <col min="8451" max="8451" width="4.125" style="125" customWidth="1"/>
    <col min="8452" max="8452" width="2.875" style="125" customWidth="1"/>
    <col min="8453" max="8458" width="7.625" style="125" customWidth="1"/>
    <col min="8459" max="8459" width="4.75" style="125" customWidth="1"/>
    <col min="8460" max="8460" width="5" style="125" customWidth="1"/>
    <col min="8461" max="8461" width="5.625" style="125" customWidth="1"/>
    <col min="8462" max="8462" width="10.375" style="125" customWidth="1"/>
    <col min="8463" max="8463" width="9" style="125"/>
    <col min="8464" max="8464" width="16.125" style="125" customWidth="1"/>
    <col min="8465" max="8706" width="9" style="125"/>
    <col min="8707" max="8707" width="4.125" style="125" customWidth="1"/>
    <col min="8708" max="8708" width="2.875" style="125" customWidth="1"/>
    <col min="8709" max="8714" width="7.625" style="125" customWidth="1"/>
    <col min="8715" max="8715" width="4.75" style="125" customWidth="1"/>
    <col min="8716" max="8716" width="5" style="125" customWidth="1"/>
    <col min="8717" max="8717" width="5.625" style="125" customWidth="1"/>
    <col min="8718" max="8718" width="10.375" style="125" customWidth="1"/>
    <col min="8719" max="8719" width="9" style="125"/>
    <col min="8720" max="8720" width="16.125" style="125" customWidth="1"/>
    <col min="8721" max="8962" width="9" style="125"/>
    <col min="8963" max="8963" width="4.125" style="125" customWidth="1"/>
    <col min="8964" max="8964" width="2.875" style="125" customWidth="1"/>
    <col min="8965" max="8970" width="7.625" style="125" customWidth="1"/>
    <col min="8971" max="8971" width="4.75" style="125" customWidth="1"/>
    <col min="8972" max="8972" width="5" style="125" customWidth="1"/>
    <col min="8973" max="8973" width="5.625" style="125" customWidth="1"/>
    <col min="8974" max="8974" width="10.375" style="125" customWidth="1"/>
    <col min="8975" max="8975" width="9" style="125"/>
    <col min="8976" max="8976" width="16.125" style="125" customWidth="1"/>
    <col min="8977" max="9218" width="9" style="125"/>
    <col min="9219" max="9219" width="4.125" style="125" customWidth="1"/>
    <col min="9220" max="9220" width="2.875" style="125" customWidth="1"/>
    <col min="9221" max="9226" width="7.625" style="125" customWidth="1"/>
    <col min="9227" max="9227" width="4.75" style="125" customWidth="1"/>
    <col min="9228" max="9228" width="5" style="125" customWidth="1"/>
    <col min="9229" max="9229" width="5.625" style="125" customWidth="1"/>
    <col min="9230" max="9230" width="10.375" style="125" customWidth="1"/>
    <col min="9231" max="9231" width="9" style="125"/>
    <col min="9232" max="9232" width="16.125" style="125" customWidth="1"/>
    <col min="9233" max="9474" width="9" style="125"/>
    <col min="9475" max="9475" width="4.125" style="125" customWidth="1"/>
    <col min="9476" max="9476" width="2.875" style="125" customWidth="1"/>
    <col min="9477" max="9482" width="7.625" style="125" customWidth="1"/>
    <col min="9483" max="9483" width="4.75" style="125" customWidth="1"/>
    <col min="9484" max="9484" width="5" style="125" customWidth="1"/>
    <col min="9485" max="9485" width="5.625" style="125" customWidth="1"/>
    <col min="9486" max="9486" width="10.375" style="125" customWidth="1"/>
    <col min="9487" max="9487" width="9" style="125"/>
    <col min="9488" max="9488" width="16.125" style="125" customWidth="1"/>
    <col min="9489" max="9730" width="9" style="125"/>
    <col min="9731" max="9731" width="4.125" style="125" customWidth="1"/>
    <col min="9732" max="9732" width="2.875" style="125" customWidth="1"/>
    <col min="9733" max="9738" width="7.625" style="125" customWidth="1"/>
    <col min="9739" max="9739" width="4.75" style="125" customWidth="1"/>
    <col min="9740" max="9740" width="5" style="125" customWidth="1"/>
    <col min="9741" max="9741" width="5.625" style="125" customWidth="1"/>
    <col min="9742" max="9742" width="10.375" style="125" customWidth="1"/>
    <col min="9743" max="9743" width="9" style="125"/>
    <col min="9744" max="9744" width="16.125" style="125" customWidth="1"/>
    <col min="9745" max="9986" width="9" style="125"/>
    <col min="9987" max="9987" width="4.125" style="125" customWidth="1"/>
    <col min="9988" max="9988" width="2.875" style="125" customWidth="1"/>
    <col min="9989" max="9994" width="7.625" style="125" customWidth="1"/>
    <col min="9995" max="9995" width="4.75" style="125" customWidth="1"/>
    <col min="9996" max="9996" width="5" style="125" customWidth="1"/>
    <col min="9997" max="9997" width="5.625" style="125" customWidth="1"/>
    <col min="9998" max="9998" width="10.375" style="125" customWidth="1"/>
    <col min="9999" max="9999" width="9" style="125"/>
    <col min="10000" max="10000" width="16.125" style="125" customWidth="1"/>
    <col min="10001" max="10242" width="9" style="125"/>
    <col min="10243" max="10243" width="4.125" style="125" customWidth="1"/>
    <col min="10244" max="10244" width="2.875" style="125" customWidth="1"/>
    <col min="10245" max="10250" width="7.625" style="125" customWidth="1"/>
    <col min="10251" max="10251" width="4.75" style="125" customWidth="1"/>
    <col min="10252" max="10252" width="5" style="125" customWidth="1"/>
    <col min="10253" max="10253" width="5.625" style="125" customWidth="1"/>
    <col min="10254" max="10254" width="10.375" style="125" customWidth="1"/>
    <col min="10255" max="10255" width="9" style="125"/>
    <col min="10256" max="10256" width="16.125" style="125" customWidth="1"/>
    <col min="10257" max="10498" width="9" style="125"/>
    <col min="10499" max="10499" width="4.125" style="125" customWidth="1"/>
    <col min="10500" max="10500" width="2.875" style="125" customWidth="1"/>
    <col min="10501" max="10506" width="7.625" style="125" customWidth="1"/>
    <col min="10507" max="10507" width="4.75" style="125" customWidth="1"/>
    <col min="10508" max="10508" width="5" style="125" customWidth="1"/>
    <col min="10509" max="10509" width="5.625" style="125" customWidth="1"/>
    <col min="10510" max="10510" width="10.375" style="125" customWidth="1"/>
    <col min="10511" max="10511" width="9" style="125"/>
    <col min="10512" max="10512" width="16.125" style="125" customWidth="1"/>
    <col min="10513" max="10754" width="9" style="125"/>
    <col min="10755" max="10755" width="4.125" style="125" customWidth="1"/>
    <col min="10756" max="10756" width="2.875" style="125" customWidth="1"/>
    <col min="10757" max="10762" width="7.625" style="125" customWidth="1"/>
    <col min="10763" max="10763" width="4.75" style="125" customWidth="1"/>
    <col min="10764" max="10764" width="5" style="125" customWidth="1"/>
    <col min="10765" max="10765" width="5.625" style="125" customWidth="1"/>
    <col min="10766" max="10766" width="10.375" style="125" customWidth="1"/>
    <col min="10767" max="10767" width="9" style="125"/>
    <col min="10768" max="10768" width="16.125" style="125" customWidth="1"/>
    <col min="10769" max="11010" width="9" style="125"/>
    <col min="11011" max="11011" width="4.125" style="125" customWidth="1"/>
    <col min="11012" max="11012" width="2.875" style="125" customWidth="1"/>
    <col min="11013" max="11018" width="7.625" style="125" customWidth="1"/>
    <col min="11019" max="11019" width="4.75" style="125" customWidth="1"/>
    <col min="11020" max="11020" width="5" style="125" customWidth="1"/>
    <col min="11021" max="11021" width="5.625" style="125" customWidth="1"/>
    <col min="11022" max="11022" width="10.375" style="125" customWidth="1"/>
    <col min="11023" max="11023" width="9" style="125"/>
    <col min="11024" max="11024" width="16.125" style="125" customWidth="1"/>
    <col min="11025" max="11266" width="9" style="125"/>
    <col min="11267" max="11267" width="4.125" style="125" customWidth="1"/>
    <col min="11268" max="11268" width="2.875" style="125" customWidth="1"/>
    <col min="11269" max="11274" width="7.625" style="125" customWidth="1"/>
    <col min="11275" max="11275" width="4.75" style="125" customWidth="1"/>
    <col min="11276" max="11276" width="5" style="125" customWidth="1"/>
    <col min="11277" max="11277" width="5.625" style="125" customWidth="1"/>
    <col min="11278" max="11278" width="10.375" style="125" customWidth="1"/>
    <col min="11279" max="11279" width="9" style="125"/>
    <col min="11280" max="11280" width="16.125" style="125" customWidth="1"/>
    <col min="11281" max="11522" width="9" style="125"/>
    <col min="11523" max="11523" width="4.125" style="125" customWidth="1"/>
    <col min="11524" max="11524" width="2.875" style="125" customWidth="1"/>
    <col min="11525" max="11530" width="7.625" style="125" customWidth="1"/>
    <col min="11531" max="11531" width="4.75" style="125" customWidth="1"/>
    <col min="11532" max="11532" width="5" style="125" customWidth="1"/>
    <col min="11533" max="11533" width="5.625" style="125" customWidth="1"/>
    <col min="11534" max="11534" width="10.375" style="125" customWidth="1"/>
    <col min="11535" max="11535" width="9" style="125"/>
    <col min="11536" max="11536" width="16.125" style="125" customWidth="1"/>
    <col min="11537" max="11778" width="9" style="125"/>
    <col min="11779" max="11779" width="4.125" style="125" customWidth="1"/>
    <col min="11780" max="11780" width="2.875" style="125" customWidth="1"/>
    <col min="11781" max="11786" width="7.625" style="125" customWidth="1"/>
    <col min="11787" max="11787" width="4.75" style="125" customWidth="1"/>
    <col min="11788" max="11788" width="5" style="125" customWidth="1"/>
    <col min="11789" max="11789" width="5.625" style="125" customWidth="1"/>
    <col min="11790" max="11790" width="10.375" style="125" customWidth="1"/>
    <col min="11791" max="11791" width="9" style="125"/>
    <col min="11792" max="11792" width="16.125" style="125" customWidth="1"/>
    <col min="11793" max="12034" width="9" style="125"/>
    <col min="12035" max="12035" width="4.125" style="125" customWidth="1"/>
    <col min="12036" max="12036" width="2.875" style="125" customWidth="1"/>
    <col min="12037" max="12042" width="7.625" style="125" customWidth="1"/>
    <col min="12043" max="12043" width="4.75" style="125" customWidth="1"/>
    <col min="12044" max="12044" width="5" style="125" customWidth="1"/>
    <col min="12045" max="12045" width="5.625" style="125" customWidth="1"/>
    <col min="12046" max="12046" width="10.375" style="125" customWidth="1"/>
    <col min="12047" max="12047" width="9" style="125"/>
    <col min="12048" max="12048" width="16.125" style="125" customWidth="1"/>
    <col min="12049" max="12290" width="9" style="125"/>
    <col min="12291" max="12291" width="4.125" style="125" customWidth="1"/>
    <col min="12292" max="12292" width="2.875" style="125" customWidth="1"/>
    <col min="12293" max="12298" width="7.625" style="125" customWidth="1"/>
    <col min="12299" max="12299" width="4.75" style="125" customWidth="1"/>
    <col min="12300" max="12300" width="5" style="125" customWidth="1"/>
    <col min="12301" max="12301" width="5.625" style="125" customWidth="1"/>
    <col min="12302" max="12302" width="10.375" style="125" customWidth="1"/>
    <col min="12303" max="12303" width="9" style="125"/>
    <col min="12304" max="12304" width="16.125" style="125" customWidth="1"/>
    <col min="12305" max="12546" width="9" style="125"/>
    <col min="12547" max="12547" width="4.125" style="125" customWidth="1"/>
    <col min="12548" max="12548" width="2.875" style="125" customWidth="1"/>
    <col min="12549" max="12554" width="7.625" style="125" customWidth="1"/>
    <col min="12555" max="12555" width="4.75" style="125" customWidth="1"/>
    <col min="12556" max="12556" width="5" style="125" customWidth="1"/>
    <col min="12557" max="12557" width="5.625" style="125" customWidth="1"/>
    <col min="12558" max="12558" width="10.375" style="125" customWidth="1"/>
    <col min="12559" max="12559" width="9" style="125"/>
    <col min="12560" max="12560" width="16.125" style="125" customWidth="1"/>
    <col min="12561" max="12802" width="9" style="125"/>
    <col min="12803" max="12803" width="4.125" style="125" customWidth="1"/>
    <col min="12804" max="12804" width="2.875" style="125" customWidth="1"/>
    <col min="12805" max="12810" width="7.625" style="125" customWidth="1"/>
    <col min="12811" max="12811" width="4.75" style="125" customWidth="1"/>
    <col min="12812" max="12812" width="5" style="125" customWidth="1"/>
    <col min="12813" max="12813" width="5.625" style="125" customWidth="1"/>
    <col min="12814" max="12814" width="10.375" style="125" customWidth="1"/>
    <col min="12815" max="12815" width="9" style="125"/>
    <col min="12816" max="12816" width="16.125" style="125" customWidth="1"/>
    <col min="12817" max="13058" width="9" style="125"/>
    <col min="13059" max="13059" width="4.125" style="125" customWidth="1"/>
    <col min="13060" max="13060" width="2.875" style="125" customWidth="1"/>
    <col min="13061" max="13066" width="7.625" style="125" customWidth="1"/>
    <col min="13067" max="13067" width="4.75" style="125" customWidth="1"/>
    <col min="13068" max="13068" width="5" style="125" customWidth="1"/>
    <col min="13069" max="13069" width="5.625" style="125" customWidth="1"/>
    <col min="13070" max="13070" width="10.375" style="125" customWidth="1"/>
    <col min="13071" max="13071" width="9" style="125"/>
    <col min="13072" max="13072" width="16.125" style="125" customWidth="1"/>
    <col min="13073" max="13314" width="9" style="125"/>
    <col min="13315" max="13315" width="4.125" style="125" customWidth="1"/>
    <col min="13316" max="13316" width="2.875" style="125" customWidth="1"/>
    <col min="13317" max="13322" width="7.625" style="125" customWidth="1"/>
    <col min="13323" max="13323" width="4.75" style="125" customWidth="1"/>
    <col min="13324" max="13324" width="5" style="125" customWidth="1"/>
    <col min="13325" max="13325" width="5.625" style="125" customWidth="1"/>
    <col min="13326" max="13326" width="10.375" style="125" customWidth="1"/>
    <col min="13327" max="13327" width="9" style="125"/>
    <col min="13328" max="13328" width="16.125" style="125" customWidth="1"/>
    <col min="13329" max="13570" width="9" style="125"/>
    <col min="13571" max="13571" width="4.125" style="125" customWidth="1"/>
    <col min="13572" max="13572" width="2.875" style="125" customWidth="1"/>
    <col min="13573" max="13578" width="7.625" style="125" customWidth="1"/>
    <col min="13579" max="13579" width="4.75" style="125" customWidth="1"/>
    <col min="13580" max="13580" width="5" style="125" customWidth="1"/>
    <col min="13581" max="13581" width="5.625" style="125" customWidth="1"/>
    <col min="13582" max="13582" width="10.375" style="125" customWidth="1"/>
    <col min="13583" max="13583" width="9" style="125"/>
    <col min="13584" max="13584" width="16.125" style="125" customWidth="1"/>
    <col min="13585" max="13826" width="9" style="125"/>
    <col min="13827" max="13827" width="4.125" style="125" customWidth="1"/>
    <col min="13828" max="13828" width="2.875" style="125" customWidth="1"/>
    <col min="13829" max="13834" width="7.625" style="125" customWidth="1"/>
    <col min="13835" max="13835" width="4.75" style="125" customWidth="1"/>
    <col min="13836" max="13836" width="5" style="125" customWidth="1"/>
    <col min="13837" max="13837" width="5.625" style="125" customWidth="1"/>
    <col min="13838" max="13838" width="10.375" style="125" customWidth="1"/>
    <col min="13839" max="13839" width="9" style="125"/>
    <col min="13840" max="13840" width="16.125" style="125" customWidth="1"/>
    <col min="13841" max="14082" width="9" style="125"/>
    <col min="14083" max="14083" width="4.125" style="125" customWidth="1"/>
    <col min="14084" max="14084" width="2.875" style="125" customWidth="1"/>
    <col min="14085" max="14090" width="7.625" style="125" customWidth="1"/>
    <col min="14091" max="14091" width="4.75" style="125" customWidth="1"/>
    <col min="14092" max="14092" width="5" style="125" customWidth="1"/>
    <col min="14093" max="14093" width="5.625" style="125" customWidth="1"/>
    <col min="14094" max="14094" width="10.375" style="125" customWidth="1"/>
    <col min="14095" max="14095" width="9" style="125"/>
    <col min="14096" max="14096" width="16.125" style="125" customWidth="1"/>
    <col min="14097" max="14338" width="9" style="125"/>
    <col min="14339" max="14339" width="4.125" style="125" customWidth="1"/>
    <col min="14340" max="14340" width="2.875" style="125" customWidth="1"/>
    <col min="14341" max="14346" width="7.625" style="125" customWidth="1"/>
    <col min="14347" max="14347" width="4.75" style="125" customWidth="1"/>
    <col min="14348" max="14348" width="5" style="125" customWidth="1"/>
    <col min="14349" max="14349" width="5.625" style="125" customWidth="1"/>
    <col min="14350" max="14350" width="10.375" style="125" customWidth="1"/>
    <col min="14351" max="14351" width="9" style="125"/>
    <col min="14352" max="14352" width="16.125" style="125" customWidth="1"/>
    <col min="14353" max="14594" width="9" style="125"/>
    <col min="14595" max="14595" width="4.125" style="125" customWidth="1"/>
    <col min="14596" max="14596" width="2.875" style="125" customWidth="1"/>
    <col min="14597" max="14602" width="7.625" style="125" customWidth="1"/>
    <col min="14603" max="14603" width="4.75" style="125" customWidth="1"/>
    <col min="14604" max="14604" width="5" style="125" customWidth="1"/>
    <col min="14605" max="14605" width="5.625" style="125" customWidth="1"/>
    <col min="14606" max="14606" width="10.375" style="125" customWidth="1"/>
    <col min="14607" max="14607" width="9" style="125"/>
    <col min="14608" max="14608" width="16.125" style="125" customWidth="1"/>
    <col min="14609" max="14850" width="9" style="125"/>
    <col min="14851" max="14851" width="4.125" style="125" customWidth="1"/>
    <col min="14852" max="14852" width="2.875" style="125" customWidth="1"/>
    <col min="14853" max="14858" width="7.625" style="125" customWidth="1"/>
    <col min="14859" max="14859" width="4.75" style="125" customWidth="1"/>
    <col min="14860" max="14860" width="5" style="125" customWidth="1"/>
    <col min="14861" max="14861" width="5.625" style="125" customWidth="1"/>
    <col min="14862" max="14862" width="10.375" style="125" customWidth="1"/>
    <col min="14863" max="14863" width="9" style="125"/>
    <col min="14864" max="14864" width="16.125" style="125" customWidth="1"/>
    <col min="14865" max="15106" width="9" style="125"/>
    <col min="15107" max="15107" width="4.125" style="125" customWidth="1"/>
    <col min="15108" max="15108" width="2.875" style="125" customWidth="1"/>
    <col min="15109" max="15114" width="7.625" style="125" customWidth="1"/>
    <col min="15115" max="15115" width="4.75" style="125" customWidth="1"/>
    <col min="15116" max="15116" width="5" style="125" customWidth="1"/>
    <col min="15117" max="15117" width="5.625" style="125" customWidth="1"/>
    <col min="15118" max="15118" width="10.375" style="125" customWidth="1"/>
    <col min="15119" max="15119" width="9" style="125"/>
    <col min="15120" max="15120" width="16.125" style="125" customWidth="1"/>
    <col min="15121" max="15362" width="9" style="125"/>
    <col min="15363" max="15363" width="4.125" style="125" customWidth="1"/>
    <col min="15364" max="15364" width="2.875" style="125" customWidth="1"/>
    <col min="15365" max="15370" width="7.625" style="125" customWidth="1"/>
    <col min="15371" max="15371" width="4.75" style="125" customWidth="1"/>
    <col min="15372" max="15372" width="5" style="125" customWidth="1"/>
    <col min="15373" max="15373" width="5.625" style="125" customWidth="1"/>
    <col min="15374" max="15374" width="10.375" style="125" customWidth="1"/>
    <col min="15375" max="15375" width="9" style="125"/>
    <col min="15376" max="15376" width="16.125" style="125" customWidth="1"/>
    <col min="15377" max="15618" width="9" style="125"/>
    <col min="15619" max="15619" width="4.125" style="125" customWidth="1"/>
    <col min="15620" max="15620" width="2.875" style="125" customWidth="1"/>
    <col min="15621" max="15626" width="7.625" style="125" customWidth="1"/>
    <col min="15627" max="15627" width="4.75" style="125" customWidth="1"/>
    <col min="15628" max="15628" width="5" style="125" customWidth="1"/>
    <col min="15629" max="15629" width="5.625" style="125" customWidth="1"/>
    <col min="15630" max="15630" width="10.375" style="125" customWidth="1"/>
    <col min="15631" max="15631" width="9" style="125"/>
    <col min="15632" max="15632" width="16.125" style="125" customWidth="1"/>
    <col min="15633" max="15874" width="9" style="125"/>
    <col min="15875" max="15875" width="4.125" style="125" customWidth="1"/>
    <col min="15876" max="15876" width="2.875" style="125" customWidth="1"/>
    <col min="15877" max="15882" width="7.625" style="125" customWidth="1"/>
    <col min="15883" max="15883" width="4.75" style="125" customWidth="1"/>
    <col min="15884" max="15884" width="5" style="125" customWidth="1"/>
    <col min="15885" max="15885" width="5.625" style="125" customWidth="1"/>
    <col min="15886" max="15886" width="10.375" style="125" customWidth="1"/>
    <col min="15887" max="15887" width="9" style="125"/>
    <col min="15888" max="15888" width="16.125" style="125" customWidth="1"/>
    <col min="15889" max="16130" width="9" style="125"/>
    <col min="16131" max="16131" width="4.125" style="125" customWidth="1"/>
    <col min="16132" max="16132" width="2.875" style="125" customWidth="1"/>
    <col min="16133" max="16138" width="7.625" style="125" customWidth="1"/>
    <col min="16139" max="16139" width="4.75" style="125" customWidth="1"/>
    <col min="16140" max="16140" width="5" style="125" customWidth="1"/>
    <col min="16141" max="16141" width="5.625" style="125" customWidth="1"/>
    <col min="16142" max="16142" width="10.375" style="125" customWidth="1"/>
    <col min="16143" max="16143" width="9" style="125"/>
    <col min="16144" max="16144" width="16.125" style="125" customWidth="1"/>
    <col min="16145" max="16384" width="9" style="125"/>
  </cols>
  <sheetData>
    <row r="1" spans="1:23" ht="24.75" thickBot="1">
      <c r="A1" s="282" t="s">
        <v>181</v>
      </c>
      <c r="B1" s="283"/>
      <c r="C1" s="283"/>
      <c r="D1" s="283"/>
      <c r="E1" s="283"/>
      <c r="F1" s="283"/>
      <c r="G1" s="282" t="s">
        <v>64</v>
      </c>
      <c r="H1" s="283"/>
      <c r="I1" s="283"/>
      <c r="J1" s="284"/>
      <c r="K1" s="284"/>
      <c r="L1" s="285"/>
      <c r="P1" s="221"/>
      <c r="U1" s="126" t="s">
        <v>24</v>
      </c>
    </row>
    <row r="2" spans="1:23" ht="15" thickBot="1">
      <c r="A2" s="286"/>
      <c r="B2" s="187"/>
      <c r="C2" s="187"/>
      <c r="D2" s="187"/>
      <c r="E2" s="187"/>
      <c r="F2" s="187"/>
      <c r="G2" s="286"/>
      <c r="H2" s="187"/>
      <c r="I2" s="187"/>
      <c r="J2" s="187"/>
      <c r="K2" s="285"/>
      <c r="L2" s="285"/>
      <c r="U2" s="127" t="e">
        <f>U4*U8</f>
        <v>#DIV/0!</v>
      </c>
    </row>
    <row r="3" spans="1:23">
      <c r="A3" s="285"/>
      <c r="B3" s="285" t="s">
        <v>0</v>
      </c>
      <c r="C3" s="287" t="s">
        <v>151</v>
      </c>
      <c r="D3" s="287"/>
      <c r="E3" s="487">
        <f>基本情報等入力シート!C19</f>
        <v>0</v>
      </c>
      <c r="F3" s="487"/>
      <c r="G3" s="487"/>
      <c r="H3" s="289"/>
      <c r="I3" s="289"/>
      <c r="J3" s="289"/>
      <c r="K3" s="489"/>
      <c r="L3" s="489"/>
      <c r="U3" s="126" t="s">
        <v>23</v>
      </c>
    </row>
    <row r="4" spans="1:23" ht="14.25" thickBot="1">
      <c r="U4" s="127" t="e">
        <f>基本情報等入力シート!B48</f>
        <v>#DIV/0!</v>
      </c>
      <c r="V4" s="125" t="s">
        <v>29</v>
      </c>
    </row>
    <row r="5" spans="1:23">
      <c r="U5" s="126" t="s">
        <v>92</v>
      </c>
    </row>
    <row r="6" spans="1:23" ht="14.25" thickBot="1">
      <c r="U6" s="127">
        <f>基本情報等入力シート!B50</f>
        <v>0</v>
      </c>
      <c r="V6" s="125" t="s">
        <v>30</v>
      </c>
    </row>
    <row r="7" spans="1:23">
      <c r="U7" s="224" t="s">
        <v>106</v>
      </c>
    </row>
    <row r="8" spans="1:23" ht="14.25" thickBot="1">
      <c r="U8" s="313">
        <f>基本情報等入力シート!B52</f>
        <v>0</v>
      </c>
      <c r="V8" s="125" t="s">
        <v>107</v>
      </c>
    </row>
    <row r="9" spans="1:23">
      <c r="U9" s="224" t="s">
        <v>26</v>
      </c>
    </row>
    <row r="10" spans="1:23" ht="14.25" thickBot="1">
      <c r="U10" s="314">
        <f>基本情報等入力シート!B54</f>
        <v>0</v>
      </c>
      <c r="V10" s="125" t="s">
        <v>31</v>
      </c>
    </row>
    <row r="11" spans="1:23">
      <c r="A11" s="225" t="s">
        <v>140</v>
      </c>
      <c r="B11" s="225"/>
      <c r="C11" s="484">
        <f>基本情報等入力シート!C11</f>
        <v>0</v>
      </c>
      <c r="D11" s="484"/>
      <c r="E11" s="484"/>
      <c r="F11" s="484"/>
      <c r="G11" s="484"/>
      <c r="H11" s="484"/>
      <c r="I11" s="183"/>
      <c r="J11" s="183"/>
      <c r="K11" s="183"/>
      <c r="L11" s="183"/>
      <c r="M11" s="183"/>
      <c r="U11" s="126" t="s">
        <v>25</v>
      </c>
    </row>
    <row r="12" spans="1:23" ht="14.25" thickBot="1">
      <c r="A12" s="226" t="s">
        <v>167</v>
      </c>
      <c r="B12" s="226"/>
      <c r="C12" s="226" t="s">
        <v>168</v>
      </c>
      <c r="D12" s="226"/>
      <c r="E12" s="227"/>
      <c r="F12" s="227"/>
      <c r="G12" s="227"/>
      <c r="H12" s="227"/>
      <c r="I12" s="183"/>
      <c r="J12" s="183"/>
      <c r="K12" s="183"/>
      <c r="L12" s="183"/>
      <c r="M12" s="183"/>
      <c r="U12" s="315">
        <f>基本情報等入力シート!B56</f>
        <v>0</v>
      </c>
      <c r="V12" s="125" t="s">
        <v>27</v>
      </c>
    </row>
    <row r="13" spans="1:23" ht="14.25" thickBot="1"/>
    <row r="14" spans="1:23">
      <c r="A14" s="225" t="s">
        <v>141</v>
      </c>
      <c r="B14" s="225"/>
      <c r="C14" s="485">
        <f>基本情報等入力シート!C16</f>
        <v>0</v>
      </c>
      <c r="D14" s="485"/>
      <c r="E14" s="485"/>
      <c r="F14" s="485"/>
      <c r="G14" s="485"/>
      <c r="H14" s="485"/>
      <c r="I14" s="205"/>
      <c r="J14" s="183"/>
      <c r="M14" s="222" t="s">
        <v>156</v>
      </c>
      <c r="N14" s="222"/>
      <c r="O14" s="448"/>
      <c r="P14" s="448"/>
      <c r="Q14" s="448"/>
      <c r="R14" s="448"/>
      <c r="U14" s="126" t="s">
        <v>16</v>
      </c>
      <c r="V14" s="293"/>
    </row>
    <row r="15" spans="1:23" ht="17.25" customHeight="1" thickBot="1">
      <c r="A15" s="228" t="s">
        <v>143</v>
      </c>
      <c r="B15" s="228"/>
      <c r="C15" s="488">
        <f>基本情報等入力シート!C15</f>
        <v>0</v>
      </c>
      <c r="D15" s="488"/>
      <c r="E15" s="488"/>
      <c r="F15" s="273" t="s">
        <v>170</v>
      </c>
      <c r="G15" s="229"/>
      <c r="H15" s="229"/>
      <c r="I15" s="229"/>
      <c r="J15" s="230"/>
      <c r="K15" s="230"/>
      <c r="L15" s="230"/>
      <c r="M15" s="486" t="s">
        <v>157</v>
      </c>
      <c r="N15" s="486"/>
      <c r="O15" s="451"/>
      <c r="P15" s="451"/>
      <c r="R15" s="292" t="s">
        <v>169</v>
      </c>
      <c r="U15" s="316">
        <f>基本情報等入力シート!C25</f>
        <v>0</v>
      </c>
      <c r="V15" s="294" t="s">
        <v>111</v>
      </c>
    </row>
    <row r="16" spans="1:23" ht="14.25" thickBot="1">
      <c r="A16" s="290"/>
      <c r="B16" s="290"/>
      <c r="C16" s="290"/>
      <c r="D16" s="290"/>
      <c r="W16" s="290" t="s">
        <v>28</v>
      </c>
    </row>
    <row r="17" spans="1:23" ht="39.75" customHeight="1">
      <c r="A17" s="452" t="s">
        <v>4</v>
      </c>
      <c r="B17" s="454" t="s">
        <v>5</v>
      </c>
      <c r="C17" s="449" t="s">
        <v>20</v>
      </c>
      <c r="D17" s="457" t="s">
        <v>6</v>
      </c>
      <c r="E17" s="458"/>
      <c r="F17" s="458"/>
      <c r="G17" s="458"/>
      <c r="H17" s="459" t="s">
        <v>74</v>
      </c>
      <c r="I17" s="461" t="s">
        <v>18</v>
      </c>
      <c r="J17" s="463" t="s">
        <v>17</v>
      </c>
      <c r="K17" s="465" t="s">
        <v>75</v>
      </c>
      <c r="L17" s="466"/>
      <c r="M17" s="466"/>
      <c r="N17" s="466"/>
      <c r="O17" s="466"/>
      <c r="P17" s="467"/>
      <c r="Q17" s="175" t="s">
        <v>21</v>
      </c>
      <c r="R17" s="449" t="s">
        <v>160</v>
      </c>
      <c r="S17" s="231"/>
      <c r="U17" s="449" t="s">
        <v>192</v>
      </c>
      <c r="V17" s="449" t="s">
        <v>193</v>
      </c>
      <c r="W17" s="449" t="s">
        <v>214</v>
      </c>
    </row>
    <row r="18" spans="1:23" ht="22.5" customHeight="1" thickBot="1">
      <c r="A18" s="453"/>
      <c r="B18" s="455"/>
      <c r="C18" s="456"/>
      <c r="D18" s="232" t="s">
        <v>8</v>
      </c>
      <c r="E18" s="233" t="s">
        <v>9</v>
      </c>
      <c r="F18" s="234" t="s">
        <v>10</v>
      </c>
      <c r="G18" s="235" t="s">
        <v>11</v>
      </c>
      <c r="H18" s="460"/>
      <c r="I18" s="462"/>
      <c r="J18" s="464"/>
      <c r="K18" s="468"/>
      <c r="L18" s="462"/>
      <c r="M18" s="462"/>
      <c r="N18" s="462"/>
      <c r="O18" s="462"/>
      <c r="P18" s="469"/>
      <c r="Q18" s="185"/>
      <c r="R18" s="456"/>
      <c r="S18" s="236"/>
      <c r="T18" s="237"/>
      <c r="U18" s="450"/>
      <c r="V18" s="450"/>
      <c r="W18" s="450"/>
    </row>
    <row r="19" spans="1:23" ht="23.1" customHeight="1" thickTop="1">
      <c r="A19" s="298">
        <v>45413</v>
      </c>
      <c r="B19" s="274">
        <f>A19</f>
        <v>45413</v>
      </c>
      <c r="C19" s="211"/>
      <c r="D19" s="212"/>
      <c r="E19" s="213"/>
      <c r="F19" s="214"/>
      <c r="G19" s="213"/>
      <c r="H19" s="317"/>
      <c r="I19" s="239">
        <f>(E19-D19)+(G19-F19)-H19</f>
        <v>0</v>
      </c>
      <c r="J19" s="240">
        <f>ROUNDDOWN(ROUND(I19*24*60,1)/60,2)</f>
        <v>0</v>
      </c>
      <c r="K19" s="473"/>
      <c r="L19" s="474"/>
      <c r="M19" s="474"/>
      <c r="N19" s="474"/>
      <c r="O19" s="474"/>
      <c r="P19" s="475"/>
      <c r="Q19" s="272">
        <f>COUNTIF(C19,C$52)</f>
        <v>0</v>
      </c>
      <c r="R19" s="269"/>
      <c r="S19" s="242">
        <f>IF(OR(C19="2,通勤（除外）",C19="5,休日"),0,1)</f>
        <v>1</v>
      </c>
      <c r="T19" s="243"/>
      <c r="U19" s="244">
        <f>ROUNDDOWN($U$15*J19,0)</f>
        <v>0</v>
      </c>
      <c r="V19" s="244">
        <f t="shared" ref="V19:V49" si="0">ROUNDDOWN($U$6*Q19,0)</f>
        <v>0</v>
      </c>
      <c r="W19" s="245">
        <f>SUM(U19:V19)</f>
        <v>0</v>
      </c>
    </row>
    <row r="20" spans="1:23" ht="23.1" customHeight="1">
      <c r="A20" s="299">
        <v>45414</v>
      </c>
      <c r="B20" s="275">
        <f t="shared" ref="B20:B49" si="1">A20</f>
        <v>45414</v>
      </c>
      <c r="C20" s="215"/>
      <c r="D20" s="218"/>
      <c r="E20" s="217"/>
      <c r="F20" s="216"/>
      <c r="G20" s="217"/>
      <c r="H20" s="281"/>
      <c r="I20" s="246">
        <f>(E20-D20)+(G20-F20)-H20</f>
        <v>0</v>
      </c>
      <c r="J20" s="247">
        <f t="shared" ref="J20:J49" si="2">ROUNDDOWN(ROUND(I20*24*60,1)/60,2)</f>
        <v>0</v>
      </c>
      <c r="K20" s="470"/>
      <c r="L20" s="471"/>
      <c r="M20" s="471"/>
      <c r="N20" s="471"/>
      <c r="O20" s="471"/>
      <c r="P20" s="472"/>
      <c r="Q20" s="272">
        <f t="shared" ref="Q20:Q49" si="3">COUNTIF(C20,C$52)</f>
        <v>0</v>
      </c>
      <c r="R20" s="270"/>
      <c r="S20" s="242">
        <f t="shared" ref="S20:S49" si="4">IF(OR(C20="2,通勤（除外）",C20="5,休日"),0,1)</f>
        <v>1</v>
      </c>
      <c r="T20" s="237"/>
      <c r="U20" s="248">
        <f>ROUNDDOWN($U$15*J20,0)</f>
        <v>0</v>
      </c>
      <c r="V20" s="248">
        <f t="shared" si="0"/>
        <v>0</v>
      </c>
      <c r="W20" s="249">
        <f>SUM(U20:V20)</f>
        <v>0</v>
      </c>
    </row>
    <row r="21" spans="1:23" ht="23.1" customHeight="1">
      <c r="A21" s="299">
        <v>45415</v>
      </c>
      <c r="B21" s="275">
        <f t="shared" si="1"/>
        <v>45415</v>
      </c>
      <c r="C21" s="215"/>
      <c r="D21" s="218"/>
      <c r="E21" s="217"/>
      <c r="F21" s="216"/>
      <c r="G21" s="217"/>
      <c r="H21" s="281"/>
      <c r="I21" s="246">
        <f>(E21-D21)+(G21-F21)-H21</f>
        <v>0</v>
      </c>
      <c r="J21" s="247">
        <f>ROUNDDOWN(ROUND(I21*24*60,1)/60,2)</f>
        <v>0</v>
      </c>
      <c r="K21" s="470"/>
      <c r="L21" s="471"/>
      <c r="M21" s="471"/>
      <c r="N21" s="471"/>
      <c r="O21" s="471"/>
      <c r="P21" s="472"/>
      <c r="Q21" s="272">
        <f t="shared" si="3"/>
        <v>0</v>
      </c>
      <c r="R21" s="270"/>
      <c r="S21" s="242">
        <f t="shared" si="4"/>
        <v>1</v>
      </c>
      <c r="T21" s="237"/>
      <c r="U21" s="248">
        <f t="shared" ref="U21:U49" si="5">ROUNDDOWN($U$15*J21,0)</f>
        <v>0</v>
      </c>
      <c r="V21" s="248">
        <f t="shared" si="0"/>
        <v>0</v>
      </c>
      <c r="W21" s="249">
        <f t="shared" ref="W21:W49" si="6">SUM(U21:V21)</f>
        <v>0</v>
      </c>
    </row>
    <row r="22" spans="1:23" ht="23.1" customHeight="1">
      <c r="A22" s="299">
        <v>45416</v>
      </c>
      <c r="B22" s="275">
        <f t="shared" si="1"/>
        <v>45416</v>
      </c>
      <c r="C22" s="215"/>
      <c r="D22" s="218"/>
      <c r="E22" s="217"/>
      <c r="F22" s="216"/>
      <c r="G22" s="217"/>
      <c r="H22" s="281"/>
      <c r="I22" s="246">
        <f t="shared" ref="I22:I49" si="7">(E22-D22)+(G22-F22)-H22</f>
        <v>0</v>
      </c>
      <c r="J22" s="247">
        <f t="shared" si="2"/>
        <v>0</v>
      </c>
      <c r="K22" s="470"/>
      <c r="L22" s="471"/>
      <c r="M22" s="471"/>
      <c r="N22" s="471"/>
      <c r="O22" s="471"/>
      <c r="P22" s="472"/>
      <c r="Q22" s="272">
        <f t="shared" si="3"/>
        <v>0</v>
      </c>
      <c r="R22" s="270"/>
      <c r="S22" s="242">
        <f t="shared" si="4"/>
        <v>1</v>
      </c>
      <c r="T22" s="237"/>
      <c r="U22" s="248">
        <f t="shared" si="5"/>
        <v>0</v>
      </c>
      <c r="V22" s="248">
        <f t="shared" si="0"/>
        <v>0</v>
      </c>
      <c r="W22" s="249">
        <f t="shared" si="6"/>
        <v>0</v>
      </c>
    </row>
    <row r="23" spans="1:23" ht="23.1" customHeight="1">
      <c r="A23" s="299">
        <v>45417</v>
      </c>
      <c r="B23" s="275">
        <f t="shared" si="1"/>
        <v>45417</v>
      </c>
      <c r="C23" s="215"/>
      <c r="D23" s="218"/>
      <c r="E23" s="217"/>
      <c r="F23" s="216"/>
      <c r="G23" s="217"/>
      <c r="H23" s="281"/>
      <c r="I23" s="246">
        <f t="shared" si="7"/>
        <v>0</v>
      </c>
      <c r="J23" s="247">
        <f t="shared" si="2"/>
        <v>0</v>
      </c>
      <c r="K23" s="470"/>
      <c r="L23" s="471"/>
      <c r="M23" s="471"/>
      <c r="N23" s="471"/>
      <c r="O23" s="471"/>
      <c r="P23" s="472"/>
      <c r="Q23" s="272">
        <f t="shared" si="3"/>
        <v>0</v>
      </c>
      <c r="R23" s="270"/>
      <c r="S23" s="242">
        <f t="shared" si="4"/>
        <v>1</v>
      </c>
      <c r="T23" s="237"/>
      <c r="U23" s="248">
        <f t="shared" si="5"/>
        <v>0</v>
      </c>
      <c r="V23" s="248">
        <f t="shared" si="0"/>
        <v>0</v>
      </c>
      <c r="W23" s="249">
        <f t="shared" si="6"/>
        <v>0</v>
      </c>
    </row>
    <row r="24" spans="1:23" ht="23.1" customHeight="1">
      <c r="A24" s="299">
        <v>45418</v>
      </c>
      <c r="B24" s="275">
        <f t="shared" si="1"/>
        <v>45418</v>
      </c>
      <c r="C24" s="215"/>
      <c r="D24" s="218"/>
      <c r="E24" s="217"/>
      <c r="F24" s="216"/>
      <c r="G24" s="217"/>
      <c r="H24" s="281"/>
      <c r="I24" s="246">
        <f t="shared" si="7"/>
        <v>0</v>
      </c>
      <c r="J24" s="247">
        <f t="shared" si="2"/>
        <v>0</v>
      </c>
      <c r="K24" s="470"/>
      <c r="L24" s="471"/>
      <c r="M24" s="471"/>
      <c r="N24" s="471"/>
      <c r="O24" s="471"/>
      <c r="P24" s="472"/>
      <c r="Q24" s="272">
        <f t="shared" si="3"/>
        <v>0</v>
      </c>
      <c r="R24" s="270"/>
      <c r="S24" s="242">
        <f t="shared" si="4"/>
        <v>1</v>
      </c>
      <c r="T24" s="237"/>
      <c r="U24" s="248">
        <f t="shared" si="5"/>
        <v>0</v>
      </c>
      <c r="V24" s="248">
        <f t="shared" si="0"/>
        <v>0</v>
      </c>
      <c r="W24" s="249">
        <f t="shared" si="6"/>
        <v>0</v>
      </c>
    </row>
    <row r="25" spans="1:23" ht="23.1" customHeight="1">
      <c r="A25" s="299">
        <v>45419</v>
      </c>
      <c r="B25" s="275">
        <f t="shared" si="1"/>
        <v>45419</v>
      </c>
      <c r="C25" s="215"/>
      <c r="D25" s="218"/>
      <c r="E25" s="217"/>
      <c r="F25" s="216"/>
      <c r="G25" s="217"/>
      <c r="H25" s="281"/>
      <c r="I25" s="246">
        <f t="shared" si="7"/>
        <v>0</v>
      </c>
      <c r="J25" s="247">
        <f t="shared" si="2"/>
        <v>0</v>
      </c>
      <c r="K25" s="470"/>
      <c r="L25" s="471"/>
      <c r="M25" s="471"/>
      <c r="N25" s="471"/>
      <c r="O25" s="471"/>
      <c r="P25" s="472"/>
      <c r="Q25" s="272">
        <f t="shared" si="3"/>
        <v>0</v>
      </c>
      <c r="R25" s="270"/>
      <c r="S25" s="242">
        <f t="shared" si="4"/>
        <v>1</v>
      </c>
      <c r="T25" s="237"/>
      <c r="U25" s="248">
        <f t="shared" si="5"/>
        <v>0</v>
      </c>
      <c r="V25" s="248">
        <f t="shared" si="0"/>
        <v>0</v>
      </c>
      <c r="W25" s="249">
        <f t="shared" si="6"/>
        <v>0</v>
      </c>
    </row>
    <row r="26" spans="1:23" ht="23.1" customHeight="1">
      <c r="A26" s="299">
        <v>45420</v>
      </c>
      <c r="B26" s="275">
        <f t="shared" si="1"/>
        <v>45420</v>
      </c>
      <c r="C26" s="215"/>
      <c r="D26" s="218"/>
      <c r="E26" s="217"/>
      <c r="F26" s="216"/>
      <c r="G26" s="217"/>
      <c r="H26" s="281"/>
      <c r="I26" s="246">
        <f t="shared" si="7"/>
        <v>0</v>
      </c>
      <c r="J26" s="247">
        <f t="shared" si="2"/>
        <v>0</v>
      </c>
      <c r="K26" s="470"/>
      <c r="L26" s="471"/>
      <c r="M26" s="471"/>
      <c r="N26" s="471"/>
      <c r="O26" s="471"/>
      <c r="P26" s="472"/>
      <c r="Q26" s="272">
        <f t="shared" si="3"/>
        <v>0</v>
      </c>
      <c r="R26" s="270"/>
      <c r="S26" s="242">
        <f t="shared" si="4"/>
        <v>1</v>
      </c>
      <c r="T26" s="237"/>
      <c r="U26" s="248">
        <f t="shared" si="5"/>
        <v>0</v>
      </c>
      <c r="V26" s="248">
        <f t="shared" si="0"/>
        <v>0</v>
      </c>
      <c r="W26" s="249">
        <f t="shared" si="6"/>
        <v>0</v>
      </c>
    </row>
    <row r="27" spans="1:23" ht="23.1" customHeight="1">
      <c r="A27" s="299">
        <v>45421</v>
      </c>
      <c r="B27" s="275">
        <f t="shared" si="1"/>
        <v>45421</v>
      </c>
      <c r="C27" s="215"/>
      <c r="D27" s="218"/>
      <c r="E27" s="217"/>
      <c r="F27" s="216"/>
      <c r="G27" s="217"/>
      <c r="H27" s="281"/>
      <c r="I27" s="246">
        <f t="shared" si="7"/>
        <v>0</v>
      </c>
      <c r="J27" s="247">
        <f t="shared" si="2"/>
        <v>0</v>
      </c>
      <c r="K27" s="470"/>
      <c r="L27" s="471"/>
      <c r="M27" s="471"/>
      <c r="N27" s="471"/>
      <c r="O27" s="471"/>
      <c r="P27" s="472"/>
      <c r="Q27" s="272">
        <f t="shared" si="3"/>
        <v>0</v>
      </c>
      <c r="R27" s="270"/>
      <c r="S27" s="242">
        <f t="shared" si="4"/>
        <v>1</v>
      </c>
      <c r="T27" s="237"/>
      <c r="U27" s="248">
        <f t="shared" si="5"/>
        <v>0</v>
      </c>
      <c r="V27" s="248">
        <f t="shared" si="0"/>
        <v>0</v>
      </c>
      <c r="W27" s="249">
        <f t="shared" si="6"/>
        <v>0</v>
      </c>
    </row>
    <row r="28" spans="1:23" ht="23.1" customHeight="1">
      <c r="A28" s="299">
        <v>45422</v>
      </c>
      <c r="B28" s="275">
        <f t="shared" si="1"/>
        <v>45422</v>
      </c>
      <c r="C28" s="215"/>
      <c r="D28" s="218"/>
      <c r="E28" s="217"/>
      <c r="F28" s="216"/>
      <c r="G28" s="217"/>
      <c r="H28" s="281"/>
      <c r="I28" s="246">
        <f t="shared" si="7"/>
        <v>0</v>
      </c>
      <c r="J28" s="247">
        <f t="shared" si="2"/>
        <v>0</v>
      </c>
      <c r="K28" s="470"/>
      <c r="L28" s="471"/>
      <c r="M28" s="471"/>
      <c r="N28" s="471"/>
      <c r="O28" s="471"/>
      <c r="P28" s="472"/>
      <c r="Q28" s="272">
        <f t="shared" si="3"/>
        <v>0</v>
      </c>
      <c r="R28" s="270"/>
      <c r="S28" s="242">
        <f t="shared" si="4"/>
        <v>1</v>
      </c>
      <c r="T28" s="237"/>
      <c r="U28" s="248">
        <f t="shared" si="5"/>
        <v>0</v>
      </c>
      <c r="V28" s="248">
        <f t="shared" si="0"/>
        <v>0</v>
      </c>
      <c r="W28" s="249">
        <f t="shared" si="6"/>
        <v>0</v>
      </c>
    </row>
    <row r="29" spans="1:23" ht="23.1" customHeight="1">
      <c r="A29" s="299">
        <v>45423</v>
      </c>
      <c r="B29" s="275">
        <f t="shared" si="1"/>
        <v>45423</v>
      </c>
      <c r="C29" s="215"/>
      <c r="D29" s="218"/>
      <c r="E29" s="217"/>
      <c r="F29" s="216"/>
      <c r="G29" s="217"/>
      <c r="H29" s="281"/>
      <c r="I29" s="246">
        <f t="shared" si="7"/>
        <v>0</v>
      </c>
      <c r="J29" s="247">
        <f t="shared" si="2"/>
        <v>0</v>
      </c>
      <c r="K29" s="470"/>
      <c r="L29" s="471"/>
      <c r="M29" s="471"/>
      <c r="N29" s="471"/>
      <c r="O29" s="471"/>
      <c r="P29" s="472"/>
      <c r="Q29" s="272">
        <f t="shared" si="3"/>
        <v>0</v>
      </c>
      <c r="R29" s="270"/>
      <c r="S29" s="242">
        <f t="shared" si="4"/>
        <v>1</v>
      </c>
      <c r="T29" s="237"/>
      <c r="U29" s="248">
        <f t="shared" si="5"/>
        <v>0</v>
      </c>
      <c r="V29" s="248">
        <f t="shared" si="0"/>
        <v>0</v>
      </c>
      <c r="W29" s="249">
        <f t="shared" si="6"/>
        <v>0</v>
      </c>
    </row>
    <row r="30" spans="1:23" ht="23.1" customHeight="1">
      <c r="A30" s="299">
        <v>45424</v>
      </c>
      <c r="B30" s="275">
        <f t="shared" si="1"/>
        <v>45424</v>
      </c>
      <c r="C30" s="215"/>
      <c r="D30" s="218"/>
      <c r="E30" s="217"/>
      <c r="F30" s="216"/>
      <c r="G30" s="217"/>
      <c r="H30" s="281"/>
      <c r="I30" s="246">
        <f t="shared" si="7"/>
        <v>0</v>
      </c>
      <c r="J30" s="247">
        <f t="shared" si="2"/>
        <v>0</v>
      </c>
      <c r="K30" s="470"/>
      <c r="L30" s="471"/>
      <c r="M30" s="471"/>
      <c r="N30" s="471"/>
      <c r="O30" s="471"/>
      <c r="P30" s="472"/>
      <c r="Q30" s="272">
        <f t="shared" si="3"/>
        <v>0</v>
      </c>
      <c r="R30" s="270"/>
      <c r="S30" s="242">
        <f t="shared" si="4"/>
        <v>1</v>
      </c>
      <c r="T30" s="237"/>
      <c r="U30" s="248">
        <f t="shared" si="5"/>
        <v>0</v>
      </c>
      <c r="V30" s="248">
        <f t="shared" si="0"/>
        <v>0</v>
      </c>
      <c r="W30" s="249">
        <f t="shared" si="6"/>
        <v>0</v>
      </c>
    </row>
    <row r="31" spans="1:23" ht="23.1" customHeight="1">
      <c r="A31" s="299">
        <v>45425</v>
      </c>
      <c r="B31" s="275">
        <f t="shared" si="1"/>
        <v>45425</v>
      </c>
      <c r="C31" s="215"/>
      <c r="D31" s="218"/>
      <c r="E31" s="217"/>
      <c r="F31" s="216"/>
      <c r="G31" s="217"/>
      <c r="H31" s="281"/>
      <c r="I31" s="246">
        <f t="shared" si="7"/>
        <v>0</v>
      </c>
      <c r="J31" s="247">
        <f t="shared" si="2"/>
        <v>0</v>
      </c>
      <c r="K31" s="470"/>
      <c r="L31" s="471"/>
      <c r="M31" s="471"/>
      <c r="N31" s="471"/>
      <c r="O31" s="471"/>
      <c r="P31" s="472"/>
      <c r="Q31" s="272">
        <f t="shared" si="3"/>
        <v>0</v>
      </c>
      <c r="R31" s="270"/>
      <c r="S31" s="242">
        <f t="shared" si="4"/>
        <v>1</v>
      </c>
      <c r="T31" s="237"/>
      <c r="U31" s="248">
        <f t="shared" si="5"/>
        <v>0</v>
      </c>
      <c r="V31" s="248">
        <f t="shared" si="0"/>
        <v>0</v>
      </c>
      <c r="W31" s="249">
        <f t="shared" si="6"/>
        <v>0</v>
      </c>
    </row>
    <row r="32" spans="1:23" ht="23.1" customHeight="1">
      <c r="A32" s="299">
        <v>45426</v>
      </c>
      <c r="B32" s="275">
        <f t="shared" si="1"/>
        <v>45426</v>
      </c>
      <c r="C32" s="215"/>
      <c r="D32" s="218"/>
      <c r="E32" s="217"/>
      <c r="F32" s="216"/>
      <c r="G32" s="217"/>
      <c r="H32" s="281"/>
      <c r="I32" s="246">
        <f t="shared" si="7"/>
        <v>0</v>
      </c>
      <c r="J32" s="247">
        <f t="shared" si="2"/>
        <v>0</v>
      </c>
      <c r="K32" s="470"/>
      <c r="L32" s="471"/>
      <c r="M32" s="471"/>
      <c r="N32" s="471"/>
      <c r="O32" s="471"/>
      <c r="P32" s="472"/>
      <c r="Q32" s="272">
        <f t="shared" si="3"/>
        <v>0</v>
      </c>
      <c r="R32" s="270"/>
      <c r="S32" s="242">
        <f t="shared" si="4"/>
        <v>1</v>
      </c>
      <c r="T32" s="237"/>
      <c r="U32" s="248">
        <f t="shared" si="5"/>
        <v>0</v>
      </c>
      <c r="V32" s="248">
        <f t="shared" si="0"/>
        <v>0</v>
      </c>
      <c r="W32" s="249">
        <f t="shared" si="6"/>
        <v>0</v>
      </c>
    </row>
    <row r="33" spans="1:23" ht="23.1" customHeight="1">
      <c r="A33" s="299">
        <v>45427</v>
      </c>
      <c r="B33" s="275">
        <f t="shared" si="1"/>
        <v>45427</v>
      </c>
      <c r="C33" s="215"/>
      <c r="D33" s="218"/>
      <c r="E33" s="217"/>
      <c r="F33" s="216"/>
      <c r="G33" s="217"/>
      <c r="H33" s="281"/>
      <c r="I33" s="246">
        <f t="shared" si="7"/>
        <v>0</v>
      </c>
      <c r="J33" s="247">
        <f t="shared" si="2"/>
        <v>0</v>
      </c>
      <c r="K33" s="470"/>
      <c r="L33" s="471"/>
      <c r="M33" s="471"/>
      <c r="N33" s="471"/>
      <c r="O33" s="471"/>
      <c r="P33" s="472"/>
      <c r="Q33" s="272">
        <f t="shared" si="3"/>
        <v>0</v>
      </c>
      <c r="R33" s="270"/>
      <c r="S33" s="242">
        <f t="shared" si="4"/>
        <v>1</v>
      </c>
      <c r="T33" s="237"/>
      <c r="U33" s="248">
        <f t="shared" si="5"/>
        <v>0</v>
      </c>
      <c r="V33" s="248">
        <f t="shared" si="0"/>
        <v>0</v>
      </c>
      <c r="W33" s="249">
        <f t="shared" si="6"/>
        <v>0</v>
      </c>
    </row>
    <row r="34" spans="1:23" ht="23.1" customHeight="1">
      <c r="A34" s="299">
        <v>45428</v>
      </c>
      <c r="B34" s="275">
        <f t="shared" si="1"/>
        <v>45428</v>
      </c>
      <c r="C34" s="215"/>
      <c r="D34" s="218"/>
      <c r="E34" s="217"/>
      <c r="F34" s="216"/>
      <c r="G34" s="217"/>
      <c r="H34" s="281"/>
      <c r="I34" s="246">
        <f t="shared" si="7"/>
        <v>0</v>
      </c>
      <c r="J34" s="247">
        <f t="shared" si="2"/>
        <v>0</v>
      </c>
      <c r="K34" s="470"/>
      <c r="L34" s="471"/>
      <c r="M34" s="471"/>
      <c r="N34" s="471"/>
      <c r="O34" s="471"/>
      <c r="P34" s="472"/>
      <c r="Q34" s="272">
        <f t="shared" si="3"/>
        <v>0</v>
      </c>
      <c r="R34" s="270"/>
      <c r="S34" s="242">
        <f t="shared" si="4"/>
        <v>1</v>
      </c>
      <c r="T34" s="237"/>
      <c r="U34" s="248">
        <f t="shared" si="5"/>
        <v>0</v>
      </c>
      <c r="V34" s="248">
        <f t="shared" si="0"/>
        <v>0</v>
      </c>
      <c r="W34" s="249">
        <f t="shared" si="6"/>
        <v>0</v>
      </c>
    </row>
    <row r="35" spans="1:23" ht="23.1" customHeight="1">
      <c r="A35" s="299">
        <v>45429</v>
      </c>
      <c r="B35" s="275">
        <f t="shared" si="1"/>
        <v>45429</v>
      </c>
      <c r="C35" s="215"/>
      <c r="D35" s="218"/>
      <c r="E35" s="217"/>
      <c r="F35" s="216"/>
      <c r="G35" s="217"/>
      <c r="H35" s="281"/>
      <c r="I35" s="246">
        <f t="shared" si="7"/>
        <v>0</v>
      </c>
      <c r="J35" s="247">
        <f t="shared" si="2"/>
        <v>0</v>
      </c>
      <c r="K35" s="470"/>
      <c r="L35" s="471"/>
      <c r="M35" s="471"/>
      <c r="N35" s="471"/>
      <c r="O35" s="471"/>
      <c r="P35" s="472"/>
      <c r="Q35" s="272">
        <f t="shared" si="3"/>
        <v>0</v>
      </c>
      <c r="R35" s="270"/>
      <c r="S35" s="242">
        <f t="shared" si="4"/>
        <v>1</v>
      </c>
      <c r="T35" s="237"/>
      <c r="U35" s="248">
        <f t="shared" si="5"/>
        <v>0</v>
      </c>
      <c r="V35" s="248">
        <f t="shared" si="0"/>
        <v>0</v>
      </c>
      <c r="W35" s="249">
        <f t="shared" si="6"/>
        <v>0</v>
      </c>
    </row>
    <row r="36" spans="1:23" ht="23.1" customHeight="1">
      <c r="A36" s="299">
        <v>45430</v>
      </c>
      <c r="B36" s="275">
        <f t="shared" si="1"/>
        <v>45430</v>
      </c>
      <c r="C36" s="215"/>
      <c r="D36" s="218"/>
      <c r="E36" s="217"/>
      <c r="F36" s="216"/>
      <c r="G36" s="217"/>
      <c r="H36" s="281"/>
      <c r="I36" s="246">
        <f t="shared" si="7"/>
        <v>0</v>
      </c>
      <c r="J36" s="247">
        <f t="shared" si="2"/>
        <v>0</v>
      </c>
      <c r="K36" s="470"/>
      <c r="L36" s="471"/>
      <c r="M36" s="471"/>
      <c r="N36" s="471"/>
      <c r="O36" s="471"/>
      <c r="P36" s="472"/>
      <c r="Q36" s="272">
        <f t="shared" si="3"/>
        <v>0</v>
      </c>
      <c r="R36" s="270"/>
      <c r="S36" s="242">
        <f t="shared" si="4"/>
        <v>1</v>
      </c>
      <c r="T36" s="237"/>
      <c r="U36" s="248">
        <f t="shared" si="5"/>
        <v>0</v>
      </c>
      <c r="V36" s="248">
        <f t="shared" si="0"/>
        <v>0</v>
      </c>
      <c r="W36" s="249">
        <f t="shared" si="6"/>
        <v>0</v>
      </c>
    </row>
    <row r="37" spans="1:23" ht="23.1" customHeight="1">
      <c r="A37" s="299">
        <v>45431</v>
      </c>
      <c r="B37" s="275">
        <f t="shared" si="1"/>
        <v>45431</v>
      </c>
      <c r="C37" s="215"/>
      <c r="D37" s="218"/>
      <c r="E37" s="217"/>
      <c r="F37" s="216"/>
      <c r="G37" s="217"/>
      <c r="H37" s="281"/>
      <c r="I37" s="246">
        <f t="shared" si="7"/>
        <v>0</v>
      </c>
      <c r="J37" s="247">
        <f t="shared" si="2"/>
        <v>0</v>
      </c>
      <c r="K37" s="470"/>
      <c r="L37" s="471"/>
      <c r="M37" s="471"/>
      <c r="N37" s="471"/>
      <c r="O37" s="471"/>
      <c r="P37" s="472"/>
      <c r="Q37" s="272">
        <f t="shared" si="3"/>
        <v>0</v>
      </c>
      <c r="R37" s="270"/>
      <c r="S37" s="242">
        <f t="shared" si="4"/>
        <v>1</v>
      </c>
      <c r="T37" s="237"/>
      <c r="U37" s="248">
        <f t="shared" si="5"/>
        <v>0</v>
      </c>
      <c r="V37" s="248">
        <f t="shared" si="0"/>
        <v>0</v>
      </c>
      <c r="W37" s="249">
        <f t="shared" si="6"/>
        <v>0</v>
      </c>
    </row>
    <row r="38" spans="1:23" ht="23.1" customHeight="1">
      <c r="A38" s="299">
        <v>45432</v>
      </c>
      <c r="B38" s="275">
        <f t="shared" si="1"/>
        <v>45432</v>
      </c>
      <c r="C38" s="215"/>
      <c r="D38" s="218"/>
      <c r="E38" s="217"/>
      <c r="F38" s="216"/>
      <c r="G38" s="217"/>
      <c r="H38" s="281"/>
      <c r="I38" s="246">
        <f t="shared" si="7"/>
        <v>0</v>
      </c>
      <c r="J38" s="247">
        <f t="shared" si="2"/>
        <v>0</v>
      </c>
      <c r="K38" s="470"/>
      <c r="L38" s="471"/>
      <c r="M38" s="471"/>
      <c r="N38" s="471"/>
      <c r="O38" s="471"/>
      <c r="P38" s="472"/>
      <c r="Q38" s="272">
        <f t="shared" si="3"/>
        <v>0</v>
      </c>
      <c r="R38" s="270"/>
      <c r="S38" s="242">
        <f t="shared" si="4"/>
        <v>1</v>
      </c>
      <c r="T38" s="237"/>
      <c r="U38" s="248">
        <f t="shared" si="5"/>
        <v>0</v>
      </c>
      <c r="V38" s="248">
        <f t="shared" si="0"/>
        <v>0</v>
      </c>
      <c r="W38" s="249">
        <f t="shared" si="6"/>
        <v>0</v>
      </c>
    </row>
    <row r="39" spans="1:23" ht="23.1" customHeight="1">
      <c r="A39" s="299">
        <v>45433</v>
      </c>
      <c r="B39" s="275">
        <f t="shared" si="1"/>
        <v>45433</v>
      </c>
      <c r="C39" s="215"/>
      <c r="D39" s="218"/>
      <c r="E39" s="217"/>
      <c r="F39" s="216"/>
      <c r="G39" s="217"/>
      <c r="H39" s="281"/>
      <c r="I39" s="246">
        <f t="shared" si="7"/>
        <v>0</v>
      </c>
      <c r="J39" s="247">
        <f t="shared" si="2"/>
        <v>0</v>
      </c>
      <c r="K39" s="470"/>
      <c r="L39" s="482"/>
      <c r="M39" s="482"/>
      <c r="N39" s="482"/>
      <c r="O39" s="482"/>
      <c r="P39" s="483"/>
      <c r="Q39" s="272">
        <f t="shared" si="3"/>
        <v>0</v>
      </c>
      <c r="R39" s="270"/>
      <c r="S39" s="242">
        <f t="shared" si="4"/>
        <v>1</v>
      </c>
      <c r="T39" s="237"/>
      <c r="U39" s="248">
        <f t="shared" si="5"/>
        <v>0</v>
      </c>
      <c r="V39" s="248">
        <f t="shared" si="0"/>
        <v>0</v>
      </c>
      <c r="W39" s="249">
        <f t="shared" si="6"/>
        <v>0</v>
      </c>
    </row>
    <row r="40" spans="1:23" ht="23.1" customHeight="1">
      <c r="A40" s="299">
        <v>45434</v>
      </c>
      <c r="B40" s="275">
        <f t="shared" si="1"/>
        <v>45434</v>
      </c>
      <c r="C40" s="215"/>
      <c r="D40" s="218"/>
      <c r="E40" s="217"/>
      <c r="F40" s="216"/>
      <c r="G40" s="217"/>
      <c r="H40" s="281"/>
      <c r="I40" s="246">
        <f t="shared" si="7"/>
        <v>0</v>
      </c>
      <c r="J40" s="247">
        <f t="shared" si="2"/>
        <v>0</v>
      </c>
      <c r="K40" s="470"/>
      <c r="L40" s="482"/>
      <c r="M40" s="482"/>
      <c r="N40" s="482"/>
      <c r="O40" s="482"/>
      <c r="P40" s="483"/>
      <c r="Q40" s="272">
        <f t="shared" si="3"/>
        <v>0</v>
      </c>
      <c r="R40" s="270"/>
      <c r="S40" s="242">
        <f t="shared" si="4"/>
        <v>1</v>
      </c>
      <c r="T40" s="237"/>
      <c r="U40" s="248">
        <f t="shared" si="5"/>
        <v>0</v>
      </c>
      <c r="V40" s="248">
        <f t="shared" si="0"/>
        <v>0</v>
      </c>
      <c r="W40" s="249">
        <f t="shared" si="6"/>
        <v>0</v>
      </c>
    </row>
    <row r="41" spans="1:23" ht="23.1" customHeight="1">
      <c r="A41" s="299">
        <v>45435</v>
      </c>
      <c r="B41" s="275">
        <f t="shared" si="1"/>
        <v>45435</v>
      </c>
      <c r="C41" s="215"/>
      <c r="D41" s="218"/>
      <c r="E41" s="217"/>
      <c r="F41" s="216"/>
      <c r="G41" s="217"/>
      <c r="H41" s="281"/>
      <c r="I41" s="246">
        <f t="shared" si="7"/>
        <v>0</v>
      </c>
      <c r="J41" s="247">
        <f t="shared" si="2"/>
        <v>0</v>
      </c>
      <c r="K41" s="470"/>
      <c r="L41" s="471"/>
      <c r="M41" s="471"/>
      <c r="N41" s="471"/>
      <c r="O41" s="471"/>
      <c r="P41" s="472"/>
      <c r="Q41" s="272">
        <f t="shared" si="3"/>
        <v>0</v>
      </c>
      <c r="R41" s="270"/>
      <c r="S41" s="242">
        <f t="shared" si="4"/>
        <v>1</v>
      </c>
      <c r="T41" s="237"/>
      <c r="U41" s="248">
        <f t="shared" si="5"/>
        <v>0</v>
      </c>
      <c r="V41" s="248">
        <f t="shared" si="0"/>
        <v>0</v>
      </c>
      <c r="W41" s="249">
        <f t="shared" si="6"/>
        <v>0</v>
      </c>
    </row>
    <row r="42" spans="1:23" ht="23.1" customHeight="1">
      <c r="A42" s="299">
        <v>45436</v>
      </c>
      <c r="B42" s="275">
        <f t="shared" si="1"/>
        <v>45436</v>
      </c>
      <c r="C42" s="215"/>
      <c r="D42" s="218"/>
      <c r="E42" s="217"/>
      <c r="F42" s="216"/>
      <c r="G42" s="217"/>
      <c r="H42" s="281"/>
      <c r="I42" s="246">
        <f t="shared" si="7"/>
        <v>0</v>
      </c>
      <c r="J42" s="247">
        <f t="shared" si="2"/>
        <v>0</v>
      </c>
      <c r="K42" s="470"/>
      <c r="L42" s="471"/>
      <c r="M42" s="471"/>
      <c r="N42" s="471"/>
      <c r="O42" s="471"/>
      <c r="P42" s="472"/>
      <c r="Q42" s="272">
        <f t="shared" si="3"/>
        <v>0</v>
      </c>
      <c r="R42" s="270"/>
      <c r="S42" s="242">
        <f t="shared" si="4"/>
        <v>1</v>
      </c>
      <c r="T42" s="237"/>
      <c r="U42" s="248">
        <f t="shared" si="5"/>
        <v>0</v>
      </c>
      <c r="V42" s="248">
        <f t="shared" si="0"/>
        <v>0</v>
      </c>
      <c r="W42" s="249">
        <f t="shared" si="6"/>
        <v>0</v>
      </c>
    </row>
    <row r="43" spans="1:23" ht="23.1" customHeight="1">
      <c r="A43" s="299">
        <v>45437</v>
      </c>
      <c r="B43" s="275">
        <f t="shared" si="1"/>
        <v>45437</v>
      </c>
      <c r="C43" s="215"/>
      <c r="D43" s="218"/>
      <c r="E43" s="217"/>
      <c r="F43" s="216"/>
      <c r="G43" s="217"/>
      <c r="H43" s="281"/>
      <c r="I43" s="246">
        <f t="shared" si="7"/>
        <v>0</v>
      </c>
      <c r="J43" s="247">
        <f t="shared" si="2"/>
        <v>0</v>
      </c>
      <c r="K43" s="470"/>
      <c r="L43" s="471"/>
      <c r="M43" s="471"/>
      <c r="N43" s="471"/>
      <c r="O43" s="471"/>
      <c r="P43" s="472"/>
      <c r="Q43" s="272">
        <f t="shared" si="3"/>
        <v>0</v>
      </c>
      <c r="R43" s="270"/>
      <c r="S43" s="242">
        <f t="shared" si="4"/>
        <v>1</v>
      </c>
      <c r="T43" s="237"/>
      <c r="U43" s="248">
        <f t="shared" si="5"/>
        <v>0</v>
      </c>
      <c r="V43" s="248">
        <f t="shared" si="0"/>
        <v>0</v>
      </c>
      <c r="W43" s="249">
        <f t="shared" si="6"/>
        <v>0</v>
      </c>
    </row>
    <row r="44" spans="1:23" ht="23.1" customHeight="1">
      <c r="A44" s="299">
        <v>45438</v>
      </c>
      <c r="B44" s="275">
        <f t="shared" si="1"/>
        <v>45438</v>
      </c>
      <c r="C44" s="215"/>
      <c r="D44" s="218"/>
      <c r="E44" s="217"/>
      <c r="F44" s="216"/>
      <c r="G44" s="217"/>
      <c r="H44" s="281"/>
      <c r="I44" s="246">
        <f t="shared" si="7"/>
        <v>0</v>
      </c>
      <c r="J44" s="247">
        <f t="shared" si="2"/>
        <v>0</v>
      </c>
      <c r="K44" s="470"/>
      <c r="L44" s="471"/>
      <c r="M44" s="471"/>
      <c r="N44" s="471"/>
      <c r="O44" s="471"/>
      <c r="P44" s="472"/>
      <c r="Q44" s="272">
        <f t="shared" si="3"/>
        <v>0</v>
      </c>
      <c r="R44" s="270"/>
      <c r="S44" s="242">
        <f t="shared" si="4"/>
        <v>1</v>
      </c>
      <c r="T44" s="237"/>
      <c r="U44" s="248">
        <f t="shared" si="5"/>
        <v>0</v>
      </c>
      <c r="V44" s="248">
        <f t="shared" si="0"/>
        <v>0</v>
      </c>
      <c r="W44" s="249">
        <f t="shared" si="6"/>
        <v>0</v>
      </c>
    </row>
    <row r="45" spans="1:23" ht="23.1" customHeight="1">
      <c r="A45" s="299">
        <v>45439</v>
      </c>
      <c r="B45" s="275">
        <f t="shared" si="1"/>
        <v>45439</v>
      </c>
      <c r="C45" s="215"/>
      <c r="D45" s="218"/>
      <c r="E45" s="217"/>
      <c r="F45" s="216"/>
      <c r="G45" s="217"/>
      <c r="H45" s="281"/>
      <c r="I45" s="246">
        <f t="shared" si="7"/>
        <v>0</v>
      </c>
      <c r="J45" s="247">
        <f t="shared" si="2"/>
        <v>0</v>
      </c>
      <c r="K45" s="470"/>
      <c r="L45" s="471"/>
      <c r="M45" s="471"/>
      <c r="N45" s="471"/>
      <c r="O45" s="471"/>
      <c r="P45" s="472"/>
      <c r="Q45" s="272">
        <f t="shared" si="3"/>
        <v>0</v>
      </c>
      <c r="R45" s="270"/>
      <c r="S45" s="242">
        <f t="shared" si="4"/>
        <v>1</v>
      </c>
      <c r="T45" s="237"/>
      <c r="U45" s="248">
        <f t="shared" si="5"/>
        <v>0</v>
      </c>
      <c r="V45" s="248">
        <f t="shared" si="0"/>
        <v>0</v>
      </c>
      <c r="W45" s="249">
        <f t="shared" si="6"/>
        <v>0</v>
      </c>
    </row>
    <row r="46" spans="1:23" ht="23.1" customHeight="1">
      <c r="A46" s="299">
        <v>45440</v>
      </c>
      <c r="B46" s="275">
        <f t="shared" si="1"/>
        <v>45440</v>
      </c>
      <c r="C46" s="215"/>
      <c r="D46" s="218"/>
      <c r="E46" s="217"/>
      <c r="F46" s="216"/>
      <c r="G46" s="217"/>
      <c r="H46" s="281"/>
      <c r="I46" s="246">
        <f t="shared" si="7"/>
        <v>0</v>
      </c>
      <c r="J46" s="247">
        <f t="shared" si="2"/>
        <v>0</v>
      </c>
      <c r="K46" s="470"/>
      <c r="L46" s="471"/>
      <c r="M46" s="471"/>
      <c r="N46" s="471"/>
      <c r="O46" s="471"/>
      <c r="P46" s="472"/>
      <c r="Q46" s="272">
        <f t="shared" si="3"/>
        <v>0</v>
      </c>
      <c r="R46" s="270"/>
      <c r="S46" s="242">
        <f t="shared" si="4"/>
        <v>1</v>
      </c>
      <c r="T46" s="237"/>
      <c r="U46" s="248">
        <f t="shared" si="5"/>
        <v>0</v>
      </c>
      <c r="V46" s="248">
        <f t="shared" si="0"/>
        <v>0</v>
      </c>
      <c r="W46" s="249">
        <f t="shared" si="6"/>
        <v>0</v>
      </c>
    </row>
    <row r="47" spans="1:23" ht="23.1" customHeight="1">
      <c r="A47" s="299">
        <v>45441</v>
      </c>
      <c r="B47" s="275">
        <f t="shared" si="1"/>
        <v>45441</v>
      </c>
      <c r="C47" s="215"/>
      <c r="D47" s="218"/>
      <c r="E47" s="217"/>
      <c r="F47" s="216"/>
      <c r="G47" s="217"/>
      <c r="H47" s="281"/>
      <c r="I47" s="246">
        <f t="shared" si="7"/>
        <v>0</v>
      </c>
      <c r="J47" s="247">
        <f t="shared" si="2"/>
        <v>0</v>
      </c>
      <c r="K47" s="470"/>
      <c r="L47" s="471"/>
      <c r="M47" s="471"/>
      <c r="N47" s="471"/>
      <c r="O47" s="471"/>
      <c r="P47" s="472"/>
      <c r="Q47" s="272">
        <f t="shared" si="3"/>
        <v>0</v>
      </c>
      <c r="R47" s="270"/>
      <c r="S47" s="242">
        <f t="shared" si="4"/>
        <v>1</v>
      </c>
      <c r="T47" s="237"/>
      <c r="U47" s="248">
        <f t="shared" si="5"/>
        <v>0</v>
      </c>
      <c r="V47" s="248">
        <f t="shared" si="0"/>
        <v>0</v>
      </c>
      <c r="W47" s="249">
        <f t="shared" si="6"/>
        <v>0</v>
      </c>
    </row>
    <row r="48" spans="1:23" ht="23.1" customHeight="1">
      <c r="A48" s="299">
        <v>45442</v>
      </c>
      <c r="B48" s="275">
        <f t="shared" si="1"/>
        <v>45442</v>
      </c>
      <c r="C48" s="215"/>
      <c r="D48" s="218"/>
      <c r="E48" s="217"/>
      <c r="F48" s="216"/>
      <c r="G48" s="217"/>
      <c r="H48" s="281"/>
      <c r="I48" s="246">
        <f t="shared" si="7"/>
        <v>0</v>
      </c>
      <c r="J48" s="247">
        <f t="shared" si="2"/>
        <v>0</v>
      </c>
      <c r="K48" s="470"/>
      <c r="L48" s="471"/>
      <c r="M48" s="471"/>
      <c r="N48" s="471"/>
      <c r="O48" s="471"/>
      <c r="P48" s="472"/>
      <c r="Q48" s="272">
        <f t="shared" si="3"/>
        <v>0</v>
      </c>
      <c r="R48" s="270"/>
      <c r="S48" s="242">
        <f t="shared" si="4"/>
        <v>1</v>
      </c>
      <c r="T48" s="237"/>
      <c r="U48" s="248">
        <f t="shared" si="5"/>
        <v>0</v>
      </c>
      <c r="V48" s="248">
        <f t="shared" si="0"/>
        <v>0</v>
      </c>
      <c r="W48" s="249">
        <f t="shared" si="6"/>
        <v>0</v>
      </c>
    </row>
    <row r="49" spans="1:23" ht="23.1" customHeight="1" thickBot="1">
      <c r="A49" s="300">
        <v>45443</v>
      </c>
      <c r="B49" s="297">
        <f t="shared" si="1"/>
        <v>45443</v>
      </c>
      <c r="C49" s="268"/>
      <c r="D49" s="266"/>
      <c r="E49" s="220"/>
      <c r="F49" s="219"/>
      <c r="G49" s="220"/>
      <c r="H49" s="318"/>
      <c r="I49" s="251">
        <f t="shared" si="7"/>
        <v>0</v>
      </c>
      <c r="J49" s="252">
        <f t="shared" si="2"/>
        <v>0</v>
      </c>
      <c r="K49" s="470"/>
      <c r="L49" s="471"/>
      <c r="M49" s="471"/>
      <c r="N49" s="471"/>
      <c r="O49" s="471"/>
      <c r="P49" s="472"/>
      <c r="Q49" s="272">
        <f t="shared" si="3"/>
        <v>0</v>
      </c>
      <c r="R49" s="271"/>
      <c r="S49" s="242">
        <f t="shared" si="4"/>
        <v>1</v>
      </c>
      <c r="T49" s="237"/>
      <c r="U49" s="253">
        <f t="shared" si="5"/>
        <v>0</v>
      </c>
      <c r="V49" s="253">
        <f t="shared" si="0"/>
        <v>0</v>
      </c>
      <c r="W49" s="249">
        <f t="shared" si="6"/>
        <v>0</v>
      </c>
    </row>
    <row r="50" spans="1:23" ht="23.1" customHeight="1" thickTop="1" thickBot="1">
      <c r="A50" s="477" t="s">
        <v>12</v>
      </c>
      <c r="B50" s="478"/>
      <c r="C50" s="478"/>
      <c r="D50" s="479"/>
      <c r="E50" s="480"/>
      <c r="F50" s="479"/>
      <c r="G50" s="479"/>
      <c r="H50" s="481"/>
      <c r="I50" s="254">
        <f>SUM(I19:I49)</f>
        <v>0</v>
      </c>
      <c r="J50" s="255">
        <f>SUM(J19:J49)</f>
        <v>0</v>
      </c>
      <c r="K50" s="256"/>
      <c r="L50" s="257"/>
      <c r="M50" s="291"/>
      <c r="N50" s="291"/>
      <c r="O50" s="291"/>
      <c r="P50" s="259"/>
      <c r="Q50" s="241">
        <f t="shared" ref="Q50" si="8">COUNTIF(C50,C83)</f>
        <v>0</v>
      </c>
      <c r="R50" s="260"/>
      <c r="S50" s="261"/>
      <c r="T50" s="237"/>
      <c r="U50" s="262">
        <f>SUM(U19:U49)</f>
        <v>0</v>
      </c>
      <c r="V50" s="262">
        <f t="shared" ref="V50" si="9">SUM(V19:V49)</f>
        <v>0</v>
      </c>
      <c r="W50" s="262">
        <f>SUM(W19:W49)</f>
        <v>0</v>
      </c>
    </row>
    <row r="51" spans="1:23">
      <c r="C51" s="237" t="s">
        <v>32</v>
      </c>
      <c r="D51" s="237"/>
      <c r="E51" s="476"/>
      <c r="F51" s="476"/>
      <c r="G51" s="237"/>
      <c r="H51" s="237"/>
      <c r="I51" s="263"/>
      <c r="J51" s="263"/>
      <c r="K51" s="237"/>
      <c r="L51" s="237"/>
      <c r="M51" s="237"/>
      <c r="N51" s="237"/>
      <c r="O51" s="237"/>
      <c r="P51" s="237"/>
      <c r="Q51" s="237"/>
      <c r="R51" s="237"/>
      <c r="S51" s="237"/>
      <c r="T51" s="237"/>
    </row>
    <row r="52" spans="1:23">
      <c r="C52" s="125" t="s">
        <v>33</v>
      </c>
      <c r="D52" s="125" t="s">
        <v>14</v>
      </c>
      <c r="E52" s="183"/>
    </row>
    <row r="53" spans="1:23">
      <c r="C53" s="125" t="s">
        <v>34</v>
      </c>
      <c r="D53" s="125" t="s">
        <v>15</v>
      </c>
      <c r="E53" s="183"/>
    </row>
    <row r="54" spans="1:23">
      <c r="C54" s="125" t="s">
        <v>71</v>
      </c>
      <c r="D54" s="125" t="s">
        <v>14</v>
      </c>
      <c r="E54" s="183"/>
    </row>
    <row r="55" spans="1:23">
      <c r="C55" s="125" t="s">
        <v>72</v>
      </c>
      <c r="D55" s="125" t="s">
        <v>37</v>
      </c>
      <c r="E55" s="183"/>
    </row>
    <row r="56" spans="1:23">
      <c r="C56" s="125" t="s">
        <v>73</v>
      </c>
      <c r="D56" s="125" t="s">
        <v>40</v>
      </c>
      <c r="E56" s="183"/>
    </row>
    <row r="57" spans="1:23">
      <c r="E57" s="183"/>
    </row>
    <row r="58" spans="1:23">
      <c r="E58" s="183"/>
    </row>
    <row r="59" spans="1:23">
      <c r="E59" s="183"/>
    </row>
    <row r="60" spans="1:23">
      <c r="E60" s="183"/>
    </row>
    <row r="61" spans="1:23">
      <c r="E61" s="183"/>
    </row>
    <row r="62" spans="1:23">
      <c r="E62" s="183"/>
    </row>
    <row r="63" spans="1:23">
      <c r="E63" s="183"/>
    </row>
    <row r="64" spans="1:23">
      <c r="E64" s="183"/>
    </row>
    <row r="65" spans="5:5">
      <c r="E65" s="183"/>
    </row>
    <row r="66" spans="5:5">
      <c r="E66" s="183"/>
    </row>
    <row r="67" spans="5:5">
      <c r="E67" s="183"/>
    </row>
    <row r="68" spans="5:5">
      <c r="E68" s="183"/>
    </row>
    <row r="69" spans="5:5">
      <c r="E69" s="183"/>
    </row>
    <row r="70" spans="5:5">
      <c r="E70" s="183"/>
    </row>
    <row r="71" spans="5:5">
      <c r="E71" s="183"/>
    </row>
    <row r="72" spans="5:5">
      <c r="E72" s="183"/>
    </row>
    <row r="73" spans="5:5">
      <c r="E73" s="183"/>
    </row>
    <row r="74" spans="5:5">
      <c r="E74" s="183"/>
    </row>
    <row r="75" spans="5:5">
      <c r="E75" s="183"/>
    </row>
    <row r="76" spans="5:5">
      <c r="E76" s="183"/>
    </row>
    <row r="77" spans="5:5">
      <c r="E77" s="183"/>
    </row>
    <row r="78" spans="5:5">
      <c r="E78" s="183"/>
    </row>
    <row r="79" spans="5:5">
      <c r="E79" s="183"/>
    </row>
    <row r="80" spans="5:5">
      <c r="E80" s="183"/>
    </row>
    <row r="81" spans="5:5">
      <c r="E81" s="183"/>
    </row>
    <row r="82" spans="5:5">
      <c r="E82" s="183"/>
    </row>
    <row r="83" spans="5:5">
      <c r="E83" s="183"/>
    </row>
    <row r="84" spans="5:5">
      <c r="E84" s="183"/>
    </row>
    <row r="85" spans="5:5">
      <c r="E85" s="183"/>
    </row>
    <row r="86" spans="5:5">
      <c r="E86" s="183"/>
    </row>
    <row r="87" spans="5:5">
      <c r="E87" s="183"/>
    </row>
    <row r="88" spans="5:5">
      <c r="E88" s="183"/>
    </row>
    <row r="89" spans="5:5">
      <c r="E89" s="183"/>
    </row>
    <row r="90" spans="5:5">
      <c r="E90" s="183"/>
    </row>
    <row r="91" spans="5:5">
      <c r="E91" s="183"/>
    </row>
    <row r="92" spans="5:5">
      <c r="E92" s="183"/>
    </row>
    <row r="93" spans="5:5">
      <c r="E93" s="183"/>
    </row>
    <row r="94" spans="5:5">
      <c r="E94" s="183"/>
    </row>
    <row r="95" spans="5:5">
      <c r="E95" s="183"/>
    </row>
    <row r="96" spans="5:5">
      <c r="E96" s="183"/>
    </row>
    <row r="97" spans="5:5">
      <c r="E97" s="183"/>
    </row>
    <row r="98" spans="5:5">
      <c r="E98" s="183"/>
    </row>
    <row r="99" spans="5:5">
      <c r="E99" s="183"/>
    </row>
    <row r="100" spans="5:5">
      <c r="E100" s="183"/>
    </row>
    <row r="101" spans="5:5">
      <c r="E101" s="183"/>
    </row>
    <row r="102" spans="5:5">
      <c r="E102" s="183"/>
    </row>
    <row r="103" spans="5:5">
      <c r="E103" s="183"/>
    </row>
    <row r="104" spans="5:5">
      <c r="E104" s="183"/>
    </row>
    <row r="105" spans="5:5">
      <c r="E105" s="183"/>
    </row>
    <row r="106" spans="5:5">
      <c r="E106" s="183"/>
    </row>
    <row r="107" spans="5:5">
      <c r="E107" s="183"/>
    </row>
    <row r="108" spans="5:5">
      <c r="E108" s="183"/>
    </row>
    <row r="109" spans="5:5">
      <c r="E109" s="183"/>
    </row>
    <row r="110" spans="5:5">
      <c r="E110" s="183"/>
    </row>
    <row r="111" spans="5:5">
      <c r="E111" s="183"/>
    </row>
    <row r="112" spans="5:5">
      <c r="E112" s="183"/>
    </row>
    <row r="113" spans="5:5">
      <c r="E113" s="183"/>
    </row>
    <row r="114" spans="5:5">
      <c r="E114" s="183"/>
    </row>
    <row r="115" spans="5:5">
      <c r="E115" s="183"/>
    </row>
    <row r="116" spans="5:5">
      <c r="E116" s="183"/>
    </row>
    <row r="117" spans="5:5">
      <c r="E117" s="183"/>
    </row>
    <row r="118" spans="5:5">
      <c r="E118" s="183"/>
    </row>
    <row r="119" spans="5:5">
      <c r="E119" s="183"/>
    </row>
    <row r="120" spans="5:5">
      <c r="E120" s="183"/>
    </row>
    <row r="121" spans="5:5">
      <c r="E121" s="183"/>
    </row>
    <row r="122" spans="5:5">
      <c r="E122" s="183"/>
    </row>
    <row r="123" spans="5:5">
      <c r="E123" s="183"/>
    </row>
    <row r="124" spans="5:5">
      <c r="E124" s="183"/>
    </row>
    <row r="125" spans="5:5">
      <c r="E125" s="183"/>
    </row>
    <row r="126" spans="5:5">
      <c r="E126" s="183"/>
    </row>
    <row r="127" spans="5:5">
      <c r="E127" s="183"/>
    </row>
  </sheetData>
  <sheetProtection algorithmName="SHA-512" hashValue="nAEHvO/2Sqq+B0+ZFMCDz2tU9ry+TgTRlgsSGszxJPjvNjCYqVGUDc3eh6NBA6+IkRYljNfp3PKj6OaPQ4INBg==" saltValue="47Fjvwraw/JzNY1Ilo8inQ==" spinCount="100000" sheet="1" objects="1" scenarios="1"/>
  <mergeCells count="53">
    <mergeCell ref="C15:E15"/>
    <mergeCell ref="M15:N15"/>
    <mergeCell ref="O15:P15"/>
    <mergeCell ref="E3:G3"/>
    <mergeCell ref="K3:L3"/>
    <mergeCell ref="C11:H11"/>
    <mergeCell ref="C14:H14"/>
    <mergeCell ref="O14:R14"/>
    <mergeCell ref="W17:W18"/>
    <mergeCell ref="A17:A18"/>
    <mergeCell ref="B17:B18"/>
    <mergeCell ref="C17:C18"/>
    <mergeCell ref="D17:G17"/>
    <mergeCell ref="H17:H18"/>
    <mergeCell ref="I17:I18"/>
    <mergeCell ref="J17:J18"/>
    <mergeCell ref="K17:P18"/>
    <mergeCell ref="R17:R18"/>
    <mergeCell ref="U17:U18"/>
    <mergeCell ref="V17:V18"/>
    <mergeCell ref="K30:P30"/>
    <mergeCell ref="K19:P19"/>
    <mergeCell ref="K20:P20"/>
    <mergeCell ref="K21:P21"/>
    <mergeCell ref="K22:P22"/>
    <mergeCell ref="K23:P23"/>
    <mergeCell ref="K24:P24"/>
    <mergeCell ref="K25:P25"/>
    <mergeCell ref="K26:P26"/>
    <mergeCell ref="K27:P27"/>
    <mergeCell ref="K28:P28"/>
    <mergeCell ref="K29:P29"/>
    <mergeCell ref="K42:P42"/>
    <mergeCell ref="K31:P31"/>
    <mergeCell ref="K32:P32"/>
    <mergeCell ref="K33:P33"/>
    <mergeCell ref="K34:P34"/>
    <mergeCell ref="K35:P35"/>
    <mergeCell ref="K36:P36"/>
    <mergeCell ref="K37:P37"/>
    <mergeCell ref="K38:P38"/>
    <mergeCell ref="K39:P39"/>
    <mergeCell ref="K40:P40"/>
    <mergeCell ref="K41:P41"/>
    <mergeCell ref="K49:P49"/>
    <mergeCell ref="A50:H50"/>
    <mergeCell ref="E51:F51"/>
    <mergeCell ref="K43:P43"/>
    <mergeCell ref="K44:P44"/>
    <mergeCell ref="K45:P45"/>
    <mergeCell ref="K46:P46"/>
    <mergeCell ref="K47:P47"/>
    <mergeCell ref="K48:P48"/>
  </mergeCells>
  <phoneticPr fontId="2"/>
  <conditionalFormatting sqref="D19:H49">
    <cfRule type="expression" dxfId="10" priority="1">
      <formula>$S19=0</formula>
    </cfRule>
  </conditionalFormatting>
  <dataValidations count="1">
    <dataValidation type="list" allowBlank="1" showInputMessage="1" showErrorMessage="1" sqref="C19:C49" xr:uid="{01AA63AA-C441-401C-89A0-A484DFC2F22C}">
      <formula1>$C$52:$C$56</formula1>
    </dataValidation>
  </dataValidations>
  <pageMargins left="0.70866141732283472" right="0.70866141732283472" top="0.74803149606299213" bottom="0.74803149606299213" header="0.31496062992125984" footer="0.31496062992125984"/>
  <pageSetup paperSize="9" scale="4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4B87F-EECD-4D11-98CF-76E07B2FB203}">
  <sheetPr>
    <tabColor rgb="FFFFC000"/>
    <pageSetUpPr fitToPage="1"/>
  </sheetPr>
  <dimension ref="A1:W127"/>
  <sheetViews>
    <sheetView view="pageBreakPreview" zoomScale="80" zoomScaleNormal="100" zoomScaleSheetLayoutView="80" workbookViewId="0">
      <selection activeCell="A2" sqref="A2"/>
    </sheetView>
  </sheetViews>
  <sheetFormatPr defaultRowHeight="13.5"/>
  <cols>
    <col min="1" max="1" width="4.125" style="125" customWidth="1"/>
    <col min="2" max="2" width="4.875" style="125" customWidth="1"/>
    <col min="3" max="3" width="15.625" style="125" customWidth="1"/>
    <col min="4" max="9" width="7.625" style="125" customWidth="1"/>
    <col min="10" max="10" width="9" style="125" customWidth="1"/>
    <col min="11" max="11" width="4.75" style="125" customWidth="1"/>
    <col min="12" max="12" width="5" style="125" customWidth="1"/>
    <col min="13" max="13" width="5.625" style="125" customWidth="1"/>
    <col min="14" max="14" width="10.375" style="125" customWidth="1"/>
    <col min="15" max="15" width="9" style="125"/>
    <col min="16" max="16" width="16.125" style="125" customWidth="1"/>
    <col min="17" max="17" width="15.125" style="125" hidden="1" customWidth="1"/>
    <col min="18" max="18" width="15.125" style="125" customWidth="1"/>
    <col min="19" max="19" width="15.125" style="125" hidden="1" customWidth="1"/>
    <col min="20" max="20" width="9" style="125"/>
    <col min="21" max="23" width="12.875" style="125" customWidth="1"/>
    <col min="24" max="24" width="9" style="125"/>
    <col min="25" max="25" width="14.625" style="125" customWidth="1"/>
    <col min="26" max="258" width="9" style="125"/>
    <col min="259" max="259" width="4.125" style="125" customWidth="1"/>
    <col min="260" max="260" width="2.875" style="125" customWidth="1"/>
    <col min="261" max="266" width="7.625" style="125" customWidth="1"/>
    <col min="267" max="267" width="4.75" style="125" customWidth="1"/>
    <col min="268" max="268" width="5" style="125" customWidth="1"/>
    <col min="269" max="269" width="5.625" style="125" customWidth="1"/>
    <col min="270" max="270" width="10.375" style="125" customWidth="1"/>
    <col min="271" max="271" width="9" style="125"/>
    <col min="272" max="272" width="16.125" style="125" customWidth="1"/>
    <col min="273" max="514" width="9" style="125"/>
    <col min="515" max="515" width="4.125" style="125" customWidth="1"/>
    <col min="516" max="516" width="2.875" style="125" customWidth="1"/>
    <col min="517" max="522" width="7.625" style="125" customWidth="1"/>
    <col min="523" max="523" width="4.75" style="125" customWidth="1"/>
    <col min="524" max="524" width="5" style="125" customWidth="1"/>
    <col min="525" max="525" width="5.625" style="125" customWidth="1"/>
    <col min="526" max="526" width="10.375" style="125" customWidth="1"/>
    <col min="527" max="527" width="9" style="125"/>
    <col min="528" max="528" width="16.125" style="125" customWidth="1"/>
    <col min="529" max="770" width="9" style="125"/>
    <col min="771" max="771" width="4.125" style="125" customWidth="1"/>
    <col min="772" max="772" width="2.875" style="125" customWidth="1"/>
    <col min="773" max="778" width="7.625" style="125" customWidth="1"/>
    <col min="779" max="779" width="4.75" style="125" customWidth="1"/>
    <col min="780" max="780" width="5" style="125" customWidth="1"/>
    <col min="781" max="781" width="5.625" style="125" customWidth="1"/>
    <col min="782" max="782" width="10.375" style="125" customWidth="1"/>
    <col min="783" max="783" width="9" style="125"/>
    <col min="784" max="784" width="16.125" style="125" customWidth="1"/>
    <col min="785" max="1026" width="9" style="125"/>
    <col min="1027" max="1027" width="4.125" style="125" customWidth="1"/>
    <col min="1028" max="1028" width="2.875" style="125" customWidth="1"/>
    <col min="1029" max="1034" width="7.625" style="125" customWidth="1"/>
    <col min="1035" max="1035" width="4.75" style="125" customWidth="1"/>
    <col min="1036" max="1036" width="5" style="125" customWidth="1"/>
    <col min="1037" max="1037" width="5.625" style="125" customWidth="1"/>
    <col min="1038" max="1038" width="10.375" style="125" customWidth="1"/>
    <col min="1039" max="1039" width="9" style="125"/>
    <col min="1040" max="1040" width="16.125" style="125" customWidth="1"/>
    <col min="1041" max="1282" width="9" style="125"/>
    <col min="1283" max="1283" width="4.125" style="125" customWidth="1"/>
    <col min="1284" max="1284" width="2.875" style="125" customWidth="1"/>
    <col min="1285" max="1290" width="7.625" style="125" customWidth="1"/>
    <col min="1291" max="1291" width="4.75" style="125" customWidth="1"/>
    <col min="1292" max="1292" width="5" style="125" customWidth="1"/>
    <col min="1293" max="1293" width="5.625" style="125" customWidth="1"/>
    <col min="1294" max="1294" width="10.375" style="125" customWidth="1"/>
    <col min="1295" max="1295" width="9" style="125"/>
    <col min="1296" max="1296" width="16.125" style="125" customWidth="1"/>
    <col min="1297" max="1538" width="9" style="125"/>
    <col min="1539" max="1539" width="4.125" style="125" customWidth="1"/>
    <col min="1540" max="1540" width="2.875" style="125" customWidth="1"/>
    <col min="1541" max="1546" width="7.625" style="125" customWidth="1"/>
    <col min="1547" max="1547" width="4.75" style="125" customWidth="1"/>
    <col min="1548" max="1548" width="5" style="125" customWidth="1"/>
    <col min="1549" max="1549" width="5.625" style="125" customWidth="1"/>
    <col min="1550" max="1550" width="10.375" style="125" customWidth="1"/>
    <col min="1551" max="1551" width="9" style="125"/>
    <col min="1552" max="1552" width="16.125" style="125" customWidth="1"/>
    <col min="1553" max="1794" width="9" style="125"/>
    <col min="1795" max="1795" width="4.125" style="125" customWidth="1"/>
    <col min="1796" max="1796" width="2.875" style="125" customWidth="1"/>
    <col min="1797" max="1802" width="7.625" style="125" customWidth="1"/>
    <col min="1803" max="1803" width="4.75" style="125" customWidth="1"/>
    <col min="1804" max="1804" width="5" style="125" customWidth="1"/>
    <col min="1805" max="1805" width="5.625" style="125" customWidth="1"/>
    <col min="1806" max="1806" width="10.375" style="125" customWidth="1"/>
    <col min="1807" max="1807" width="9" style="125"/>
    <col min="1808" max="1808" width="16.125" style="125" customWidth="1"/>
    <col min="1809" max="2050" width="9" style="125"/>
    <col min="2051" max="2051" width="4.125" style="125" customWidth="1"/>
    <col min="2052" max="2052" width="2.875" style="125" customWidth="1"/>
    <col min="2053" max="2058" width="7.625" style="125" customWidth="1"/>
    <col min="2059" max="2059" width="4.75" style="125" customWidth="1"/>
    <col min="2060" max="2060" width="5" style="125" customWidth="1"/>
    <col min="2061" max="2061" width="5.625" style="125" customWidth="1"/>
    <col min="2062" max="2062" width="10.375" style="125" customWidth="1"/>
    <col min="2063" max="2063" width="9" style="125"/>
    <col min="2064" max="2064" width="16.125" style="125" customWidth="1"/>
    <col min="2065" max="2306" width="9" style="125"/>
    <col min="2307" max="2307" width="4.125" style="125" customWidth="1"/>
    <col min="2308" max="2308" width="2.875" style="125" customWidth="1"/>
    <col min="2309" max="2314" width="7.625" style="125" customWidth="1"/>
    <col min="2315" max="2315" width="4.75" style="125" customWidth="1"/>
    <col min="2316" max="2316" width="5" style="125" customWidth="1"/>
    <col min="2317" max="2317" width="5.625" style="125" customWidth="1"/>
    <col min="2318" max="2318" width="10.375" style="125" customWidth="1"/>
    <col min="2319" max="2319" width="9" style="125"/>
    <col min="2320" max="2320" width="16.125" style="125" customWidth="1"/>
    <col min="2321" max="2562" width="9" style="125"/>
    <col min="2563" max="2563" width="4.125" style="125" customWidth="1"/>
    <col min="2564" max="2564" width="2.875" style="125" customWidth="1"/>
    <col min="2565" max="2570" width="7.625" style="125" customWidth="1"/>
    <col min="2571" max="2571" width="4.75" style="125" customWidth="1"/>
    <col min="2572" max="2572" width="5" style="125" customWidth="1"/>
    <col min="2573" max="2573" width="5.625" style="125" customWidth="1"/>
    <col min="2574" max="2574" width="10.375" style="125" customWidth="1"/>
    <col min="2575" max="2575" width="9" style="125"/>
    <col min="2576" max="2576" width="16.125" style="125" customWidth="1"/>
    <col min="2577" max="2818" width="9" style="125"/>
    <col min="2819" max="2819" width="4.125" style="125" customWidth="1"/>
    <col min="2820" max="2820" width="2.875" style="125" customWidth="1"/>
    <col min="2821" max="2826" width="7.625" style="125" customWidth="1"/>
    <col min="2827" max="2827" width="4.75" style="125" customWidth="1"/>
    <col min="2828" max="2828" width="5" style="125" customWidth="1"/>
    <col min="2829" max="2829" width="5.625" style="125" customWidth="1"/>
    <col min="2830" max="2830" width="10.375" style="125" customWidth="1"/>
    <col min="2831" max="2831" width="9" style="125"/>
    <col min="2832" max="2832" width="16.125" style="125" customWidth="1"/>
    <col min="2833" max="3074" width="9" style="125"/>
    <col min="3075" max="3075" width="4.125" style="125" customWidth="1"/>
    <col min="3076" max="3076" width="2.875" style="125" customWidth="1"/>
    <col min="3077" max="3082" width="7.625" style="125" customWidth="1"/>
    <col min="3083" max="3083" width="4.75" style="125" customWidth="1"/>
    <col min="3084" max="3084" width="5" style="125" customWidth="1"/>
    <col min="3085" max="3085" width="5.625" style="125" customWidth="1"/>
    <col min="3086" max="3086" width="10.375" style="125" customWidth="1"/>
    <col min="3087" max="3087" width="9" style="125"/>
    <col min="3088" max="3088" width="16.125" style="125" customWidth="1"/>
    <col min="3089" max="3330" width="9" style="125"/>
    <col min="3331" max="3331" width="4.125" style="125" customWidth="1"/>
    <col min="3332" max="3332" width="2.875" style="125" customWidth="1"/>
    <col min="3333" max="3338" width="7.625" style="125" customWidth="1"/>
    <col min="3339" max="3339" width="4.75" style="125" customWidth="1"/>
    <col min="3340" max="3340" width="5" style="125" customWidth="1"/>
    <col min="3341" max="3341" width="5.625" style="125" customWidth="1"/>
    <col min="3342" max="3342" width="10.375" style="125" customWidth="1"/>
    <col min="3343" max="3343" width="9" style="125"/>
    <col min="3344" max="3344" width="16.125" style="125" customWidth="1"/>
    <col min="3345" max="3586" width="9" style="125"/>
    <col min="3587" max="3587" width="4.125" style="125" customWidth="1"/>
    <col min="3588" max="3588" width="2.875" style="125" customWidth="1"/>
    <col min="3589" max="3594" width="7.625" style="125" customWidth="1"/>
    <col min="3595" max="3595" width="4.75" style="125" customWidth="1"/>
    <col min="3596" max="3596" width="5" style="125" customWidth="1"/>
    <col min="3597" max="3597" width="5.625" style="125" customWidth="1"/>
    <col min="3598" max="3598" width="10.375" style="125" customWidth="1"/>
    <col min="3599" max="3599" width="9" style="125"/>
    <col min="3600" max="3600" width="16.125" style="125" customWidth="1"/>
    <col min="3601" max="3842" width="9" style="125"/>
    <col min="3843" max="3843" width="4.125" style="125" customWidth="1"/>
    <col min="3844" max="3844" width="2.875" style="125" customWidth="1"/>
    <col min="3845" max="3850" width="7.625" style="125" customWidth="1"/>
    <col min="3851" max="3851" width="4.75" style="125" customWidth="1"/>
    <col min="3852" max="3852" width="5" style="125" customWidth="1"/>
    <col min="3853" max="3853" width="5.625" style="125" customWidth="1"/>
    <col min="3854" max="3854" width="10.375" style="125" customWidth="1"/>
    <col min="3855" max="3855" width="9" style="125"/>
    <col min="3856" max="3856" width="16.125" style="125" customWidth="1"/>
    <col min="3857" max="4098" width="9" style="125"/>
    <col min="4099" max="4099" width="4.125" style="125" customWidth="1"/>
    <col min="4100" max="4100" width="2.875" style="125" customWidth="1"/>
    <col min="4101" max="4106" width="7.625" style="125" customWidth="1"/>
    <col min="4107" max="4107" width="4.75" style="125" customWidth="1"/>
    <col min="4108" max="4108" width="5" style="125" customWidth="1"/>
    <col min="4109" max="4109" width="5.625" style="125" customWidth="1"/>
    <col min="4110" max="4110" width="10.375" style="125" customWidth="1"/>
    <col min="4111" max="4111" width="9" style="125"/>
    <col min="4112" max="4112" width="16.125" style="125" customWidth="1"/>
    <col min="4113" max="4354" width="9" style="125"/>
    <col min="4355" max="4355" width="4.125" style="125" customWidth="1"/>
    <col min="4356" max="4356" width="2.875" style="125" customWidth="1"/>
    <col min="4357" max="4362" width="7.625" style="125" customWidth="1"/>
    <col min="4363" max="4363" width="4.75" style="125" customWidth="1"/>
    <col min="4364" max="4364" width="5" style="125" customWidth="1"/>
    <col min="4365" max="4365" width="5.625" style="125" customWidth="1"/>
    <col min="4366" max="4366" width="10.375" style="125" customWidth="1"/>
    <col min="4367" max="4367" width="9" style="125"/>
    <col min="4368" max="4368" width="16.125" style="125" customWidth="1"/>
    <col min="4369" max="4610" width="9" style="125"/>
    <col min="4611" max="4611" width="4.125" style="125" customWidth="1"/>
    <col min="4612" max="4612" width="2.875" style="125" customWidth="1"/>
    <col min="4613" max="4618" width="7.625" style="125" customWidth="1"/>
    <col min="4619" max="4619" width="4.75" style="125" customWidth="1"/>
    <col min="4620" max="4620" width="5" style="125" customWidth="1"/>
    <col min="4621" max="4621" width="5.625" style="125" customWidth="1"/>
    <col min="4622" max="4622" width="10.375" style="125" customWidth="1"/>
    <col min="4623" max="4623" width="9" style="125"/>
    <col min="4624" max="4624" width="16.125" style="125" customWidth="1"/>
    <col min="4625" max="4866" width="9" style="125"/>
    <col min="4867" max="4867" width="4.125" style="125" customWidth="1"/>
    <col min="4868" max="4868" width="2.875" style="125" customWidth="1"/>
    <col min="4869" max="4874" width="7.625" style="125" customWidth="1"/>
    <col min="4875" max="4875" width="4.75" style="125" customWidth="1"/>
    <col min="4876" max="4876" width="5" style="125" customWidth="1"/>
    <col min="4877" max="4877" width="5.625" style="125" customWidth="1"/>
    <col min="4878" max="4878" width="10.375" style="125" customWidth="1"/>
    <col min="4879" max="4879" width="9" style="125"/>
    <col min="4880" max="4880" width="16.125" style="125" customWidth="1"/>
    <col min="4881" max="5122" width="9" style="125"/>
    <col min="5123" max="5123" width="4.125" style="125" customWidth="1"/>
    <col min="5124" max="5124" width="2.875" style="125" customWidth="1"/>
    <col min="5125" max="5130" width="7.625" style="125" customWidth="1"/>
    <col min="5131" max="5131" width="4.75" style="125" customWidth="1"/>
    <col min="5132" max="5132" width="5" style="125" customWidth="1"/>
    <col min="5133" max="5133" width="5.625" style="125" customWidth="1"/>
    <col min="5134" max="5134" width="10.375" style="125" customWidth="1"/>
    <col min="5135" max="5135" width="9" style="125"/>
    <col min="5136" max="5136" width="16.125" style="125" customWidth="1"/>
    <col min="5137" max="5378" width="9" style="125"/>
    <col min="5379" max="5379" width="4.125" style="125" customWidth="1"/>
    <col min="5380" max="5380" width="2.875" style="125" customWidth="1"/>
    <col min="5381" max="5386" width="7.625" style="125" customWidth="1"/>
    <col min="5387" max="5387" width="4.75" style="125" customWidth="1"/>
    <col min="5388" max="5388" width="5" style="125" customWidth="1"/>
    <col min="5389" max="5389" width="5.625" style="125" customWidth="1"/>
    <col min="5390" max="5390" width="10.375" style="125" customWidth="1"/>
    <col min="5391" max="5391" width="9" style="125"/>
    <col min="5392" max="5392" width="16.125" style="125" customWidth="1"/>
    <col min="5393" max="5634" width="9" style="125"/>
    <col min="5635" max="5635" width="4.125" style="125" customWidth="1"/>
    <col min="5636" max="5636" width="2.875" style="125" customWidth="1"/>
    <col min="5637" max="5642" width="7.625" style="125" customWidth="1"/>
    <col min="5643" max="5643" width="4.75" style="125" customWidth="1"/>
    <col min="5644" max="5644" width="5" style="125" customWidth="1"/>
    <col min="5645" max="5645" width="5.625" style="125" customWidth="1"/>
    <col min="5646" max="5646" width="10.375" style="125" customWidth="1"/>
    <col min="5647" max="5647" width="9" style="125"/>
    <col min="5648" max="5648" width="16.125" style="125" customWidth="1"/>
    <col min="5649" max="5890" width="9" style="125"/>
    <col min="5891" max="5891" width="4.125" style="125" customWidth="1"/>
    <col min="5892" max="5892" width="2.875" style="125" customWidth="1"/>
    <col min="5893" max="5898" width="7.625" style="125" customWidth="1"/>
    <col min="5899" max="5899" width="4.75" style="125" customWidth="1"/>
    <col min="5900" max="5900" width="5" style="125" customWidth="1"/>
    <col min="5901" max="5901" width="5.625" style="125" customWidth="1"/>
    <col min="5902" max="5902" width="10.375" style="125" customWidth="1"/>
    <col min="5903" max="5903" width="9" style="125"/>
    <col min="5904" max="5904" width="16.125" style="125" customWidth="1"/>
    <col min="5905" max="6146" width="9" style="125"/>
    <col min="6147" max="6147" width="4.125" style="125" customWidth="1"/>
    <col min="6148" max="6148" width="2.875" style="125" customWidth="1"/>
    <col min="6149" max="6154" width="7.625" style="125" customWidth="1"/>
    <col min="6155" max="6155" width="4.75" style="125" customWidth="1"/>
    <col min="6156" max="6156" width="5" style="125" customWidth="1"/>
    <col min="6157" max="6157" width="5.625" style="125" customWidth="1"/>
    <col min="6158" max="6158" width="10.375" style="125" customWidth="1"/>
    <col min="6159" max="6159" width="9" style="125"/>
    <col min="6160" max="6160" width="16.125" style="125" customWidth="1"/>
    <col min="6161" max="6402" width="9" style="125"/>
    <col min="6403" max="6403" width="4.125" style="125" customWidth="1"/>
    <col min="6404" max="6404" width="2.875" style="125" customWidth="1"/>
    <col min="6405" max="6410" width="7.625" style="125" customWidth="1"/>
    <col min="6411" max="6411" width="4.75" style="125" customWidth="1"/>
    <col min="6412" max="6412" width="5" style="125" customWidth="1"/>
    <col min="6413" max="6413" width="5.625" style="125" customWidth="1"/>
    <col min="6414" max="6414" width="10.375" style="125" customWidth="1"/>
    <col min="6415" max="6415" width="9" style="125"/>
    <col min="6416" max="6416" width="16.125" style="125" customWidth="1"/>
    <col min="6417" max="6658" width="9" style="125"/>
    <col min="6659" max="6659" width="4.125" style="125" customWidth="1"/>
    <col min="6660" max="6660" width="2.875" style="125" customWidth="1"/>
    <col min="6661" max="6666" width="7.625" style="125" customWidth="1"/>
    <col min="6667" max="6667" width="4.75" style="125" customWidth="1"/>
    <col min="6668" max="6668" width="5" style="125" customWidth="1"/>
    <col min="6669" max="6669" width="5.625" style="125" customWidth="1"/>
    <col min="6670" max="6670" width="10.375" style="125" customWidth="1"/>
    <col min="6671" max="6671" width="9" style="125"/>
    <col min="6672" max="6672" width="16.125" style="125" customWidth="1"/>
    <col min="6673" max="6914" width="9" style="125"/>
    <col min="6915" max="6915" width="4.125" style="125" customWidth="1"/>
    <col min="6916" max="6916" width="2.875" style="125" customWidth="1"/>
    <col min="6917" max="6922" width="7.625" style="125" customWidth="1"/>
    <col min="6923" max="6923" width="4.75" style="125" customWidth="1"/>
    <col min="6924" max="6924" width="5" style="125" customWidth="1"/>
    <col min="6925" max="6925" width="5.625" style="125" customWidth="1"/>
    <col min="6926" max="6926" width="10.375" style="125" customWidth="1"/>
    <col min="6927" max="6927" width="9" style="125"/>
    <col min="6928" max="6928" width="16.125" style="125" customWidth="1"/>
    <col min="6929" max="7170" width="9" style="125"/>
    <col min="7171" max="7171" width="4.125" style="125" customWidth="1"/>
    <col min="7172" max="7172" width="2.875" style="125" customWidth="1"/>
    <col min="7173" max="7178" width="7.625" style="125" customWidth="1"/>
    <col min="7179" max="7179" width="4.75" style="125" customWidth="1"/>
    <col min="7180" max="7180" width="5" style="125" customWidth="1"/>
    <col min="7181" max="7181" width="5.625" style="125" customWidth="1"/>
    <col min="7182" max="7182" width="10.375" style="125" customWidth="1"/>
    <col min="7183" max="7183" width="9" style="125"/>
    <col min="7184" max="7184" width="16.125" style="125" customWidth="1"/>
    <col min="7185" max="7426" width="9" style="125"/>
    <col min="7427" max="7427" width="4.125" style="125" customWidth="1"/>
    <col min="7428" max="7428" width="2.875" style="125" customWidth="1"/>
    <col min="7429" max="7434" width="7.625" style="125" customWidth="1"/>
    <col min="7435" max="7435" width="4.75" style="125" customWidth="1"/>
    <col min="7436" max="7436" width="5" style="125" customWidth="1"/>
    <col min="7437" max="7437" width="5.625" style="125" customWidth="1"/>
    <col min="7438" max="7438" width="10.375" style="125" customWidth="1"/>
    <col min="7439" max="7439" width="9" style="125"/>
    <col min="7440" max="7440" width="16.125" style="125" customWidth="1"/>
    <col min="7441" max="7682" width="9" style="125"/>
    <col min="7683" max="7683" width="4.125" style="125" customWidth="1"/>
    <col min="7684" max="7684" width="2.875" style="125" customWidth="1"/>
    <col min="7685" max="7690" width="7.625" style="125" customWidth="1"/>
    <col min="7691" max="7691" width="4.75" style="125" customWidth="1"/>
    <col min="7692" max="7692" width="5" style="125" customWidth="1"/>
    <col min="7693" max="7693" width="5.625" style="125" customWidth="1"/>
    <col min="7694" max="7694" width="10.375" style="125" customWidth="1"/>
    <col min="7695" max="7695" width="9" style="125"/>
    <col min="7696" max="7696" width="16.125" style="125" customWidth="1"/>
    <col min="7697" max="7938" width="9" style="125"/>
    <col min="7939" max="7939" width="4.125" style="125" customWidth="1"/>
    <col min="7940" max="7940" width="2.875" style="125" customWidth="1"/>
    <col min="7941" max="7946" width="7.625" style="125" customWidth="1"/>
    <col min="7947" max="7947" width="4.75" style="125" customWidth="1"/>
    <col min="7948" max="7948" width="5" style="125" customWidth="1"/>
    <col min="7949" max="7949" width="5.625" style="125" customWidth="1"/>
    <col min="7950" max="7950" width="10.375" style="125" customWidth="1"/>
    <col min="7951" max="7951" width="9" style="125"/>
    <col min="7952" max="7952" width="16.125" style="125" customWidth="1"/>
    <col min="7953" max="8194" width="9" style="125"/>
    <col min="8195" max="8195" width="4.125" style="125" customWidth="1"/>
    <col min="8196" max="8196" width="2.875" style="125" customWidth="1"/>
    <col min="8197" max="8202" width="7.625" style="125" customWidth="1"/>
    <col min="8203" max="8203" width="4.75" style="125" customWidth="1"/>
    <col min="8204" max="8204" width="5" style="125" customWidth="1"/>
    <col min="8205" max="8205" width="5.625" style="125" customWidth="1"/>
    <col min="8206" max="8206" width="10.375" style="125" customWidth="1"/>
    <col min="8207" max="8207" width="9" style="125"/>
    <col min="8208" max="8208" width="16.125" style="125" customWidth="1"/>
    <col min="8209" max="8450" width="9" style="125"/>
    <col min="8451" max="8451" width="4.125" style="125" customWidth="1"/>
    <col min="8452" max="8452" width="2.875" style="125" customWidth="1"/>
    <col min="8453" max="8458" width="7.625" style="125" customWidth="1"/>
    <col min="8459" max="8459" width="4.75" style="125" customWidth="1"/>
    <col min="8460" max="8460" width="5" style="125" customWidth="1"/>
    <col min="8461" max="8461" width="5.625" style="125" customWidth="1"/>
    <col min="8462" max="8462" width="10.375" style="125" customWidth="1"/>
    <col min="8463" max="8463" width="9" style="125"/>
    <col min="8464" max="8464" width="16.125" style="125" customWidth="1"/>
    <col min="8465" max="8706" width="9" style="125"/>
    <col min="8707" max="8707" width="4.125" style="125" customWidth="1"/>
    <col min="8708" max="8708" width="2.875" style="125" customWidth="1"/>
    <col min="8709" max="8714" width="7.625" style="125" customWidth="1"/>
    <col min="8715" max="8715" width="4.75" style="125" customWidth="1"/>
    <col min="8716" max="8716" width="5" style="125" customWidth="1"/>
    <col min="8717" max="8717" width="5.625" style="125" customWidth="1"/>
    <col min="8718" max="8718" width="10.375" style="125" customWidth="1"/>
    <col min="8719" max="8719" width="9" style="125"/>
    <col min="8720" max="8720" width="16.125" style="125" customWidth="1"/>
    <col min="8721" max="8962" width="9" style="125"/>
    <col min="8963" max="8963" width="4.125" style="125" customWidth="1"/>
    <col min="8964" max="8964" width="2.875" style="125" customWidth="1"/>
    <col min="8965" max="8970" width="7.625" style="125" customWidth="1"/>
    <col min="8971" max="8971" width="4.75" style="125" customWidth="1"/>
    <col min="8972" max="8972" width="5" style="125" customWidth="1"/>
    <col min="8973" max="8973" width="5.625" style="125" customWidth="1"/>
    <col min="8974" max="8974" width="10.375" style="125" customWidth="1"/>
    <col min="8975" max="8975" width="9" style="125"/>
    <col min="8976" max="8976" width="16.125" style="125" customWidth="1"/>
    <col min="8977" max="9218" width="9" style="125"/>
    <col min="9219" max="9219" width="4.125" style="125" customWidth="1"/>
    <col min="9220" max="9220" width="2.875" style="125" customWidth="1"/>
    <col min="9221" max="9226" width="7.625" style="125" customWidth="1"/>
    <col min="9227" max="9227" width="4.75" style="125" customWidth="1"/>
    <col min="9228" max="9228" width="5" style="125" customWidth="1"/>
    <col min="9229" max="9229" width="5.625" style="125" customWidth="1"/>
    <col min="9230" max="9230" width="10.375" style="125" customWidth="1"/>
    <col min="9231" max="9231" width="9" style="125"/>
    <col min="9232" max="9232" width="16.125" style="125" customWidth="1"/>
    <col min="9233" max="9474" width="9" style="125"/>
    <col min="9475" max="9475" width="4.125" style="125" customWidth="1"/>
    <col min="9476" max="9476" width="2.875" style="125" customWidth="1"/>
    <col min="9477" max="9482" width="7.625" style="125" customWidth="1"/>
    <col min="9483" max="9483" width="4.75" style="125" customWidth="1"/>
    <col min="9484" max="9484" width="5" style="125" customWidth="1"/>
    <col min="9485" max="9485" width="5.625" style="125" customWidth="1"/>
    <col min="9486" max="9486" width="10.375" style="125" customWidth="1"/>
    <col min="9487" max="9487" width="9" style="125"/>
    <col min="9488" max="9488" width="16.125" style="125" customWidth="1"/>
    <col min="9489" max="9730" width="9" style="125"/>
    <col min="9731" max="9731" width="4.125" style="125" customWidth="1"/>
    <col min="9732" max="9732" width="2.875" style="125" customWidth="1"/>
    <col min="9733" max="9738" width="7.625" style="125" customWidth="1"/>
    <col min="9739" max="9739" width="4.75" style="125" customWidth="1"/>
    <col min="9740" max="9740" width="5" style="125" customWidth="1"/>
    <col min="9741" max="9741" width="5.625" style="125" customWidth="1"/>
    <col min="9742" max="9742" width="10.375" style="125" customWidth="1"/>
    <col min="9743" max="9743" width="9" style="125"/>
    <col min="9744" max="9744" width="16.125" style="125" customWidth="1"/>
    <col min="9745" max="9986" width="9" style="125"/>
    <col min="9987" max="9987" width="4.125" style="125" customWidth="1"/>
    <col min="9988" max="9988" width="2.875" style="125" customWidth="1"/>
    <col min="9989" max="9994" width="7.625" style="125" customWidth="1"/>
    <col min="9995" max="9995" width="4.75" style="125" customWidth="1"/>
    <col min="9996" max="9996" width="5" style="125" customWidth="1"/>
    <col min="9997" max="9997" width="5.625" style="125" customWidth="1"/>
    <col min="9998" max="9998" width="10.375" style="125" customWidth="1"/>
    <col min="9999" max="9999" width="9" style="125"/>
    <col min="10000" max="10000" width="16.125" style="125" customWidth="1"/>
    <col min="10001" max="10242" width="9" style="125"/>
    <col min="10243" max="10243" width="4.125" style="125" customWidth="1"/>
    <col min="10244" max="10244" width="2.875" style="125" customWidth="1"/>
    <col min="10245" max="10250" width="7.625" style="125" customWidth="1"/>
    <col min="10251" max="10251" width="4.75" style="125" customWidth="1"/>
    <col min="10252" max="10252" width="5" style="125" customWidth="1"/>
    <col min="10253" max="10253" width="5.625" style="125" customWidth="1"/>
    <col min="10254" max="10254" width="10.375" style="125" customWidth="1"/>
    <col min="10255" max="10255" width="9" style="125"/>
    <col min="10256" max="10256" width="16.125" style="125" customWidth="1"/>
    <col min="10257" max="10498" width="9" style="125"/>
    <col min="10499" max="10499" width="4.125" style="125" customWidth="1"/>
    <col min="10500" max="10500" width="2.875" style="125" customWidth="1"/>
    <col min="10501" max="10506" width="7.625" style="125" customWidth="1"/>
    <col min="10507" max="10507" width="4.75" style="125" customWidth="1"/>
    <col min="10508" max="10508" width="5" style="125" customWidth="1"/>
    <col min="10509" max="10509" width="5.625" style="125" customWidth="1"/>
    <col min="10510" max="10510" width="10.375" style="125" customWidth="1"/>
    <col min="10511" max="10511" width="9" style="125"/>
    <col min="10512" max="10512" width="16.125" style="125" customWidth="1"/>
    <col min="10513" max="10754" width="9" style="125"/>
    <col min="10755" max="10755" width="4.125" style="125" customWidth="1"/>
    <col min="10756" max="10756" width="2.875" style="125" customWidth="1"/>
    <col min="10757" max="10762" width="7.625" style="125" customWidth="1"/>
    <col min="10763" max="10763" width="4.75" style="125" customWidth="1"/>
    <col min="10764" max="10764" width="5" style="125" customWidth="1"/>
    <col min="10765" max="10765" width="5.625" style="125" customWidth="1"/>
    <col min="10766" max="10766" width="10.375" style="125" customWidth="1"/>
    <col min="10767" max="10767" width="9" style="125"/>
    <col min="10768" max="10768" width="16.125" style="125" customWidth="1"/>
    <col min="10769" max="11010" width="9" style="125"/>
    <col min="11011" max="11011" width="4.125" style="125" customWidth="1"/>
    <col min="11012" max="11012" width="2.875" style="125" customWidth="1"/>
    <col min="11013" max="11018" width="7.625" style="125" customWidth="1"/>
    <col min="11019" max="11019" width="4.75" style="125" customWidth="1"/>
    <col min="11020" max="11020" width="5" style="125" customWidth="1"/>
    <col min="11021" max="11021" width="5.625" style="125" customWidth="1"/>
    <col min="11022" max="11022" width="10.375" style="125" customWidth="1"/>
    <col min="11023" max="11023" width="9" style="125"/>
    <col min="11024" max="11024" width="16.125" style="125" customWidth="1"/>
    <col min="11025" max="11266" width="9" style="125"/>
    <col min="11267" max="11267" width="4.125" style="125" customWidth="1"/>
    <col min="11268" max="11268" width="2.875" style="125" customWidth="1"/>
    <col min="11269" max="11274" width="7.625" style="125" customWidth="1"/>
    <col min="11275" max="11275" width="4.75" style="125" customWidth="1"/>
    <col min="11276" max="11276" width="5" style="125" customWidth="1"/>
    <col min="11277" max="11277" width="5.625" style="125" customWidth="1"/>
    <col min="11278" max="11278" width="10.375" style="125" customWidth="1"/>
    <col min="11279" max="11279" width="9" style="125"/>
    <col min="11280" max="11280" width="16.125" style="125" customWidth="1"/>
    <col min="11281" max="11522" width="9" style="125"/>
    <col min="11523" max="11523" width="4.125" style="125" customWidth="1"/>
    <col min="11524" max="11524" width="2.875" style="125" customWidth="1"/>
    <col min="11525" max="11530" width="7.625" style="125" customWidth="1"/>
    <col min="11531" max="11531" width="4.75" style="125" customWidth="1"/>
    <col min="11532" max="11532" width="5" style="125" customWidth="1"/>
    <col min="11533" max="11533" width="5.625" style="125" customWidth="1"/>
    <col min="11534" max="11534" width="10.375" style="125" customWidth="1"/>
    <col min="11535" max="11535" width="9" style="125"/>
    <col min="11536" max="11536" width="16.125" style="125" customWidth="1"/>
    <col min="11537" max="11778" width="9" style="125"/>
    <col min="11779" max="11779" width="4.125" style="125" customWidth="1"/>
    <col min="11780" max="11780" width="2.875" style="125" customWidth="1"/>
    <col min="11781" max="11786" width="7.625" style="125" customWidth="1"/>
    <col min="11787" max="11787" width="4.75" style="125" customWidth="1"/>
    <col min="11788" max="11788" width="5" style="125" customWidth="1"/>
    <col min="11789" max="11789" width="5.625" style="125" customWidth="1"/>
    <col min="11790" max="11790" width="10.375" style="125" customWidth="1"/>
    <col min="11791" max="11791" width="9" style="125"/>
    <col min="11792" max="11792" width="16.125" style="125" customWidth="1"/>
    <col min="11793" max="12034" width="9" style="125"/>
    <col min="12035" max="12035" width="4.125" style="125" customWidth="1"/>
    <col min="12036" max="12036" width="2.875" style="125" customWidth="1"/>
    <col min="12037" max="12042" width="7.625" style="125" customWidth="1"/>
    <col min="12043" max="12043" width="4.75" style="125" customWidth="1"/>
    <col min="12044" max="12044" width="5" style="125" customWidth="1"/>
    <col min="12045" max="12045" width="5.625" style="125" customWidth="1"/>
    <col min="12046" max="12046" width="10.375" style="125" customWidth="1"/>
    <col min="12047" max="12047" width="9" style="125"/>
    <col min="12048" max="12048" width="16.125" style="125" customWidth="1"/>
    <col min="12049" max="12290" width="9" style="125"/>
    <col min="12291" max="12291" width="4.125" style="125" customWidth="1"/>
    <col min="12292" max="12292" width="2.875" style="125" customWidth="1"/>
    <col min="12293" max="12298" width="7.625" style="125" customWidth="1"/>
    <col min="12299" max="12299" width="4.75" style="125" customWidth="1"/>
    <col min="12300" max="12300" width="5" style="125" customWidth="1"/>
    <col min="12301" max="12301" width="5.625" style="125" customWidth="1"/>
    <col min="12302" max="12302" width="10.375" style="125" customWidth="1"/>
    <col min="12303" max="12303" width="9" style="125"/>
    <col min="12304" max="12304" width="16.125" style="125" customWidth="1"/>
    <col min="12305" max="12546" width="9" style="125"/>
    <col min="12547" max="12547" width="4.125" style="125" customWidth="1"/>
    <col min="12548" max="12548" width="2.875" style="125" customWidth="1"/>
    <col min="12549" max="12554" width="7.625" style="125" customWidth="1"/>
    <col min="12555" max="12555" width="4.75" style="125" customWidth="1"/>
    <col min="12556" max="12556" width="5" style="125" customWidth="1"/>
    <col min="12557" max="12557" width="5.625" style="125" customWidth="1"/>
    <col min="12558" max="12558" width="10.375" style="125" customWidth="1"/>
    <col min="12559" max="12559" width="9" style="125"/>
    <col min="12560" max="12560" width="16.125" style="125" customWidth="1"/>
    <col min="12561" max="12802" width="9" style="125"/>
    <col min="12803" max="12803" width="4.125" style="125" customWidth="1"/>
    <col min="12804" max="12804" width="2.875" style="125" customWidth="1"/>
    <col min="12805" max="12810" width="7.625" style="125" customWidth="1"/>
    <col min="12811" max="12811" width="4.75" style="125" customWidth="1"/>
    <col min="12812" max="12812" width="5" style="125" customWidth="1"/>
    <col min="12813" max="12813" width="5.625" style="125" customWidth="1"/>
    <col min="12814" max="12814" width="10.375" style="125" customWidth="1"/>
    <col min="12815" max="12815" width="9" style="125"/>
    <col min="12816" max="12816" width="16.125" style="125" customWidth="1"/>
    <col min="12817" max="13058" width="9" style="125"/>
    <col min="13059" max="13059" width="4.125" style="125" customWidth="1"/>
    <col min="13060" max="13060" width="2.875" style="125" customWidth="1"/>
    <col min="13061" max="13066" width="7.625" style="125" customWidth="1"/>
    <col min="13067" max="13067" width="4.75" style="125" customWidth="1"/>
    <col min="13068" max="13068" width="5" style="125" customWidth="1"/>
    <col min="13069" max="13069" width="5.625" style="125" customWidth="1"/>
    <col min="13070" max="13070" width="10.375" style="125" customWidth="1"/>
    <col min="13071" max="13071" width="9" style="125"/>
    <col min="13072" max="13072" width="16.125" style="125" customWidth="1"/>
    <col min="13073" max="13314" width="9" style="125"/>
    <col min="13315" max="13315" width="4.125" style="125" customWidth="1"/>
    <col min="13316" max="13316" width="2.875" style="125" customWidth="1"/>
    <col min="13317" max="13322" width="7.625" style="125" customWidth="1"/>
    <col min="13323" max="13323" width="4.75" style="125" customWidth="1"/>
    <col min="13324" max="13324" width="5" style="125" customWidth="1"/>
    <col min="13325" max="13325" width="5.625" style="125" customWidth="1"/>
    <col min="13326" max="13326" width="10.375" style="125" customWidth="1"/>
    <col min="13327" max="13327" width="9" style="125"/>
    <col min="13328" max="13328" width="16.125" style="125" customWidth="1"/>
    <col min="13329" max="13570" width="9" style="125"/>
    <col min="13571" max="13571" width="4.125" style="125" customWidth="1"/>
    <col min="13572" max="13572" width="2.875" style="125" customWidth="1"/>
    <col min="13573" max="13578" width="7.625" style="125" customWidth="1"/>
    <col min="13579" max="13579" width="4.75" style="125" customWidth="1"/>
    <col min="13580" max="13580" width="5" style="125" customWidth="1"/>
    <col min="13581" max="13581" width="5.625" style="125" customWidth="1"/>
    <col min="13582" max="13582" width="10.375" style="125" customWidth="1"/>
    <col min="13583" max="13583" width="9" style="125"/>
    <col min="13584" max="13584" width="16.125" style="125" customWidth="1"/>
    <col min="13585" max="13826" width="9" style="125"/>
    <col min="13827" max="13827" width="4.125" style="125" customWidth="1"/>
    <col min="13828" max="13828" width="2.875" style="125" customWidth="1"/>
    <col min="13829" max="13834" width="7.625" style="125" customWidth="1"/>
    <col min="13835" max="13835" width="4.75" style="125" customWidth="1"/>
    <col min="13836" max="13836" width="5" style="125" customWidth="1"/>
    <col min="13837" max="13837" width="5.625" style="125" customWidth="1"/>
    <col min="13838" max="13838" width="10.375" style="125" customWidth="1"/>
    <col min="13839" max="13839" width="9" style="125"/>
    <col min="13840" max="13840" width="16.125" style="125" customWidth="1"/>
    <col min="13841" max="14082" width="9" style="125"/>
    <col min="14083" max="14083" width="4.125" style="125" customWidth="1"/>
    <col min="14084" max="14084" width="2.875" style="125" customWidth="1"/>
    <col min="14085" max="14090" width="7.625" style="125" customWidth="1"/>
    <col min="14091" max="14091" width="4.75" style="125" customWidth="1"/>
    <col min="14092" max="14092" width="5" style="125" customWidth="1"/>
    <col min="14093" max="14093" width="5.625" style="125" customWidth="1"/>
    <col min="14094" max="14094" width="10.375" style="125" customWidth="1"/>
    <col min="14095" max="14095" width="9" style="125"/>
    <col min="14096" max="14096" width="16.125" style="125" customWidth="1"/>
    <col min="14097" max="14338" width="9" style="125"/>
    <col min="14339" max="14339" width="4.125" style="125" customWidth="1"/>
    <col min="14340" max="14340" width="2.875" style="125" customWidth="1"/>
    <col min="14341" max="14346" width="7.625" style="125" customWidth="1"/>
    <col min="14347" max="14347" width="4.75" style="125" customWidth="1"/>
    <col min="14348" max="14348" width="5" style="125" customWidth="1"/>
    <col min="14349" max="14349" width="5.625" style="125" customWidth="1"/>
    <col min="14350" max="14350" width="10.375" style="125" customWidth="1"/>
    <col min="14351" max="14351" width="9" style="125"/>
    <col min="14352" max="14352" width="16.125" style="125" customWidth="1"/>
    <col min="14353" max="14594" width="9" style="125"/>
    <col min="14595" max="14595" width="4.125" style="125" customWidth="1"/>
    <col min="14596" max="14596" width="2.875" style="125" customWidth="1"/>
    <col min="14597" max="14602" width="7.625" style="125" customWidth="1"/>
    <col min="14603" max="14603" width="4.75" style="125" customWidth="1"/>
    <col min="14604" max="14604" width="5" style="125" customWidth="1"/>
    <col min="14605" max="14605" width="5.625" style="125" customWidth="1"/>
    <col min="14606" max="14606" width="10.375" style="125" customWidth="1"/>
    <col min="14607" max="14607" width="9" style="125"/>
    <col min="14608" max="14608" width="16.125" style="125" customWidth="1"/>
    <col min="14609" max="14850" width="9" style="125"/>
    <col min="14851" max="14851" width="4.125" style="125" customWidth="1"/>
    <col min="14852" max="14852" width="2.875" style="125" customWidth="1"/>
    <col min="14853" max="14858" width="7.625" style="125" customWidth="1"/>
    <col min="14859" max="14859" width="4.75" style="125" customWidth="1"/>
    <col min="14860" max="14860" width="5" style="125" customWidth="1"/>
    <col min="14861" max="14861" width="5.625" style="125" customWidth="1"/>
    <col min="14862" max="14862" width="10.375" style="125" customWidth="1"/>
    <col min="14863" max="14863" width="9" style="125"/>
    <col min="14864" max="14864" width="16.125" style="125" customWidth="1"/>
    <col min="14865" max="15106" width="9" style="125"/>
    <col min="15107" max="15107" width="4.125" style="125" customWidth="1"/>
    <col min="15108" max="15108" width="2.875" style="125" customWidth="1"/>
    <col min="15109" max="15114" width="7.625" style="125" customWidth="1"/>
    <col min="15115" max="15115" width="4.75" style="125" customWidth="1"/>
    <col min="15116" max="15116" width="5" style="125" customWidth="1"/>
    <col min="15117" max="15117" width="5.625" style="125" customWidth="1"/>
    <col min="15118" max="15118" width="10.375" style="125" customWidth="1"/>
    <col min="15119" max="15119" width="9" style="125"/>
    <col min="15120" max="15120" width="16.125" style="125" customWidth="1"/>
    <col min="15121" max="15362" width="9" style="125"/>
    <col min="15363" max="15363" width="4.125" style="125" customWidth="1"/>
    <col min="15364" max="15364" width="2.875" style="125" customWidth="1"/>
    <col min="15365" max="15370" width="7.625" style="125" customWidth="1"/>
    <col min="15371" max="15371" width="4.75" style="125" customWidth="1"/>
    <col min="15372" max="15372" width="5" style="125" customWidth="1"/>
    <col min="15373" max="15373" width="5.625" style="125" customWidth="1"/>
    <col min="15374" max="15374" width="10.375" style="125" customWidth="1"/>
    <col min="15375" max="15375" width="9" style="125"/>
    <col min="15376" max="15376" width="16.125" style="125" customWidth="1"/>
    <col min="15377" max="15618" width="9" style="125"/>
    <col min="15619" max="15619" width="4.125" style="125" customWidth="1"/>
    <col min="15620" max="15620" width="2.875" style="125" customWidth="1"/>
    <col min="15621" max="15626" width="7.625" style="125" customWidth="1"/>
    <col min="15627" max="15627" width="4.75" style="125" customWidth="1"/>
    <col min="15628" max="15628" width="5" style="125" customWidth="1"/>
    <col min="15629" max="15629" width="5.625" style="125" customWidth="1"/>
    <col min="15630" max="15630" width="10.375" style="125" customWidth="1"/>
    <col min="15631" max="15631" width="9" style="125"/>
    <col min="15632" max="15632" width="16.125" style="125" customWidth="1"/>
    <col min="15633" max="15874" width="9" style="125"/>
    <col min="15875" max="15875" width="4.125" style="125" customWidth="1"/>
    <col min="15876" max="15876" width="2.875" style="125" customWidth="1"/>
    <col min="15877" max="15882" width="7.625" style="125" customWidth="1"/>
    <col min="15883" max="15883" width="4.75" style="125" customWidth="1"/>
    <col min="15884" max="15884" width="5" style="125" customWidth="1"/>
    <col min="15885" max="15885" width="5.625" style="125" customWidth="1"/>
    <col min="15886" max="15886" width="10.375" style="125" customWidth="1"/>
    <col min="15887" max="15887" width="9" style="125"/>
    <col min="15888" max="15888" width="16.125" style="125" customWidth="1"/>
    <col min="15889" max="16130" width="9" style="125"/>
    <col min="16131" max="16131" width="4.125" style="125" customWidth="1"/>
    <col min="16132" max="16132" width="2.875" style="125" customWidth="1"/>
    <col min="16133" max="16138" width="7.625" style="125" customWidth="1"/>
    <col min="16139" max="16139" width="4.75" style="125" customWidth="1"/>
    <col min="16140" max="16140" width="5" style="125" customWidth="1"/>
    <col min="16141" max="16141" width="5.625" style="125" customWidth="1"/>
    <col min="16142" max="16142" width="10.375" style="125" customWidth="1"/>
    <col min="16143" max="16143" width="9" style="125"/>
    <col min="16144" max="16144" width="16.125" style="125" customWidth="1"/>
    <col min="16145" max="16384" width="9" style="125"/>
  </cols>
  <sheetData>
    <row r="1" spans="1:23" ht="24.75" thickBot="1">
      <c r="A1" s="282" t="s">
        <v>182</v>
      </c>
      <c r="B1" s="283"/>
      <c r="C1" s="283"/>
      <c r="D1" s="283"/>
      <c r="E1" s="283"/>
      <c r="F1" s="283"/>
      <c r="G1" s="282" t="s">
        <v>64</v>
      </c>
      <c r="H1" s="283"/>
      <c r="I1" s="283"/>
      <c r="J1" s="284"/>
      <c r="K1" s="284"/>
      <c r="L1" s="285"/>
      <c r="P1" s="221"/>
      <c r="U1" s="126" t="s">
        <v>24</v>
      </c>
    </row>
    <row r="2" spans="1:23" ht="15" thickBot="1">
      <c r="A2" s="286"/>
      <c r="B2" s="187"/>
      <c r="C2" s="187"/>
      <c r="D2" s="187"/>
      <c r="E2" s="187"/>
      <c r="F2" s="187"/>
      <c r="G2" s="286"/>
      <c r="H2" s="187"/>
      <c r="I2" s="187"/>
      <c r="J2" s="187"/>
      <c r="K2" s="285"/>
      <c r="L2" s="285"/>
      <c r="U2" s="127" t="e">
        <f>U4*U8</f>
        <v>#DIV/0!</v>
      </c>
    </row>
    <row r="3" spans="1:23">
      <c r="A3" s="285"/>
      <c r="B3" s="285" t="s">
        <v>0</v>
      </c>
      <c r="C3" s="287" t="s">
        <v>151</v>
      </c>
      <c r="D3" s="287"/>
      <c r="E3" s="487">
        <f>基本情報等入力シート!C19</f>
        <v>0</v>
      </c>
      <c r="F3" s="487"/>
      <c r="G3" s="487"/>
      <c r="H3" s="289"/>
      <c r="I3" s="289"/>
      <c r="J3" s="289"/>
      <c r="K3" s="489"/>
      <c r="L3" s="489"/>
      <c r="U3" s="126" t="s">
        <v>23</v>
      </c>
    </row>
    <row r="4" spans="1:23" ht="14.25" thickBot="1">
      <c r="U4" s="127" t="e">
        <f>基本情報等入力シート!B48</f>
        <v>#DIV/0!</v>
      </c>
      <c r="V4" s="125" t="s">
        <v>29</v>
      </c>
    </row>
    <row r="5" spans="1:23">
      <c r="U5" s="126" t="s">
        <v>92</v>
      </c>
    </row>
    <row r="6" spans="1:23" ht="14.25" thickBot="1">
      <c r="U6" s="127">
        <f>基本情報等入力シート!B50</f>
        <v>0</v>
      </c>
      <c r="V6" s="125" t="s">
        <v>30</v>
      </c>
    </row>
    <row r="7" spans="1:23">
      <c r="U7" s="224" t="s">
        <v>106</v>
      </c>
    </row>
    <row r="8" spans="1:23" ht="14.25" thickBot="1">
      <c r="U8" s="313">
        <f>基本情報等入力シート!B52</f>
        <v>0</v>
      </c>
      <c r="V8" s="125" t="s">
        <v>107</v>
      </c>
    </row>
    <row r="9" spans="1:23">
      <c r="U9" s="224" t="s">
        <v>26</v>
      </c>
    </row>
    <row r="10" spans="1:23" ht="14.25" thickBot="1">
      <c r="U10" s="314">
        <f>基本情報等入力シート!B54</f>
        <v>0</v>
      </c>
      <c r="V10" s="125" t="s">
        <v>31</v>
      </c>
    </row>
    <row r="11" spans="1:23">
      <c r="A11" s="225" t="s">
        <v>140</v>
      </c>
      <c r="B11" s="225"/>
      <c r="C11" s="484">
        <f>基本情報等入力シート!C11</f>
        <v>0</v>
      </c>
      <c r="D11" s="484"/>
      <c r="E11" s="484"/>
      <c r="F11" s="484"/>
      <c r="G11" s="484"/>
      <c r="H11" s="484"/>
      <c r="I11" s="183"/>
      <c r="J11" s="183"/>
      <c r="K11" s="183"/>
      <c r="L11" s="183"/>
      <c r="M11" s="183"/>
      <c r="U11" s="126" t="s">
        <v>25</v>
      </c>
    </row>
    <row r="12" spans="1:23" ht="14.25" thickBot="1">
      <c r="A12" s="226" t="s">
        <v>167</v>
      </c>
      <c r="B12" s="226"/>
      <c r="C12" s="226" t="s">
        <v>168</v>
      </c>
      <c r="D12" s="226"/>
      <c r="E12" s="227"/>
      <c r="F12" s="227"/>
      <c r="G12" s="227"/>
      <c r="H12" s="227"/>
      <c r="I12" s="183"/>
      <c r="J12" s="183"/>
      <c r="K12" s="183"/>
      <c r="L12" s="183"/>
      <c r="M12" s="183"/>
      <c r="U12" s="315">
        <f>基本情報等入力シート!B56</f>
        <v>0</v>
      </c>
      <c r="V12" s="125" t="s">
        <v>27</v>
      </c>
    </row>
    <row r="13" spans="1:23" ht="14.25" thickBot="1"/>
    <row r="14" spans="1:23">
      <c r="A14" s="225" t="s">
        <v>141</v>
      </c>
      <c r="B14" s="225"/>
      <c r="C14" s="485">
        <f>基本情報等入力シート!C16</f>
        <v>0</v>
      </c>
      <c r="D14" s="485"/>
      <c r="E14" s="485"/>
      <c r="F14" s="485"/>
      <c r="G14" s="485"/>
      <c r="H14" s="485"/>
      <c r="I14" s="205"/>
      <c r="J14" s="183"/>
      <c r="M14" s="222" t="s">
        <v>156</v>
      </c>
      <c r="N14" s="222"/>
      <c r="O14" s="448"/>
      <c r="P14" s="448"/>
      <c r="Q14" s="448"/>
      <c r="R14" s="448"/>
      <c r="U14" s="126" t="s">
        <v>16</v>
      </c>
      <c r="V14" s="293"/>
    </row>
    <row r="15" spans="1:23" ht="17.25" customHeight="1" thickBot="1">
      <c r="A15" s="228" t="s">
        <v>143</v>
      </c>
      <c r="B15" s="228"/>
      <c r="C15" s="488">
        <f>基本情報等入力シート!C15</f>
        <v>0</v>
      </c>
      <c r="D15" s="488"/>
      <c r="E15" s="488"/>
      <c r="F15" s="273" t="s">
        <v>170</v>
      </c>
      <c r="G15" s="229"/>
      <c r="H15" s="229"/>
      <c r="I15" s="229"/>
      <c r="J15" s="230"/>
      <c r="K15" s="230"/>
      <c r="L15" s="230"/>
      <c r="M15" s="486" t="s">
        <v>157</v>
      </c>
      <c r="N15" s="486"/>
      <c r="O15" s="451"/>
      <c r="P15" s="451"/>
      <c r="R15" s="292" t="s">
        <v>169</v>
      </c>
      <c r="U15" s="316">
        <f>基本情報等入力シート!C25</f>
        <v>0</v>
      </c>
      <c r="V15" s="294" t="s">
        <v>111</v>
      </c>
    </row>
    <row r="16" spans="1:23" ht="14.25" thickBot="1">
      <c r="A16" s="290"/>
      <c r="B16" s="290"/>
      <c r="C16" s="290"/>
      <c r="D16" s="290"/>
      <c r="W16" s="290" t="s">
        <v>28</v>
      </c>
    </row>
    <row r="17" spans="1:23" ht="39.75" customHeight="1">
      <c r="A17" s="452" t="s">
        <v>4</v>
      </c>
      <c r="B17" s="454" t="s">
        <v>5</v>
      </c>
      <c r="C17" s="449" t="s">
        <v>20</v>
      </c>
      <c r="D17" s="457" t="s">
        <v>6</v>
      </c>
      <c r="E17" s="458"/>
      <c r="F17" s="458"/>
      <c r="G17" s="458"/>
      <c r="H17" s="459" t="s">
        <v>74</v>
      </c>
      <c r="I17" s="461" t="s">
        <v>18</v>
      </c>
      <c r="J17" s="463" t="s">
        <v>17</v>
      </c>
      <c r="K17" s="465" t="s">
        <v>75</v>
      </c>
      <c r="L17" s="466"/>
      <c r="M17" s="466"/>
      <c r="N17" s="466"/>
      <c r="O17" s="466"/>
      <c r="P17" s="467"/>
      <c r="Q17" s="175" t="s">
        <v>21</v>
      </c>
      <c r="R17" s="449" t="s">
        <v>160</v>
      </c>
      <c r="S17" s="231"/>
      <c r="U17" s="449" t="s">
        <v>192</v>
      </c>
      <c r="V17" s="449" t="s">
        <v>193</v>
      </c>
      <c r="W17" s="449" t="s">
        <v>214</v>
      </c>
    </row>
    <row r="18" spans="1:23" ht="22.5" customHeight="1" thickBot="1">
      <c r="A18" s="453"/>
      <c r="B18" s="455"/>
      <c r="C18" s="456"/>
      <c r="D18" s="232" t="s">
        <v>8</v>
      </c>
      <c r="E18" s="233" t="s">
        <v>9</v>
      </c>
      <c r="F18" s="234" t="s">
        <v>10</v>
      </c>
      <c r="G18" s="235" t="s">
        <v>11</v>
      </c>
      <c r="H18" s="460"/>
      <c r="I18" s="462"/>
      <c r="J18" s="464"/>
      <c r="K18" s="468"/>
      <c r="L18" s="462"/>
      <c r="M18" s="462"/>
      <c r="N18" s="462"/>
      <c r="O18" s="462"/>
      <c r="P18" s="469"/>
      <c r="Q18" s="185"/>
      <c r="R18" s="456"/>
      <c r="S18" s="236"/>
      <c r="T18" s="237"/>
      <c r="U18" s="450"/>
      <c r="V18" s="450"/>
      <c r="W18" s="450"/>
    </row>
    <row r="19" spans="1:23" ht="23.1" customHeight="1" thickTop="1">
      <c r="A19" s="298">
        <v>45444</v>
      </c>
      <c r="B19" s="274">
        <f>A19</f>
        <v>45444</v>
      </c>
      <c r="C19" s="211"/>
      <c r="D19" s="212"/>
      <c r="E19" s="213"/>
      <c r="F19" s="214"/>
      <c r="G19" s="213"/>
      <c r="H19" s="317"/>
      <c r="I19" s="239">
        <f>(E19-D19)+(G19-F19)-H19</f>
        <v>0</v>
      </c>
      <c r="J19" s="240">
        <f>ROUNDDOWN(ROUND(I19*24*60,1)/60,2)</f>
        <v>0</v>
      </c>
      <c r="K19" s="473"/>
      <c r="L19" s="474"/>
      <c r="M19" s="474"/>
      <c r="N19" s="474"/>
      <c r="O19" s="474"/>
      <c r="P19" s="475"/>
      <c r="Q19" s="272">
        <f>COUNTIF(C19,C$52)</f>
        <v>0</v>
      </c>
      <c r="R19" s="269"/>
      <c r="S19" s="242">
        <f>IF(OR(C19="2,通勤（除外）",C19="5,休日"),0,1)</f>
        <v>1</v>
      </c>
      <c r="T19" s="243"/>
      <c r="U19" s="244">
        <f>ROUNDDOWN($U$15*J19,0)</f>
        <v>0</v>
      </c>
      <c r="V19" s="244">
        <f t="shared" ref="V19:V49" si="0">ROUNDDOWN($U$6*Q19,0)</f>
        <v>0</v>
      </c>
      <c r="W19" s="245">
        <f>SUM(U19:V19)</f>
        <v>0</v>
      </c>
    </row>
    <row r="20" spans="1:23" ht="23.1" customHeight="1">
      <c r="A20" s="299">
        <v>45445</v>
      </c>
      <c r="B20" s="275">
        <f t="shared" ref="B20:B48" si="1">A20</f>
        <v>45445</v>
      </c>
      <c r="C20" s="215"/>
      <c r="D20" s="218"/>
      <c r="E20" s="217"/>
      <c r="F20" s="216"/>
      <c r="G20" s="217"/>
      <c r="H20" s="281"/>
      <c r="I20" s="246">
        <f>(E20-D20)+(G20-F20)-H20</f>
        <v>0</v>
      </c>
      <c r="J20" s="247">
        <f t="shared" ref="J20:J49" si="2">ROUNDDOWN(ROUND(I20*24*60,1)/60,2)</f>
        <v>0</v>
      </c>
      <c r="K20" s="470"/>
      <c r="L20" s="471"/>
      <c r="M20" s="471"/>
      <c r="N20" s="471"/>
      <c r="O20" s="471"/>
      <c r="P20" s="472"/>
      <c r="Q20" s="272">
        <f t="shared" ref="Q20:Q49" si="3">COUNTIF(C20,C$52)</f>
        <v>0</v>
      </c>
      <c r="R20" s="270"/>
      <c r="S20" s="242">
        <f t="shared" ref="S20:S49" si="4">IF(OR(C20="2,通勤（除外）",C20="5,休日"),0,1)</f>
        <v>1</v>
      </c>
      <c r="T20" s="237"/>
      <c r="U20" s="248">
        <f>ROUNDDOWN($U$15*J20,0)</f>
        <v>0</v>
      </c>
      <c r="V20" s="248">
        <f t="shared" si="0"/>
        <v>0</v>
      </c>
      <c r="W20" s="249">
        <f>SUM(U20:V20)</f>
        <v>0</v>
      </c>
    </row>
    <row r="21" spans="1:23" ht="23.1" customHeight="1">
      <c r="A21" s="299">
        <v>45446</v>
      </c>
      <c r="B21" s="275">
        <f t="shared" si="1"/>
        <v>45446</v>
      </c>
      <c r="C21" s="215"/>
      <c r="D21" s="218"/>
      <c r="E21" s="217"/>
      <c r="F21" s="216"/>
      <c r="G21" s="217"/>
      <c r="H21" s="281"/>
      <c r="I21" s="246">
        <f>(E21-D21)+(G21-F21)-H21</f>
        <v>0</v>
      </c>
      <c r="J21" s="247">
        <f>ROUNDDOWN(ROUND(I21*24*60,1)/60,2)</f>
        <v>0</v>
      </c>
      <c r="K21" s="470"/>
      <c r="L21" s="471"/>
      <c r="M21" s="471"/>
      <c r="N21" s="471"/>
      <c r="O21" s="471"/>
      <c r="P21" s="472"/>
      <c r="Q21" s="272">
        <f t="shared" si="3"/>
        <v>0</v>
      </c>
      <c r="R21" s="270"/>
      <c r="S21" s="242">
        <f t="shared" si="4"/>
        <v>1</v>
      </c>
      <c r="T21" s="237"/>
      <c r="U21" s="248">
        <f t="shared" ref="U21:U49" si="5">ROUNDDOWN($U$15*J21,0)</f>
        <v>0</v>
      </c>
      <c r="V21" s="248">
        <f t="shared" si="0"/>
        <v>0</v>
      </c>
      <c r="W21" s="249">
        <f t="shared" ref="W21:W49" si="6">SUM(U21:V21)</f>
        <v>0</v>
      </c>
    </row>
    <row r="22" spans="1:23" ht="23.1" customHeight="1">
      <c r="A22" s="299">
        <v>45447</v>
      </c>
      <c r="B22" s="275">
        <f t="shared" si="1"/>
        <v>45447</v>
      </c>
      <c r="C22" s="215"/>
      <c r="D22" s="218"/>
      <c r="E22" s="217"/>
      <c r="F22" s="216"/>
      <c r="G22" s="217"/>
      <c r="H22" s="281"/>
      <c r="I22" s="246">
        <f t="shared" ref="I22:I49" si="7">(E22-D22)+(G22-F22)-H22</f>
        <v>0</v>
      </c>
      <c r="J22" s="247">
        <f t="shared" si="2"/>
        <v>0</v>
      </c>
      <c r="K22" s="470"/>
      <c r="L22" s="471"/>
      <c r="M22" s="471"/>
      <c r="N22" s="471"/>
      <c r="O22" s="471"/>
      <c r="P22" s="472"/>
      <c r="Q22" s="272">
        <f t="shared" si="3"/>
        <v>0</v>
      </c>
      <c r="R22" s="270"/>
      <c r="S22" s="242">
        <f t="shared" si="4"/>
        <v>1</v>
      </c>
      <c r="T22" s="237"/>
      <c r="U22" s="248">
        <f t="shared" si="5"/>
        <v>0</v>
      </c>
      <c r="V22" s="248">
        <f t="shared" si="0"/>
        <v>0</v>
      </c>
      <c r="W22" s="249">
        <f t="shared" si="6"/>
        <v>0</v>
      </c>
    </row>
    <row r="23" spans="1:23" ht="23.1" customHeight="1">
      <c r="A23" s="299">
        <v>45448</v>
      </c>
      <c r="B23" s="275">
        <f t="shared" si="1"/>
        <v>45448</v>
      </c>
      <c r="C23" s="215"/>
      <c r="D23" s="218"/>
      <c r="E23" s="217"/>
      <c r="F23" s="216"/>
      <c r="G23" s="217"/>
      <c r="H23" s="281"/>
      <c r="I23" s="246">
        <f t="shared" si="7"/>
        <v>0</v>
      </c>
      <c r="J23" s="247">
        <f t="shared" si="2"/>
        <v>0</v>
      </c>
      <c r="K23" s="470"/>
      <c r="L23" s="471"/>
      <c r="M23" s="471"/>
      <c r="N23" s="471"/>
      <c r="O23" s="471"/>
      <c r="P23" s="472"/>
      <c r="Q23" s="272">
        <f t="shared" si="3"/>
        <v>0</v>
      </c>
      <c r="R23" s="270"/>
      <c r="S23" s="242">
        <f t="shared" si="4"/>
        <v>1</v>
      </c>
      <c r="T23" s="237"/>
      <c r="U23" s="248">
        <f t="shared" si="5"/>
        <v>0</v>
      </c>
      <c r="V23" s="248">
        <f t="shared" si="0"/>
        <v>0</v>
      </c>
      <c r="W23" s="249">
        <f t="shared" si="6"/>
        <v>0</v>
      </c>
    </row>
    <row r="24" spans="1:23" ht="23.1" customHeight="1">
      <c r="A24" s="299">
        <v>45449</v>
      </c>
      <c r="B24" s="275">
        <f t="shared" si="1"/>
        <v>45449</v>
      </c>
      <c r="C24" s="215"/>
      <c r="D24" s="218"/>
      <c r="E24" s="217"/>
      <c r="F24" s="216"/>
      <c r="G24" s="217"/>
      <c r="H24" s="281"/>
      <c r="I24" s="246">
        <f t="shared" si="7"/>
        <v>0</v>
      </c>
      <c r="J24" s="247">
        <f t="shared" si="2"/>
        <v>0</v>
      </c>
      <c r="K24" s="470"/>
      <c r="L24" s="471"/>
      <c r="M24" s="471"/>
      <c r="N24" s="471"/>
      <c r="O24" s="471"/>
      <c r="P24" s="472"/>
      <c r="Q24" s="272">
        <f t="shared" si="3"/>
        <v>0</v>
      </c>
      <c r="R24" s="270"/>
      <c r="S24" s="242">
        <f t="shared" si="4"/>
        <v>1</v>
      </c>
      <c r="T24" s="237"/>
      <c r="U24" s="248">
        <f t="shared" si="5"/>
        <v>0</v>
      </c>
      <c r="V24" s="248">
        <f t="shared" si="0"/>
        <v>0</v>
      </c>
      <c r="W24" s="249">
        <f t="shared" si="6"/>
        <v>0</v>
      </c>
    </row>
    <row r="25" spans="1:23" ht="23.1" customHeight="1">
      <c r="A25" s="299">
        <v>45450</v>
      </c>
      <c r="B25" s="275">
        <f t="shared" si="1"/>
        <v>45450</v>
      </c>
      <c r="C25" s="215"/>
      <c r="D25" s="218"/>
      <c r="E25" s="217"/>
      <c r="F25" s="216"/>
      <c r="G25" s="217"/>
      <c r="H25" s="281"/>
      <c r="I25" s="246">
        <f t="shared" si="7"/>
        <v>0</v>
      </c>
      <c r="J25" s="247">
        <f t="shared" si="2"/>
        <v>0</v>
      </c>
      <c r="K25" s="470"/>
      <c r="L25" s="471"/>
      <c r="M25" s="471"/>
      <c r="N25" s="471"/>
      <c r="O25" s="471"/>
      <c r="P25" s="472"/>
      <c r="Q25" s="272">
        <f t="shared" si="3"/>
        <v>0</v>
      </c>
      <c r="R25" s="270"/>
      <c r="S25" s="242">
        <f t="shared" si="4"/>
        <v>1</v>
      </c>
      <c r="T25" s="237"/>
      <c r="U25" s="248">
        <f t="shared" si="5"/>
        <v>0</v>
      </c>
      <c r="V25" s="248">
        <f t="shared" si="0"/>
        <v>0</v>
      </c>
      <c r="W25" s="249">
        <f t="shared" si="6"/>
        <v>0</v>
      </c>
    </row>
    <row r="26" spans="1:23" ht="23.1" customHeight="1">
      <c r="A26" s="299">
        <v>45451</v>
      </c>
      <c r="B26" s="275">
        <f t="shared" si="1"/>
        <v>45451</v>
      </c>
      <c r="C26" s="215"/>
      <c r="D26" s="218"/>
      <c r="E26" s="217"/>
      <c r="F26" s="216"/>
      <c r="G26" s="217"/>
      <c r="H26" s="281"/>
      <c r="I26" s="246">
        <f t="shared" si="7"/>
        <v>0</v>
      </c>
      <c r="J26" s="247">
        <f t="shared" si="2"/>
        <v>0</v>
      </c>
      <c r="K26" s="470"/>
      <c r="L26" s="471"/>
      <c r="M26" s="471"/>
      <c r="N26" s="471"/>
      <c r="O26" s="471"/>
      <c r="P26" s="472"/>
      <c r="Q26" s="272">
        <f t="shared" si="3"/>
        <v>0</v>
      </c>
      <c r="R26" s="270"/>
      <c r="S26" s="242">
        <f t="shared" si="4"/>
        <v>1</v>
      </c>
      <c r="T26" s="237"/>
      <c r="U26" s="248">
        <f t="shared" si="5"/>
        <v>0</v>
      </c>
      <c r="V26" s="248">
        <f t="shared" si="0"/>
        <v>0</v>
      </c>
      <c r="W26" s="249">
        <f t="shared" si="6"/>
        <v>0</v>
      </c>
    </row>
    <row r="27" spans="1:23" ht="23.1" customHeight="1">
      <c r="A27" s="299">
        <v>45452</v>
      </c>
      <c r="B27" s="275">
        <f t="shared" si="1"/>
        <v>45452</v>
      </c>
      <c r="C27" s="215"/>
      <c r="D27" s="218"/>
      <c r="E27" s="217"/>
      <c r="F27" s="216"/>
      <c r="G27" s="217"/>
      <c r="H27" s="281"/>
      <c r="I27" s="246">
        <f t="shared" si="7"/>
        <v>0</v>
      </c>
      <c r="J27" s="247">
        <f t="shared" si="2"/>
        <v>0</v>
      </c>
      <c r="K27" s="470"/>
      <c r="L27" s="471"/>
      <c r="M27" s="471"/>
      <c r="N27" s="471"/>
      <c r="O27" s="471"/>
      <c r="P27" s="472"/>
      <c r="Q27" s="272">
        <f t="shared" si="3"/>
        <v>0</v>
      </c>
      <c r="R27" s="270"/>
      <c r="S27" s="242">
        <f t="shared" si="4"/>
        <v>1</v>
      </c>
      <c r="T27" s="237"/>
      <c r="U27" s="248">
        <f t="shared" si="5"/>
        <v>0</v>
      </c>
      <c r="V27" s="248">
        <f t="shared" si="0"/>
        <v>0</v>
      </c>
      <c r="W27" s="249">
        <f t="shared" si="6"/>
        <v>0</v>
      </c>
    </row>
    <row r="28" spans="1:23" ht="23.1" customHeight="1">
      <c r="A28" s="299">
        <v>45453</v>
      </c>
      <c r="B28" s="275">
        <f t="shared" si="1"/>
        <v>45453</v>
      </c>
      <c r="C28" s="215"/>
      <c r="D28" s="218"/>
      <c r="E28" s="217"/>
      <c r="F28" s="216"/>
      <c r="G28" s="217"/>
      <c r="H28" s="281"/>
      <c r="I28" s="246">
        <f t="shared" si="7"/>
        <v>0</v>
      </c>
      <c r="J28" s="247">
        <f t="shared" si="2"/>
        <v>0</v>
      </c>
      <c r="K28" s="470"/>
      <c r="L28" s="471"/>
      <c r="M28" s="471"/>
      <c r="N28" s="471"/>
      <c r="O28" s="471"/>
      <c r="P28" s="472"/>
      <c r="Q28" s="272">
        <f t="shared" si="3"/>
        <v>0</v>
      </c>
      <c r="R28" s="270"/>
      <c r="S28" s="242">
        <f t="shared" si="4"/>
        <v>1</v>
      </c>
      <c r="T28" s="237"/>
      <c r="U28" s="248">
        <f t="shared" si="5"/>
        <v>0</v>
      </c>
      <c r="V28" s="248">
        <f t="shared" si="0"/>
        <v>0</v>
      </c>
      <c r="W28" s="249">
        <f t="shared" si="6"/>
        <v>0</v>
      </c>
    </row>
    <row r="29" spans="1:23" ht="23.1" customHeight="1">
      <c r="A29" s="299">
        <v>45454</v>
      </c>
      <c r="B29" s="275">
        <f t="shared" si="1"/>
        <v>45454</v>
      </c>
      <c r="C29" s="215"/>
      <c r="D29" s="218"/>
      <c r="E29" s="217"/>
      <c r="F29" s="216"/>
      <c r="G29" s="217"/>
      <c r="H29" s="281"/>
      <c r="I29" s="246">
        <f t="shared" si="7"/>
        <v>0</v>
      </c>
      <c r="J29" s="247">
        <f t="shared" si="2"/>
        <v>0</v>
      </c>
      <c r="K29" s="470"/>
      <c r="L29" s="471"/>
      <c r="M29" s="471"/>
      <c r="N29" s="471"/>
      <c r="O29" s="471"/>
      <c r="P29" s="472"/>
      <c r="Q29" s="272">
        <f t="shared" si="3"/>
        <v>0</v>
      </c>
      <c r="R29" s="270"/>
      <c r="S29" s="242">
        <f t="shared" si="4"/>
        <v>1</v>
      </c>
      <c r="T29" s="237"/>
      <c r="U29" s="248">
        <f t="shared" si="5"/>
        <v>0</v>
      </c>
      <c r="V29" s="248">
        <f t="shared" si="0"/>
        <v>0</v>
      </c>
      <c r="W29" s="249">
        <f t="shared" si="6"/>
        <v>0</v>
      </c>
    </row>
    <row r="30" spans="1:23" ht="23.1" customHeight="1">
      <c r="A30" s="299">
        <v>45455</v>
      </c>
      <c r="B30" s="275">
        <f t="shared" si="1"/>
        <v>45455</v>
      </c>
      <c r="C30" s="215"/>
      <c r="D30" s="218"/>
      <c r="E30" s="217"/>
      <c r="F30" s="216"/>
      <c r="G30" s="217"/>
      <c r="H30" s="281"/>
      <c r="I30" s="246">
        <f t="shared" si="7"/>
        <v>0</v>
      </c>
      <c r="J30" s="247">
        <f t="shared" si="2"/>
        <v>0</v>
      </c>
      <c r="K30" s="470"/>
      <c r="L30" s="471"/>
      <c r="M30" s="471"/>
      <c r="N30" s="471"/>
      <c r="O30" s="471"/>
      <c r="P30" s="472"/>
      <c r="Q30" s="272">
        <f t="shared" si="3"/>
        <v>0</v>
      </c>
      <c r="R30" s="270"/>
      <c r="S30" s="242">
        <f t="shared" si="4"/>
        <v>1</v>
      </c>
      <c r="T30" s="237"/>
      <c r="U30" s="248">
        <f t="shared" si="5"/>
        <v>0</v>
      </c>
      <c r="V30" s="248">
        <f t="shared" si="0"/>
        <v>0</v>
      </c>
      <c r="W30" s="249">
        <f t="shared" si="6"/>
        <v>0</v>
      </c>
    </row>
    <row r="31" spans="1:23" ht="23.1" customHeight="1">
      <c r="A31" s="299">
        <v>45456</v>
      </c>
      <c r="B31" s="275">
        <f t="shared" si="1"/>
        <v>45456</v>
      </c>
      <c r="C31" s="215"/>
      <c r="D31" s="218"/>
      <c r="E31" s="217"/>
      <c r="F31" s="216"/>
      <c r="G31" s="217"/>
      <c r="H31" s="281"/>
      <c r="I31" s="246">
        <f t="shared" si="7"/>
        <v>0</v>
      </c>
      <c r="J31" s="247">
        <f t="shared" si="2"/>
        <v>0</v>
      </c>
      <c r="K31" s="470"/>
      <c r="L31" s="471"/>
      <c r="M31" s="471"/>
      <c r="N31" s="471"/>
      <c r="O31" s="471"/>
      <c r="P31" s="472"/>
      <c r="Q31" s="272">
        <f t="shared" si="3"/>
        <v>0</v>
      </c>
      <c r="R31" s="270"/>
      <c r="S31" s="242">
        <f t="shared" si="4"/>
        <v>1</v>
      </c>
      <c r="T31" s="237"/>
      <c r="U31" s="248">
        <f t="shared" si="5"/>
        <v>0</v>
      </c>
      <c r="V31" s="248">
        <f t="shared" si="0"/>
        <v>0</v>
      </c>
      <c r="W31" s="249">
        <f t="shared" si="6"/>
        <v>0</v>
      </c>
    </row>
    <row r="32" spans="1:23" ht="23.1" customHeight="1">
      <c r="A32" s="299">
        <v>45457</v>
      </c>
      <c r="B32" s="275">
        <f t="shared" si="1"/>
        <v>45457</v>
      </c>
      <c r="C32" s="215"/>
      <c r="D32" s="218"/>
      <c r="E32" s="217"/>
      <c r="F32" s="216"/>
      <c r="G32" s="217"/>
      <c r="H32" s="281"/>
      <c r="I32" s="246">
        <f t="shared" si="7"/>
        <v>0</v>
      </c>
      <c r="J32" s="247">
        <f t="shared" si="2"/>
        <v>0</v>
      </c>
      <c r="K32" s="470"/>
      <c r="L32" s="471"/>
      <c r="M32" s="471"/>
      <c r="N32" s="471"/>
      <c r="O32" s="471"/>
      <c r="P32" s="472"/>
      <c r="Q32" s="272">
        <f t="shared" si="3"/>
        <v>0</v>
      </c>
      <c r="R32" s="270"/>
      <c r="S32" s="242">
        <f t="shared" si="4"/>
        <v>1</v>
      </c>
      <c r="T32" s="237"/>
      <c r="U32" s="248">
        <f t="shared" si="5"/>
        <v>0</v>
      </c>
      <c r="V32" s="248">
        <f t="shared" si="0"/>
        <v>0</v>
      </c>
      <c r="W32" s="249">
        <f t="shared" si="6"/>
        <v>0</v>
      </c>
    </row>
    <row r="33" spans="1:23" ht="23.1" customHeight="1">
      <c r="A33" s="299">
        <v>45458</v>
      </c>
      <c r="B33" s="275">
        <f t="shared" si="1"/>
        <v>45458</v>
      </c>
      <c r="C33" s="215"/>
      <c r="D33" s="218"/>
      <c r="E33" s="217"/>
      <c r="F33" s="216"/>
      <c r="G33" s="217"/>
      <c r="H33" s="281"/>
      <c r="I33" s="246">
        <f t="shared" si="7"/>
        <v>0</v>
      </c>
      <c r="J33" s="247">
        <f t="shared" si="2"/>
        <v>0</v>
      </c>
      <c r="K33" s="470"/>
      <c r="L33" s="471"/>
      <c r="M33" s="471"/>
      <c r="N33" s="471"/>
      <c r="O33" s="471"/>
      <c r="P33" s="472"/>
      <c r="Q33" s="272">
        <f t="shared" si="3"/>
        <v>0</v>
      </c>
      <c r="R33" s="270"/>
      <c r="S33" s="242">
        <f t="shared" si="4"/>
        <v>1</v>
      </c>
      <c r="T33" s="237"/>
      <c r="U33" s="248">
        <f t="shared" si="5"/>
        <v>0</v>
      </c>
      <c r="V33" s="248">
        <f t="shared" si="0"/>
        <v>0</v>
      </c>
      <c r="W33" s="249">
        <f t="shared" si="6"/>
        <v>0</v>
      </c>
    </row>
    <row r="34" spans="1:23" ht="23.1" customHeight="1">
      <c r="A34" s="299">
        <v>45459</v>
      </c>
      <c r="B34" s="275">
        <f t="shared" si="1"/>
        <v>45459</v>
      </c>
      <c r="C34" s="215"/>
      <c r="D34" s="218"/>
      <c r="E34" s="217"/>
      <c r="F34" s="216"/>
      <c r="G34" s="217"/>
      <c r="H34" s="281"/>
      <c r="I34" s="246">
        <f t="shared" si="7"/>
        <v>0</v>
      </c>
      <c r="J34" s="247">
        <f t="shared" si="2"/>
        <v>0</v>
      </c>
      <c r="K34" s="470"/>
      <c r="L34" s="471"/>
      <c r="M34" s="471"/>
      <c r="N34" s="471"/>
      <c r="O34" s="471"/>
      <c r="P34" s="472"/>
      <c r="Q34" s="272">
        <f t="shared" si="3"/>
        <v>0</v>
      </c>
      <c r="R34" s="270"/>
      <c r="S34" s="242">
        <f t="shared" si="4"/>
        <v>1</v>
      </c>
      <c r="T34" s="237"/>
      <c r="U34" s="248">
        <f t="shared" si="5"/>
        <v>0</v>
      </c>
      <c r="V34" s="248">
        <f t="shared" si="0"/>
        <v>0</v>
      </c>
      <c r="W34" s="249">
        <f t="shared" si="6"/>
        <v>0</v>
      </c>
    </row>
    <row r="35" spans="1:23" ht="23.1" customHeight="1">
      <c r="A35" s="299">
        <v>45460</v>
      </c>
      <c r="B35" s="275">
        <f t="shared" si="1"/>
        <v>45460</v>
      </c>
      <c r="C35" s="215"/>
      <c r="D35" s="218"/>
      <c r="E35" s="217"/>
      <c r="F35" s="216"/>
      <c r="G35" s="217"/>
      <c r="H35" s="281"/>
      <c r="I35" s="246">
        <f t="shared" si="7"/>
        <v>0</v>
      </c>
      <c r="J35" s="247">
        <f t="shared" si="2"/>
        <v>0</v>
      </c>
      <c r="K35" s="470"/>
      <c r="L35" s="471"/>
      <c r="M35" s="471"/>
      <c r="N35" s="471"/>
      <c r="O35" s="471"/>
      <c r="P35" s="472"/>
      <c r="Q35" s="272">
        <f t="shared" si="3"/>
        <v>0</v>
      </c>
      <c r="R35" s="270"/>
      <c r="S35" s="242">
        <f t="shared" si="4"/>
        <v>1</v>
      </c>
      <c r="T35" s="237"/>
      <c r="U35" s="248">
        <f t="shared" si="5"/>
        <v>0</v>
      </c>
      <c r="V35" s="248">
        <f t="shared" si="0"/>
        <v>0</v>
      </c>
      <c r="W35" s="249">
        <f t="shared" si="6"/>
        <v>0</v>
      </c>
    </row>
    <row r="36" spans="1:23" ht="23.1" customHeight="1">
      <c r="A36" s="299">
        <v>45461</v>
      </c>
      <c r="B36" s="275">
        <f t="shared" si="1"/>
        <v>45461</v>
      </c>
      <c r="C36" s="215"/>
      <c r="D36" s="218"/>
      <c r="E36" s="217"/>
      <c r="F36" s="216"/>
      <c r="G36" s="217"/>
      <c r="H36" s="281"/>
      <c r="I36" s="246">
        <f t="shared" si="7"/>
        <v>0</v>
      </c>
      <c r="J36" s="247">
        <f t="shared" si="2"/>
        <v>0</v>
      </c>
      <c r="K36" s="470"/>
      <c r="L36" s="471"/>
      <c r="M36" s="471"/>
      <c r="N36" s="471"/>
      <c r="O36" s="471"/>
      <c r="P36" s="472"/>
      <c r="Q36" s="272">
        <f t="shared" si="3"/>
        <v>0</v>
      </c>
      <c r="R36" s="270"/>
      <c r="S36" s="242">
        <f t="shared" si="4"/>
        <v>1</v>
      </c>
      <c r="T36" s="237"/>
      <c r="U36" s="248">
        <f t="shared" si="5"/>
        <v>0</v>
      </c>
      <c r="V36" s="248">
        <f t="shared" si="0"/>
        <v>0</v>
      </c>
      <c r="W36" s="249">
        <f t="shared" si="6"/>
        <v>0</v>
      </c>
    </row>
    <row r="37" spans="1:23" ht="23.1" customHeight="1">
      <c r="A37" s="299">
        <v>45462</v>
      </c>
      <c r="B37" s="275">
        <f t="shared" si="1"/>
        <v>45462</v>
      </c>
      <c r="C37" s="215"/>
      <c r="D37" s="218"/>
      <c r="E37" s="217"/>
      <c r="F37" s="216"/>
      <c r="G37" s="217"/>
      <c r="H37" s="281"/>
      <c r="I37" s="246">
        <f t="shared" si="7"/>
        <v>0</v>
      </c>
      <c r="J37" s="247">
        <f t="shared" si="2"/>
        <v>0</v>
      </c>
      <c r="K37" s="470"/>
      <c r="L37" s="471"/>
      <c r="M37" s="471"/>
      <c r="N37" s="471"/>
      <c r="O37" s="471"/>
      <c r="P37" s="472"/>
      <c r="Q37" s="272">
        <f t="shared" si="3"/>
        <v>0</v>
      </c>
      <c r="R37" s="270"/>
      <c r="S37" s="242">
        <f t="shared" si="4"/>
        <v>1</v>
      </c>
      <c r="T37" s="237"/>
      <c r="U37" s="248">
        <f t="shared" si="5"/>
        <v>0</v>
      </c>
      <c r="V37" s="248">
        <f t="shared" si="0"/>
        <v>0</v>
      </c>
      <c r="W37" s="249">
        <f t="shared" si="6"/>
        <v>0</v>
      </c>
    </row>
    <row r="38" spans="1:23" ht="23.1" customHeight="1">
      <c r="A38" s="299">
        <v>45463</v>
      </c>
      <c r="B38" s="275">
        <f t="shared" si="1"/>
        <v>45463</v>
      </c>
      <c r="C38" s="215"/>
      <c r="D38" s="218"/>
      <c r="E38" s="217"/>
      <c r="F38" s="216"/>
      <c r="G38" s="217"/>
      <c r="H38" s="281"/>
      <c r="I38" s="246">
        <f t="shared" si="7"/>
        <v>0</v>
      </c>
      <c r="J38" s="247">
        <f t="shared" si="2"/>
        <v>0</v>
      </c>
      <c r="K38" s="470"/>
      <c r="L38" s="471"/>
      <c r="M38" s="471"/>
      <c r="N38" s="471"/>
      <c r="O38" s="471"/>
      <c r="P38" s="472"/>
      <c r="Q38" s="272">
        <f t="shared" si="3"/>
        <v>0</v>
      </c>
      <c r="R38" s="270"/>
      <c r="S38" s="242">
        <f t="shared" si="4"/>
        <v>1</v>
      </c>
      <c r="T38" s="237"/>
      <c r="U38" s="248">
        <f t="shared" si="5"/>
        <v>0</v>
      </c>
      <c r="V38" s="248">
        <f t="shared" si="0"/>
        <v>0</v>
      </c>
      <c r="W38" s="249">
        <f t="shared" si="6"/>
        <v>0</v>
      </c>
    </row>
    <row r="39" spans="1:23" ht="23.1" customHeight="1">
      <c r="A39" s="299">
        <v>45464</v>
      </c>
      <c r="B39" s="275">
        <f t="shared" si="1"/>
        <v>45464</v>
      </c>
      <c r="C39" s="215"/>
      <c r="D39" s="218"/>
      <c r="E39" s="217"/>
      <c r="F39" s="216"/>
      <c r="G39" s="217"/>
      <c r="H39" s="281"/>
      <c r="I39" s="246">
        <f t="shared" si="7"/>
        <v>0</v>
      </c>
      <c r="J39" s="247">
        <f t="shared" si="2"/>
        <v>0</v>
      </c>
      <c r="K39" s="470"/>
      <c r="L39" s="482"/>
      <c r="M39" s="482"/>
      <c r="N39" s="482"/>
      <c r="O39" s="482"/>
      <c r="P39" s="483"/>
      <c r="Q39" s="272">
        <f t="shared" si="3"/>
        <v>0</v>
      </c>
      <c r="R39" s="270"/>
      <c r="S39" s="242">
        <f t="shared" si="4"/>
        <v>1</v>
      </c>
      <c r="T39" s="237"/>
      <c r="U39" s="248">
        <f t="shared" si="5"/>
        <v>0</v>
      </c>
      <c r="V39" s="248">
        <f t="shared" si="0"/>
        <v>0</v>
      </c>
      <c r="W39" s="249">
        <f t="shared" si="6"/>
        <v>0</v>
      </c>
    </row>
    <row r="40" spans="1:23" ht="23.1" customHeight="1">
      <c r="A40" s="299">
        <v>45465</v>
      </c>
      <c r="B40" s="275">
        <f t="shared" si="1"/>
        <v>45465</v>
      </c>
      <c r="C40" s="215"/>
      <c r="D40" s="218"/>
      <c r="E40" s="217"/>
      <c r="F40" s="216"/>
      <c r="G40" s="217"/>
      <c r="H40" s="281"/>
      <c r="I40" s="246">
        <f t="shared" si="7"/>
        <v>0</v>
      </c>
      <c r="J40" s="247">
        <f t="shared" si="2"/>
        <v>0</v>
      </c>
      <c r="K40" s="470"/>
      <c r="L40" s="482"/>
      <c r="M40" s="482"/>
      <c r="N40" s="482"/>
      <c r="O40" s="482"/>
      <c r="P40" s="483"/>
      <c r="Q40" s="272">
        <f t="shared" si="3"/>
        <v>0</v>
      </c>
      <c r="R40" s="270"/>
      <c r="S40" s="242">
        <f t="shared" si="4"/>
        <v>1</v>
      </c>
      <c r="T40" s="237"/>
      <c r="U40" s="248">
        <f t="shared" si="5"/>
        <v>0</v>
      </c>
      <c r="V40" s="248">
        <f t="shared" si="0"/>
        <v>0</v>
      </c>
      <c r="W40" s="249">
        <f t="shared" si="6"/>
        <v>0</v>
      </c>
    </row>
    <row r="41" spans="1:23" ht="23.1" customHeight="1">
      <c r="A41" s="299">
        <v>45466</v>
      </c>
      <c r="B41" s="275">
        <f t="shared" si="1"/>
        <v>45466</v>
      </c>
      <c r="C41" s="215"/>
      <c r="D41" s="218"/>
      <c r="E41" s="217"/>
      <c r="F41" s="216"/>
      <c r="G41" s="217"/>
      <c r="H41" s="281"/>
      <c r="I41" s="246">
        <f t="shared" si="7"/>
        <v>0</v>
      </c>
      <c r="J41" s="247">
        <f t="shared" si="2"/>
        <v>0</v>
      </c>
      <c r="K41" s="470"/>
      <c r="L41" s="471"/>
      <c r="M41" s="471"/>
      <c r="N41" s="471"/>
      <c r="O41" s="471"/>
      <c r="P41" s="472"/>
      <c r="Q41" s="272">
        <f t="shared" si="3"/>
        <v>0</v>
      </c>
      <c r="R41" s="270"/>
      <c r="S41" s="242">
        <f t="shared" si="4"/>
        <v>1</v>
      </c>
      <c r="T41" s="237"/>
      <c r="U41" s="248">
        <f t="shared" si="5"/>
        <v>0</v>
      </c>
      <c r="V41" s="248">
        <f t="shared" si="0"/>
        <v>0</v>
      </c>
      <c r="W41" s="249">
        <f t="shared" si="6"/>
        <v>0</v>
      </c>
    </row>
    <row r="42" spans="1:23" ht="23.1" customHeight="1">
      <c r="A42" s="299">
        <v>45467</v>
      </c>
      <c r="B42" s="275">
        <f t="shared" si="1"/>
        <v>45467</v>
      </c>
      <c r="C42" s="215"/>
      <c r="D42" s="218"/>
      <c r="E42" s="217"/>
      <c r="F42" s="216"/>
      <c r="G42" s="217"/>
      <c r="H42" s="281"/>
      <c r="I42" s="246">
        <f t="shared" si="7"/>
        <v>0</v>
      </c>
      <c r="J42" s="247">
        <f t="shared" si="2"/>
        <v>0</v>
      </c>
      <c r="K42" s="470"/>
      <c r="L42" s="471"/>
      <c r="M42" s="471"/>
      <c r="N42" s="471"/>
      <c r="O42" s="471"/>
      <c r="P42" s="472"/>
      <c r="Q42" s="272">
        <f t="shared" si="3"/>
        <v>0</v>
      </c>
      <c r="R42" s="270"/>
      <c r="S42" s="242">
        <f t="shared" si="4"/>
        <v>1</v>
      </c>
      <c r="T42" s="237"/>
      <c r="U42" s="248">
        <f t="shared" si="5"/>
        <v>0</v>
      </c>
      <c r="V42" s="248">
        <f t="shared" si="0"/>
        <v>0</v>
      </c>
      <c r="W42" s="249">
        <f t="shared" si="6"/>
        <v>0</v>
      </c>
    </row>
    <row r="43" spans="1:23" ht="23.1" customHeight="1">
      <c r="A43" s="299">
        <v>45468</v>
      </c>
      <c r="B43" s="275">
        <f t="shared" si="1"/>
        <v>45468</v>
      </c>
      <c r="C43" s="215"/>
      <c r="D43" s="218"/>
      <c r="E43" s="217"/>
      <c r="F43" s="216"/>
      <c r="G43" s="217"/>
      <c r="H43" s="281"/>
      <c r="I43" s="246">
        <f t="shared" si="7"/>
        <v>0</v>
      </c>
      <c r="J43" s="247">
        <f t="shared" si="2"/>
        <v>0</v>
      </c>
      <c r="K43" s="470"/>
      <c r="L43" s="471"/>
      <c r="M43" s="471"/>
      <c r="N43" s="471"/>
      <c r="O43" s="471"/>
      <c r="P43" s="472"/>
      <c r="Q43" s="272">
        <f t="shared" si="3"/>
        <v>0</v>
      </c>
      <c r="R43" s="270"/>
      <c r="S43" s="242">
        <f t="shared" si="4"/>
        <v>1</v>
      </c>
      <c r="T43" s="237"/>
      <c r="U43" s="248">
        <f t="shared" si="5"/>
        <v>0</v>
      </c>
      <c r="V43" s="248">
        <f t="shared" si="0"/>
        <v>0</v>
      </c>
      <c r="W43" s="249">
        <f t="shared" si="6"/>
        <v>0</v>
      </c>
    </row>
    <row r="44" spans="1:23" ht="23.1" customHeight="1">
      <c r="A44" s="299">
        <v>45469</v>
      </c>
      <c r="B44" s="275">
        <f t="shared" si="1"/>
        <v>45469</v>
      </c>
      <c r="C44" s="215"/>
      <c r="D44" s="218"/>
      <c r="E44" s="217"/>
      <c r="F44" s="216"/>
      <c r="G44" s="217"/>
      <c r="H44" s="281"/>
      <c r="I44" s="246">
        <f t="shared" si="7"/>
        <v>0</v>
      </c>
      <c r="J44" s="247">
        <f t="shared" si="2"/>
        <v>0</v>
      </c>
      <c r="K44" s="470"/>
      <c r="L44" s="471"/>
      <c r="M44" s="471"/>
      <c r="N44" s="471"/>
      <c r="O44" s="471"/>
      <c r="P44" s="472"/>
      <c r="Q44" s="272">
        <f t="shared" si="3"/>
        <v>0</v>
      </c>
      <c r="R44" s="270"/>
      <c r="S44" s="242">
        <f t="shared" si="4"/>
        <v>1</v>
      </c>
      <c r="T44" s="237"/>
      <c r="U44" s="248">
        <f t="shared" si="5"/>
        <v>0</v>
      </c>
      <c r="V44" s="248">
        <f t="shared" si="0"/>
        <v>0</v>
      </c>
      <c r="W44" s="249">
        <f t="shared" si="6"/>
        <v>0</v>
      </c>
    </row>
    <row r="45" spans="1:23" ht="23.1" customHeight="1">
      <c r="A45" s="299">
        <v>45470</v>
      </c>
      <c r="B45" s="275">
        <f t="shared" si="1"/>
        <v>45470</v>
      </c>
      <c r="C45" s="215"/>
      <c r="D45" s="218"/>
      <c r="E45" s="217"/>
      <c r="F45" s="216"/>
      <c r="G45" s="217"/>
      <c r="H45" s="281"/>
      <c r="I45" s="246">
        <f t="shared" si="7"/>
        <v>0</v>
      </c>
      <c r="J45" s="247">
        <f t="shared" si="2"/>
        <v>0</v>
      </c>
      <c r="K45" s="470"/>
      <c r="L45" s="471"/>
      <c r="M45" s="471"/>
      <c r="N45" s="471"/>
      <c r="O45" s="471"/>
      <c r="P45" s="472"/>
      <c r="Q45" s="272">
        <f t="shared" si="3"/>
        <v>0</v>
      </c>
      <c r="R45" s="270"/>
      <c r="S45" s="242">
        <f t="shared" si="4"/>
        <v>1</v>
      </c>
      <c r="T45" s="237"/>
      <c r="U45" s="248">
        <f t="shared" si="5"/>
        <v>0</v>
      </c>
      <c r="V45" s="248">
        <f t="shared" si="0"/>
        <v>0</v>
      </c>
      <c r="W45" s="249">
        <f t="shared" si="6"/>
        <v>0</v>
      </c>
    </row>
    <row r="46" spans="1:23" ht="23.1" customHeight="1">
      <c r="A46" s="299">
        <v>45471</v>
      </c>
      <c r="B46" s="275">
        <f t="shared" si="1"/>
        <v>45471</v>
      </c>
      <c r="C46" s="215"/>
      <c r="D46" s="218"/>
      <c r="E46" s="217"/>
      <c r="F46" s="216"/>
      <c r="G46" s="217"/>
      <c r="H46" s="281"/>
      <c r="I46" s="246">
        <f t="shared" si="7"/>
        <v>0</v>
      </c>
      <c r="J46" s="247">
        <f t="shared" si="2"/>
        <v>0</v>
      </c>
      <c r="K46" s="470"/>
      <c r="L46" s="471"/>
      <c r="M46" s="471"/>
      <c r="N46" s="471"/>
      <c r="O46" s="471"/>
      <c r="P46" s="472"/>
      <c r="Q46" s="272">
        <f t="shared" si="3"/>
        <v>0</v>
      </c>
      <c r="R46" s="270"/>
      <c r="S46" s="242">
        <f t="shared" si="4"/>
        <v>1</v>
      </c>
      <c r="T46" s="237"/>
      <c r="U46" s="248">
        <f t="shared" si="5"/>
        <v>0</v>
      </c>
      <c r="V46" s="248">
        <f t="shared" si="0"/>
        <v>0</v>
      </c>
      <c r="W46" s="249">
        <f t="shared" si="6"/>
        <v>0</v>
      </c>
    </row>
    <row r="47" spans="1:23" ht="23.1" customHeight="1">
      <c r="A47" s="299">
        <v>45472</v>
      </c>
      <c r="B47" s="275">
        <f t="shared" si="1"/>
        <v>45472</v>
      </c>
      <c r="C47" s="215"/>
      <c r="D47" s="218"/>
      <c r="E47" s="217"/>
      <c r="F47" s="216"/>
      <c r="G47" s="217"/>
      <c r="H47" s="281"/>
      <c r="I47" s="246">
        <f t="shared" si="7"/>
        <v>0</v>
      </c>
      <c r="J47" s="247">
        <f t="shared" si="2"/>
        <v>0</v>
      </c>
      <c r="K47" s="470"/>
      <c r="L47" s="471"/>
      <c r="M47" s="471"/>
      <c r="N47" s="471"/>
      <c r="O47" s="471"/>
      <c r="P47" s="472"/>
      <c r="Q47" s="272">
        <f t="shared" si="3"/>
        <v>0</v>
      </c>
      <c r="R47" s="270"/>
      <c r="S47" s="242">
        <f t="shared" si="4"/>
        <v>1</v>
      </c>
      <c r="T47" s="237"/>
      <c r="U47" s="248">
        <f t="shared" si="5"/>
        <v>0</v>
      </c>
      <c r="V47" s="248">
        <f t="shared" si="0"/>
        <v>0</v>
      </c>
      <c r="W47" s="249">
        <f t="shared" si="6"/>
        <v>0</v>
      </c>
    </row>
    <row r="48" spans="1:23" ht="23.1" customHeight="1">
      <c r="A48" s="299">
        <v>45473</v>
      </c>
      <c r="B48" s="275">
        <f t="shared" si="1"/>
        <v>45473</v>
      </c>
      <c r="C48" s="215"/>
      <c r="D48" s="218"/>
      <c r="E48" s="217"/>
      <c r="F48" s="216"/>
      <c r="G48" s="217"/>
      <c r="H48" s="281"/>
      <c r="I48" s="246">
        <f t="shared" si="7"/>
        <v>0</v>
      </c>
      <c r="J48" s="247">
        <f t="shared" si="2"/>
        <v>0</v>
      </c>
      <c r="K48" s="470"/>
      <c r="L48" s="471"/>
      <c r="M48" s="471"/>
      <c r="N48" s="471"/>
      <c r="O48" s="471"/>
      <c r="P48" s="472"/>
      <c r="Q48" s="272">
        <f t="shared" si="3"/>
        <v>0</v>
      </c>
      <c r="R48" s="270"/>
      <c r="S48" s="242">
        <f t="shared" si="4"/>
        <v>1</v>
      </c>
      <c r="T48" s="237"/>
      <c r="U48" s="248">
        <f t="shared" si="5"/>
        <v>0</v>
      </c>
      <c r="V48" s="248">
        <f t="shared" si="0"/>
        <v>0</v>
      </c>
      <c r="W48" s="249">
        <f t="shared" si="6"/>
        <v>0</v>
      </c>
    </row>
    <row r="49" spans="1:23" ht="23.1" customHeight="1" thickBot="1">
      <c r="A49" s="250"/>
      <c r="B49" s="276"/>
      <c r="C49" s="268"/>
      <c r="D49" s="266"/>
      <c r="E49" s="220"/>
      <c r="F49" s="219"/>
      <c r="G49" s="220"/>
      <c r="H49" s="318"/>
      <c r="I49" s="251">
        <f t="shared" si="7"/>
        <v>0</v>
      </c>
      <c r="J49" s="252">
        <f t="shared" si="2"/>
        <v>0</v>
      </c>
      <c r="K49" s="470"/>
      <c r="L49" s="471"/>
      <c r="M49" s="471"/>
      <c r="N49" s="471"/>
      <c r="O49" s="471"/>
      <c r="P49" s="472"/>
      <c r="Q49" s="272">
        <f t="shared" si="3"/>
        <v>0</v>
      </c>
      <c r="R49" s="271"/>
      <c r="S49" s="242">
        <f t="shared" si="4"/>
        <v>1</v>
      </c>
      <c r="T49" s="237"/>
      <c r="U49" s="253">
        <f t="shared" si="5"/>
        <v>0</v>
      </c>
      <c r="V49" s="253">
        <f t="shared" si="0"/>
        <v>0</v>
      </c>
      <c r="W49" s="249">
        <f t="shared" si="6"/>
        <v>0</v>
      </c>
    </row>
    <row r="50" spans="1:23" ht="23.1" customHeight="1" thickTop="1" thickBot="1">
      <c r="A50" s="477" t="s">
        <v>12</v>
      </c>
      <c r="B50" s="478"/>
      <c r="C50" s="478"/>
      <c r="D50" s="479"/>
      <c r="E50" s="480"/>
      <c r="F50" s="479"/>
      <c r="G50" s="479"/>
      <c r="H50" s="481"/>
      <c r="I50" s="254">
        <f>SUM(I19:I49)</f>
        <v>0</v>
      </c>
      <c r="J50" s="255">
        <f>SUM(J19:J49)</f>
        <v>0</v>
      </c>
      <c r="K50" s="256"/>
      <c r="L50" s="257"/>
      <c r="M50" s="291"/>
      <c r="N50" s="291"/>
      <c r="O50" s="291"/>
      <c r="P50" s="259"/>
      <c r="Q50" s="241">
        <f t="shared" ref="Q50" si="8">COUNTIF(C50,C83)</f>
        <v>0</v>
      </c>
      <c r="R50" s="260"/>
      <c r="S50" s="261"/>
      <c r="T50" s="237"/>
      <c r="U50" s="262">
        <f>SUM(U19:U49)</f>
        <v>0</v>
      </c>
      <c r="V50" s="262">
        <f t="shared" ref="V50" si="9">SUM(V19:V49)</f>
        <v>0</v>
      </c>
      <c r="W50" s="262">
        <f>SUM(W19:W49)</f>
        <v>0</v>
      </c>
    </row>
    <row r="51" spans="1:23">
      <c r="C51" s="237" t="s">
        <v>32</v>
      </c>
      <c r="D51" s="237"/>
      <c r="E51" s="476"/>
      <c r="F51" s="476"/>
      <c r="G51" s="237"/>
      <c r="H51" s="237"/>
      <c r="I51" s="263"/>
      <c r="J51" s="263"/>
      <c r="K51" s="237"/>
      <c r="L51" s="237"/>
      <c r="M51" s="237"/>
      <c r="N51" s="237"/>
      <c r="O51" s="237"/>
      <c r="P51" s="237"/>
      <c r="Q51" s="237"/>
      <c r="R51" s="237"/>
      <c r="S51" s="237"/>
      <c r="T51" s="237"/>
    </row>
    <row r="52" spans="1:23">
      <c r="C52" s="125" t="s">
        <v>33</v>
      </c>
      <c r="D52" s="125" t="s">
        <v>14</v>
      </c>
      <c r="E52" s="183"/>
    </row>
    <row r="53" spans="1:23">
      <c r="C53" s="125" t="s">
        <v>34</v>
      </c>
      <c r="D53" s="125" t="s">
        <v>15</v>
      </c>
      <c r="E53" s="183"/>
    </row>
    <row r="54" spans="1:23">
      <c r="C54" s="125" t="s">
        <v>71</v>
      </c>
      <c r="D54" s="125" t="s">
        <v>14</v>
      </c>
      <c r="E54" s="183"/>
    </row>
    <row r="55" spans="1:23">
      <c r="C55" s="125" t="s">
        <v>72</v>
      </c>
      <c r="D55" s="125" t="s">
        <v>37</v>
      </c>
      <c r="E55" s="183"/>
    </row>
    <row r="56" spans="1:23">
      <c r="C56" s="125" t="s">
        <v>73</v>
      </c>
      <c r="D56" s="125" t="s">
        <v>40</v>
      </c>
      <c r="E56" s="183"/>
    </row>
    <row r="57" spans="1:23">
      <c r="E57" s="183"/>
    </row>
    <row r="58" spans="1:23">
      <c r="E58" s="183"/>
    </row>
    <row r="59" spans="1:23">
      <c r="E59" s="183"/>
    </row>
    <row r="60" spans="1:23">
      <c r="E60" s="183"/>
    </row>
    <row r="61" spans="1:23">
      <c r="E61" s="183"/>
    </row>
    <row r="62" spans="1:23">
      <c r="E62" s="183"/>
    </row>
    <row r="63" spans="1:23">
      <c r="E63" s="183"/>
    </row>
    <row r="64" spans="1:23">
      <c r="E64" s="183"/>
    </row>
    <row r="65" spans="5:5">
      <c r="E65" s="183"/>
    </row>
    <row r="66" spans="5:5">
      <c r="E66" s="183"/>
    </row>
    <row r="67" spans="5:5">
      <c r="E67" s="183"/>
    </row>
    <row r="68" spans="5:5">
      <c r="E68" s="183"/>
    </row>
    <row r="69" spans="5:5">
      <c r="E69" s="183"/>
    </row>
    <row r="70" spans="5:5">
      <c r="E70" s="183"/>
    </row>
    <row r="71" spans="5:5">
      <c r="E71" s="183"/>
    </row>
    <row r="72" spans="5:5">
      <c r="E72" s="183"/>
    </row>
    <row r="73" spans="5:5">
      <c r="E73" s="183"/>
    </row>
    <row r="74" spans="5:5">
      <c r="E74" s="183"/>
    </row>
    <row r="75" spans="5:5">
      <c r="E75" s="183"/>
    </row>
    <row r="76" spans="5:5">
      <c r="E76" s="183"/>
    </row>
    <row r="77" spans="5:5">
      <c r="E77" s="183"/>
    </row>
    <row r="78" spans="5:5">
      <c r="E78" s="183"/>
    </row>
    <row r="79" spans="5:5">
      <c r="E79" s="183"/>
    </row>
    <row r="80" spans="5:5">
      <c r="E80" s="183"/>
    </row>
    <row r="81" spans="5:5">
      <c r="E81" s="183"/>
    </row>
    <row r="82" spans="5:5">
      <c r="E82" s="183"/>
    </row>
    <row r="83" spans="5:5">
      <c r="E83" s="183"/>
    </row>
    <row r="84" spans="5:5">
      <c r="E84" s="183"/>
    </row>
    <row r="85" spans="5:5">
      <c r="E85" s="183"/>
    </row>
    <row r="86" spans="5:5">
      <c r="E86" s="183"/>
    </row>
    <row r="87" spans="5:5">
      <c r="E87" s="183"/>
    </row>
    <row r="88" spans="5:5">
      <c r="E88" s="183"/>
    </row>
    <row r="89" spans="5:5">
      <c r="E89" s="183"/>
    </row>
    <row r="90" spans="5:5">
      <c r="E90" s="183"/>
    </row>
    <row r="91" spans="5:5">
      <c r="E91" s="183"/>
    </row>
    <row r="92" spans="5:5">
      <c r="E92" s="183"/>
    </row>
    <row r="93" spans="5:5">
      <c r="E93" s="183"/>
    </row>
    <row r="94" spans="5:5">
      <c r="E94" s="183"/>
    </row>
    <row r="95" spans="5:5">
      <c r="E95" s="183"/>
    </row>
    <row r="96" spans="5:5">
      <c r="E96" s="183"/>
    </row>
    <row r="97" spans="5:5">
      <c r="E97" s="183"/>
    </row>
    <row r="98" spans="5:5">
      <c r="E98" s="183"/>
    </row>
    <row r="99" spans="5:5">
      <c r="E99" s="183"/>
    </row>
    <row r="100" spans="5:5">
      <c r="E100" s="183"/>
    </row>
    <row r="101" spans="5:5">
      <c r="E101" s="183"/>
    </row>
    <row r="102" spans="5:5">
      <c r="E102" s="183"/>
    </row>
    <row r="103" spans="5:5">
      <c r="E103" s="183"/>
    </row>
    <row r="104" spans="5:5">
      <c r="E104" s="183"/>
    </row>
    <row r="105" spans="5:5">
      <c r="E105" s="183"/>
    </row>
    <row r="106" spans="5:5">
      <c r="E106" s="183"/>
    </row>
    <row r="107" spans="5:5">
      <c r="E107" s="183"/>
    </row>
    <row r="108" spans="5:5">
      <c r="E108" s="183"/>
    </row>
    <row r="109" spans="5:5">
      <c r="E109" s="183"/>
    </row>
    <row r="110" spans="5:5">
      <c r="E110" s="183"/>
    </row>
    <row r="111" spans="5:5">
      <c r="E111" s="183"/>
    </row>
    <row r="112" spans="5:5">
      <c r="E112" s="183"/>
    </row>
    <row r="113" spans="5:5">
      <c r="E113" s="183"/>
    </row>
    <row r="114" spans="5:5">
      <c r="E114" s="183"/>
    </row>
    <row r="115" spans="5:5">
      <c r="E115" s="183"/>
    </row>
    <row r="116" spans="5:5">
      <c r="E116" s="183"/>
    </row>
    <row r="117" spans="5:5">
      <c r="E117" s="183"/>
    </row>
    <row r="118" spans="5:5">
      <c r="E118" s="183"/>
    </row>
    <row r="119" spans="5:5">
      <c r="E119" s="183"/>
    </row>
    <row r="120" spans="5:5">
      <c r="E120" s="183"/>
    </row>
    <row r="121" spans="5:5">
      <c r="E121" s="183"/>
    </row>
    <row r="122" spans="5:5">
      <c r="E122" s="183"/>
    </row>
    <row r="123" spans="5:5">
      <c r="E123" s="183"/>
    </row>
    <row r="124" spans="5:5">
      <c r="E124" s="183"/>
    </row>
    <row r="125" spans="5:5">
      <c r="E125" s="183"/>
    </row>
    <row r="126" spans="5:5">
      <c r="E126" s="183"/>
    </row>
    <row r="127" spans="5:5">
      <c r="E127" s="183"/>
    </row>
  </sheetData>
  <sheetProtection algorithmName="SHA-512" hashValue="SpF2sq6Y6y1bLYPqDsQcxXXD4ji9wldXdVSIURShBugf3MLbxWLaebCVWPa3n/R39F8U5HUlzN5TzhrQ3VgMBA==" saltValue="auiMxHD96kEot0prPa7Jrg==" spinCount="100000" sheet="1" objects="1" scenarios="1"/>
  <mergeCells count="53">
    <mergeCell ref="C15:E15"/>
    <mergeCell ref="M15:N15"/>
    <mergeCell ref="O15:P15"/>
    <mergeCell ref="E3:G3"/>
    <mergeCell ref="K3:L3"/>
    <mergeCell ref="C11:H11"/>
    <mergeCell ref="C14:H14"/>
    <mergeCell ref="O14:R14"/>
    <mergeCell ref="W17:W18"/>
    <mergeCell ref="A17:A18"/>
    <mergeCell ref="B17:B18"/>
    <mergeCell ref="C17:C18"/>
    <mergeCell ref="D17:G17"/>
    <mergeCell ref="H17:H18"/>
    <mergeCell ref="I17:I18"/>
    <mergeCell ref="J17:J18"/>
    <mergeCell ref="K17:P18"/>
    <mergeCell ref="R17:R18"/>
    <mergeCell ref="U17:U18"/>
    <mergeCell ref="V17:V18"/>
    <mergeCell ref="K30:P30"/>
    <mergeCell ref="K19:P19"/>
    <mergeCell ref="K20:P20"/>
    <mergeCell ref="K21:P21"/>
    <mergeCell ref="K22:P22"/>
    <mergeCell ref="K23:P23"/>
    <mergeCell ref="K24:P24"/>
    <mergeCell ref="K25:P25"/>
    <mergeCell ref="K26:P26"/>
    <mergeCell ref="K27:P27"/>
    <mergeCell ref="K28:P28"/>
    <mergeCell ref="K29:P29"/>
    <mergeCell ref="K42:P42"/>
    <mergeCell ref="K31:P31"/>
    <mergeCell ref="K32:P32"/>
    <mergeCell ref="K33:P33"/>
    <mergeCell ref="K34:P34"/>
    <mergeCell ref="K35:P35"/>
    <mergeCell ref="K36:P36"/>
    <mergeCell ref="K37:P37"/>
    <mergeCell ref="K38:P38"/>
    <mergeCell ref="K39:P39"/>
    <mergeCell ref="K40:P40"/>
    <mergeCell ref="K41:P41"/>
    <mergeCell ref="K49:P49"/>
    <mergeCell ref="A50:H50"/>
    <mergeCell ref="E51:F51"/>
    <mergeCell ref="K43:P43"/>
    <mergeCell ref="K44:P44"/>
    <mergeCell ref="K45:P45"/>
    <mergeCell ref="K46:P46"/>
    <mergeCell ref="K47:P47"/>
    <mergeCell ref="K48:P48"/>
  </mergeCells>
  <phoneticPr fontId="2"/>
  <conditionalFormatting sqref="D19:H49">
    <cfRule type="expression" dxfId="9" priority="1">
      <formula>$S19=0</formula>
    </cfRule>
  </conditionalFormatting>
  <dataValidations count="1">
    <dataValidation type="list" allowBlank="1" showInputMessage="1" showErrorMessage="1" sqref="C19:C49" xr:uid="{B5710D0E-3275-4256-B00B-1B87656D5665}">
      <formula1>$C$52:$C$56</formula1>
    </dataValidation>
  </dataValidations>
  <pageMargins left="0.70866141732283472" right="0.70866141732283472" top="0.74803149606299213" bottom="0.74803149606299213" header="0.31496062992125984" footer="0.31496062992125984"/>
  <pageSetup paperSize="9" scale="4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使用方法等</vt:lpstr>
      <vt:lpstr>業務日誌【記録用】（記載例)</vt:lpstr>
      <vt:lpstr>基本情報等入力シート</vt:lpstr>
      <vt:lpstr>年間総支給額確認シート</vt:lpstr>
      <vt:lpstr>業務日誌（記載例）</vt:lpstr>
      <vt:lpstr>業務日誌【記録用】</vt:lpstr>
      <vt:lpstr>業務日誌4月分</vt:lpstr>
      <vt:lpstr>業務日誌5月分</vt:lpstr>
      <vt:lpstr>業務日誌6月分</vt:lpstr>
      <vt:lpstr>業務日誌7月分</vt:lpstr>
      <vt:lpstr>業務日誌8月分</vt:lpstr>
      <vt:lpstr>業務日誌9月分</vt:lpstr>
      <vt:lpstr>業務日誌10月分</vt:lpstr>
      <vt:lpstr>業務日誌11月分</vt:lpstr>
      <vt:lpstr>業務日誌12月分</vt:lpstr>
      <vt:lpstr>業務日誌1月分</vt:lpstr>
      <vt:lpstr>業務日誌2月分</vt:lpstr>
      <vt:lpstr>業務日誌3月分</vt:lpstr>
      <vt:lpstr>基本情報等入力シート!Print_Area</vt:lpstr>
      <vt:lpstr>'業務日誌（記載例）'!Print_Area</vt:lpstr>
      <vt:lpstr>業務日誌10月分!Print_Area</vt:lpstr>
      <vt:lpstr>業務日誌11月分!Print_Area</vt:lpstr>
      <vt:lpstr>業務日誌12月分!Print_Area</vt:lpstr>
      <vt:lpstr>業務日誌1月分!Print_Area</vt:lpstr>
      <vt:lpstr>業務日誌2月分!Print_Area</vt:lpstr>
      <vt:lpstr>業務日誌3月分!Print_Area</vt:lpstr>
      <vt:lpstr>業務日誌4月分!Print_Area</vt:lpstr>
      <vt:lpstr>業務日誌5月分!Print_Area</vt:lpstr>
      <vt:lpstr>業務日誌6月分!Print_Area</vt:lpstr>
      <vt:lpstr>業務日誌7月分!Print_Area</vt:lpstr>
      <vt:lpstr>業務日誌8月分!Print_Area</vt:lpstr>
      <vt:lpstr>業務日誌9月分!Print_Area</vt:lpstr>
      <vt:lpstr>使用方法等!Print_Area</vt:lpstr>
      <vt:lpstr>年間総支給額確認シート!Print_Area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2022-05-26T02:33:27Z</dcterms:created>
  <dcterms:modified xsi:type="dcterms:W3CDTF">2024-09-04T07:32:49Z</dcterms:modified>
</cp:coreProperties>
</file>