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10" windowHeight="8280" tabRatio="535" activeTab="1"/>
  </bookViews>
  <sheets>
    <sheet name="提出かがみ" sheetId="1" r:id="rId1"/>
    <sheet name="（様式１）概要・工賃実績記入例" sheetId="2" r:id="rId2"/>
    <sheet name="（様式２）ふりかえりシート記入例" sheetId="3" r:id="rId3"/>
    <sheet name="（参考様式①）工賃実績計算シート" sheetId="4" r:id="rId4"/>
    <sheet name="参考様式② 活動計画＆進捗確認" sheetId="5" r:id="rId5"/>
  </sheets>
  <definedNames>
    <definedName name="_xlnm.Print_Area" localSheetId="4">'参考様式② 活動計画＆進捗確認'!$A$2:$F$30</definedName>
  </definedNames>
  <calcPr fullCalcOnLoad="1"/>
</workbook>
</file>

<file path=xl/sharedStrings.xml><?xml version="1.0" encoding="utf-8"?>
<sst xmlns="http://schemas.openxmlformats.org/spreadsheetml/2006/main" count="333" uniqueCount="240">
  <si>
    <t>法人名</t>
  </si>
  <si>
    <t>事業所名</t>
  </si>
  <si>
    <t>定員数</t>
  </si>
  <si>
    <t>年額売上高</t>
  </si>
  <si>
    <t>延人数</t>
  </si>
  <si>
    <t>1. 事業所の概要　　</t>
  </si>
  <si>
    <t>工賃支払総額</t>
  </si>
  <si>
    <t>法人代表者名</t>
  </si>
  <si>
    <t>所長名</t>
  </si>
  <si>
    <t>□地域活動支援センター</t>
  </si>
  <si>
    <t>□生活介護事業所　　</t>
  </si>
  <si>
    <t>作成協力：特定非営利活動法人アントレプレナーシップ開発センター</t>
  </si>
  <si>
    <t xml:space="preserve"> 京都府知事　様</t>
  </si>
  <si>
    <t>提出日</t>
  </si>
  <si>
    <t>住所</t>
  </si>
  <si>
    <t>（所在地）</t>
  </si>
  <si>
    <t>氏名</t>
  </si>
  <si>
    <t>様　式　１</t>
  </si>
  <si>
    <t>様　式　２</t>
  </si>
  <si>
    <t>時間</t>
  </si>
  <si>
    <t>○○○○○</t>
  </si>
  <si>
    <t>理事長　　山田　太郎</t>
  </si>
  <si>
    <t>施設長　　佐藤　花子</t>
  </si>
  <si>
    <t>1 職員体制の整備</t>
  </si>
  <si>
    <t>①事業整理（無駄な業務の撤廃等）</t>
  </si>
  <si>
    <t>③目標設定と達成確認体制の整備</t>
  </si>
  <si>
    <t>2 業務整理</t>
  </si>
  <si>
    <t>下請けと売れない自主製品製造の中止。クッキー業務の強化</t>
  </si>
  <si>
    <t>3 環境整備</t>
  </si>
  <si>
    <t>①部屋の間仕切の一部撤去</t>
  </si>
  <si>
    <t>②３Sの担当の決定と研修実施</t>
  </si>
  <si>
    <t>③在庫一層処分と顧客ありきの生産活動へ</t>
  </si>
  <si>
    <t>4 既存業務強化</t>
  </si>
  <si>
    <t>①クッキーの新メニュー開発（季節ごとに一つ）とラベルの一新</t>
  </si>
  <si>
    <t>②顧客データベースの作成とメールマガジンの発行</t>
  </si>
  <si>
    <t>③クッキー専用のHP作成</t>
  </si>
  <si>
    <t>④常設販売店を5箇所増やす</t>
  </si>
  <si>
    <t>⑤上記を実現するための職員研修と市場調査の実施</t>
  </si>
  <si>
    <t>5 地域との連携</t>
  </si>
  <si>
    <t>イベントや行事で出展する際の地域応援団の結成。</t>
  </si>
  <si>
    <t>6 就労支援</t>
  </si>
  <si>
    <t>就業希望者や予備軍への近隣の商業施設や工場などの見学・研修の機会の提供。</t>
  </si>
  <si>
    <t>継続的に実施</t>
  </si>
  <si>
    <t>継続的に実施。
生産活動に精通した職員を複数育成する。</t>
  </si>
  <si>
    <t>・近年売上の減少していた自主製品（雑貨）の製造を中止。
・クッキーづくりに関われない利用者がいるので、下請けは継続。</t>
  </si>
  <si>
    <t>継続的に実施。
清掃作業を法人内の別の事業所に移管することを検討する。
クッキー作りに関われる利用者を増やすため、作業工程の分化、見直しを行う。</t>
  </si>
  <si>
    <t>部屋の間仕切りの全面撤去</t>
  </si>
  <si>
    <t>継続的に実施。
業務整理とリンクして取り組んでいく。</t>
  </si>
  <si>
    <t>・自主製品の在庫を一部処分したが、自主製品製造を継続するかどうか方針が出ていないため、どうするか決まっていない。</t>
  </si>
  <si>
    <t>・「活動計画と進捗確認書」をもとに取り組み、１シリーズ３商品を新たに販売開始した。また、既存商品についても、ラベルを一新した。
・営業担当と連携した新規顧客獲得ができなかった。</t>
  </si>
  <si>
    <t>営業活動を強化し、売上の30％アップを目指す。
注文ケーキの製造を検討</t>
  </si>
  <si>
    <t>継続的に実施
メルマガの定期発行</t>
  </si>
  <si>
    <t>ＨＰの内容充実。
ネット注文を検討。</t>
  </si>
  <si>
    <t>・紹介により商店街、近隣企業にて委託販売をしてもらうこととなったが、職員の退職により、営業担当職員が生産活動に従事しなければならず、営業活動が当初の計画どおりに進まなかった。</t>
  </si>
  <si>
    <t>営業活動の強化。
専門販売店開設検討</t>
  </si>
  <si>
    <t>継続的に実施。</t>
  </si>
  <si>
    <t>・イベント、行事等で協力いただいているボランティアを名簿化し、メルマガを送信する等したが、応援団結成には至らなかった。</t>
  </si>
  <si>
    <t>継続的に実施。
応援団結成を目指す。</t>
  </si>
  <si>
    <t>・事業所の近隣店舗で2週間×2人の実習受入いただいた。就労を前提に継続して週に１～２回実習を受け入れてもらうこととしている。</t>
  </si>
  <si>
    <t>継続的に実施。
一般就労に向けた支援、能力開発を行っていく。</t>
  </si>
  <si>
    <t>社会福祉法人　○○○○</t>
  </si>
  <si>
    <t>現員数</t>
  </si>
  <si>
    <t>■就労継続支援B型事業所　　　　　　　　</t>
  </si>
  <si>
    <t>３．工賃の実績</t>
  </si>
  <si>
    <t>工賃向上計画の対象とする事業種別</t>
  </si>
  <si>
    <t>事業所の運営方針</t>
  </si>
  <si>
    <t>※　水色のセルは計算式が入っているので入力不要。</t>
  </si>
  <si>
    <t>事業所</t>
  </si>
  <si>
    <t>住所</t>
  </si>
  <si>
    <t>TEL：　　　　　　　　　　　　　　　　　　　　FAX：</t>
  </si>
  <si>
    <t>□就労継続支援A型事業所　　　　　　　　</t>
  </si>
  <si>
    <t>10名</t>
  </si>
  <si>
    <t>平均利用率</t>
  </si>
  <si>
    <t>25名</t>
  </si>
  <si>
    <t>20名</t>
  </si>
  <si>
    <t>3名</t>
  </si>
  <si>
    <t>平均工賃　　        月額(目標工賃)</t>
  </si>
  <si>
    <t>延時間数</t>
  </si>
  <si>
    <t>平均工賃</t>
  </si>
  <si>
    <t>時間額</t>
  </si>
  <si>
    <t>(目標工賃)</t>
  </si>
  <si>
    <t>２．工賃の目標</t>
  </si>
  <si>
    <t>工賃向上計画策定時からの変更の有無</t>
  </si>
  <si>
    <t>○</t>
  </si>
  <si>
    <t>△</t>
  </si>
  <si>
    <t>×</t>
  </si>
  <si>
    <t>職員数（正規・非正規含め実人数で）</t>
  </si>
  <si>
    <t>※該当する全てにチェック</t>
  </si>
  <si>
    <t>利用者の特徴</t>
  </si>
  <si>
    <t>知的障害と精神障害が中心。重複の方も多い。利用者の高齢化が進んでいる。</t>
  </si>
  <si>
    <t>担当者名</t>
  </si>
  <si>
    <t>担当者連絡先</t>
  </si>
  <si>
    <t>事業所名</t>
  </si>
  <si>
    <t>電話：</t>
  </si>
  <si>
    <t>e-mail：</t>
  </si>
  <si>
    <t>E-mail：　　　　　　　　　　　　　　　　　　HPアドレス：</t>
  </si>
  <si>
    <t>達成比率</t>
  </si>
  <si>
    <t>2名</t>
  </si>
  <si>
    <t>利用者が生きがいを持って働くことができるように支援を行います。また、利用者の実態に応じ、可能な限り地域での自立した社会生活を営めるような支援を行います。</t>
  </si>
  <si>
    <t>平成２４年度
（目標）</t>
  </si>
  <si>
    <t>平成２５年度
（目標）</t>
  </si>
  <si>
    <t>平成２６年度
（目標）</t>
  </si>
  <si>
    <t>利用者</t>
  </si>
  <si>
    <t>工賃形態</t>
  </si>
  <si>
    <t>4月</t>
  </si>
  <si>
    <t>5月</t>
  </si>
  <si>
    <t>6月</t>
  </si>
  <si>
    <t>7月</t>
  </si>
  <si>
    <t>８月</t>
  </si>
  <si>
    <t>9月</t>
  </si>
  <si>
    <t>１０月</t>
  </si>
  <si>
    <t>１１月</t>
  </si>
  <si>
    <t>１２月</t>
  </si>
  <si>
    <t>1月</t>
  </si>
  <si>
    <t>2月</t>
  </si>
  <si>
    <t>3月</t>
  </si>
  <si>
    <t>合計</t>
  </si>
  <si>
    <t>（参考）</t>
  </si>
  <si>
    <t>就労時間</t>
  </si>
  <si>
    <t>工賃月額</t>
  </si>
  <si>
    <t>総支給日数</t>
  </si>
  <si>
    <t>①</t>
  </si>
  <si>
    <t>②</t>
  </si>
  <si>
    <t>※「工賃形態」には、支給形態（月給、日給、時給）を記入してください。</t>
  </si>
  <si>
    <t>※「就労時間」には、当該月の実労働時間（工賃支給算定時間）を記入してください。</t>
  </si>
  <si>
    <t>平均工賃</t>
  </si>
  <si>
    <t>　（例）1日4時間の就労時間で、月２０日働いた場合は、４時間×２０日＝８０時間となります。</t>
  </si>
  <si>
    <t>工賃総額</t>
  </si>
  <si>
    <t>※月途中において利用開始又は終了した者の当該月の工賃は、工賃実績から除外することができます。</t>
  </si>
  <si>
    <t>合計①</t>
  </si>
  <si>
    <t>合計②</t>
  </si>
  <si>
    <t>②÷①</t>
  </si>
  <si>
    <t>【参考様式①】</t>
  </si>
  <si>
    <t>その他手当</t>
  </si>
  <si>
    <t>賞与</t>
  </si>
  <si>
    <t>総支給月数</t>
  </si>
  <si>
    <t>③</t>
  </si>
  <si>
    <t>合計③</t>
  </si>
  <si>
    <t>平均工賃月額</t>
  </si>
  <si>
    <t>平均工賃時間額</t>
  </si>
  <si>
    <t>②÷③</t>
  </si>
  <si>
    <t>Ａ</t>
  </si>
  <si>
    <t>Ｂ</t>
  </si>
  <si>
    <t>Ｃ</t>
  </si>
  <si>
    <t>Ｄ</t>
  </si>
  <si>
    <t>Ｅ</t>
  </si>
  <si>
    <t>Ｆ</t>
  </si>
  <si>
    <t>Ｇ</t>
  </si>
  <si>
    <t>Ｈ</t>
  </si>
  <si>
    <t>Ｉ</t>
  </si>
  <si>
    <t>Ｊ</t>
  </si>
  <si>
    <t>Ｋ</t>
  </si>
  <si>
    <t>Ｌ</t>
  </si>
  <si>
    <t>Ｍ</t>
  </si>
  <si>
    <t>Ｎ</t>
  </si>
  <si>
    <t>Ｏ</t>
  </si>
  <si>
    <t>Ｐ</t>
  </si>
  <si>
    <t>Ｑ</t>
  </si>
  <si>
    <t>Ｒ</t>
  </si>
  <si>
    <t>Ｓ</t>
  </si>
  <si>
    <t>Ｔ</t>
  </si>
  <si>
    <t>時間給</t>
  </si>
  <si>
    <t>Ｕ</t>
  </si>
  <si>
    <t>Ｖ</t>
  </si>
  <si>
    <t>Ｗ</t>
  </si>
  <si>
    <t>工賃</t>
  </si>
  <si>
    <t>※水色のセルには計算式が入っています。（入力不要です）</t>
  </si>
  <si>
    <t>参考様式②　　活動計画と進捗確認書</t>
  </si>
  <si>
    <t>　※取り組む課題毎に作成します。</t>
  </si>
  <si>
    <t>責任者名：　　　　　　　</t>
  </si>
  <si>
    <t>目的：①顧客獲得による工賃向上、②商品開発を継続的にできる組織づくり</t>
  </si>
  <si>
    <t>活用したい外部支援：専門家の指導による技術指導</t>
  </si>
  <si>
    <t>項目</t>
  </si>
  <si>
    <t>数値目標達成のための具体的作業</t>
  </si>
  <si>
    <t>実施時期</t>
  </si>
  <si>
    <t>担当者名</t>
  </si>
  <si>
    <t>作業の進捗確認</t>
  </si>
  <si>
    <t>責任者印</t>
  </si>
  <si>
    <t>確認日</t>
  </si>
  <si>
    <t>課題に取り組む趣旨（目的・目標・評価指標）などの確認と担当者の決定</t>
  </si>
  <si>
    <t>○○</t>
  </si>
  <si>
    <t>責任者と担当者・協力者をいれた議論とスケジュールの確定</t>
  </si>
  <si>
    <t>商品の市場調査（近隣の競合店の調査や全国区で売れている商品の取り寄せ調査）</t>
  </si>
  <si>
    <t>時代にあったニーズの調査と分析</t>
  </si>
  <si>
    <t>顧客への調査（既存顧客や今後ターゲットとした顧客へのアンケート）</t>
  </si>
  <si>
    <t>ターゲット顧客のニーズ把握と新商品の検討</t>
  </si>
  <si>
    <t>専門家講師の候補選定と派遣依頼</t>
  </si>
  <si>
    <t>新商品の開発と検討</t>
  </si>
  <si>
    <t>試作品の試食会と評価分析</t>
  </si>
  <si>
    <t>専門家による指導と商品改良（最低2回実施）</t>
  </si>
  <si>
    <t>商品完成と大量生産に向けた原材料などのコスト管理</t>
  </si>
  <si>
    <t>新商品のパッケージやラベルの検討</t>
  </si>
  <si>
    <t>パッケージデザインの専門家（業者）への依頼</t>
  </si>
  <si>
    <t>新規顧客獲得にむけて営業（営業担当と連携すること）</t>
  </si>
  <si>
    <t>今回の取り組みの振り返りと目標達成評価</t>
  </si>
  <si>
    <t>＊本事業の実施においては毎週水曜日の16:30-18:00までを定例会議として設定し、担当メンバーでプロジェクト会議にて担当活動の進捗状況を確認しながら進めていく。目標達成のための方法は柔軟に対応するが、目標とスケジュールについては変更しない覚悟で取り組む。</t>
  </si>
  <si>
    <t>資料提供と作成協力：特定非営利活動法人アントレプレナーシップ開発センター</t>
  </si>
  <si>
    <t>支給
月数</t>
  </si>
  <si>
    <t>参考</t>
  </si>
  <si>
    <t>年間売上高</t>
  </si>
  <si>
    <t>評価指標：前年度比売上30％アップ</t>
  </si>
  <si>
    <t>達成目標：①注文ケーキの提供による売上向上　②営業活動の強化</t>
  </si>
  <si>
    <t>新商品（クリスマスケーキ・クッキー）の発表とプレスリリース</t>
  </si>
  <si>
    <t>クリスマス商品の注文の受付開始</t>
  </si>
  <si>
    <t>課題：顧客に飽きのこない商品づくり</t>
  </si>
  <si>
    <t>②役割分担と責任の明確化(福祉と生産活動支援の担当を区別し、営業担当を設置する）</t>
  </si>
  <si>
    <t>（法人名称及び法人代表者名）</t>
  </si>
  <si>
    <t>時間</t>
  </si>
  <si>
    <t>・データベース作成中であるが、顧客データの管理が不十分で作業がなかなか進まない状況にある。
・H25年10月からメールマガジン発行を行った。月1回を目安に発行していく。</t>
  </si>
  <si>
    <t>・H25年9月に事業所ＨＰを開設し、その中にクッキー専用のＨＰをたちあげ、広報担当者による更新を行った。</t>
  </si>
  <si>
    <t>主な生産活動の内容</t>
  </si>
  <si>
    <t>主な生産活動の種別</t>
  </si>
  <si>
    <t>・製菓
・下請け
・縫製</t>
  </si>
  <si>
    <t>・オリジナルブランドのクッキーの製造・販売
・袋詰め、箱詰め、箱折り、シール貼り
・ブックカバー等小物製作</t>
  </si>
  <si>
    <t>X</t>
  </si>
  <si>
    <t>　工賃向上計画実施状況（平成２６年度）について、別紙のとおり提出します。</t>
  </si>
  <si>
    <t>工賃向上計画実施状況（平成２６年度）</t>
  </si>
  <si>
    <t>平成２５年度
（実績）</t>
  </si>
  <si>
    <t>○平成26年度工賃実績計算シート</t>
  </si>
  <si>
    <t>平成２６年度
（実績）</t>
  </si>
  <si>
    <t>H26.6</t>
  </si>
  <si>
    <t>H26.7</t>
  </si>
  <si>
    <t>H26.8</t>
  </si>
  <si>
    <t>H26.9</t>
  </si>
  <si>
    <t>H26.10</t>
  </si>
  <si>
    <t>H26.12</t>
  </si>
  <si>
    <t>４．平成２６年度ふりかえりシート</t>
  </si>
  <si>
    <t>平成２６年度取り組む課題と課題解決のための具体的活動（工賃向上計画策定時）</t>
  </si>
  <si>
    <t>平成２６年度課題解決のための具体的行動（実績）</t>
  </si>
  <si>
    <t>平成２６年度
達成度</t>
  </si>
  <si>
    <t>平成２７年度の取組</t>
  </si>
  <si>
    <t>・H26年4月に、全職員が、自分の仕事の棚卸しを行い、業務整理について話し合った。その結果、職員会議を週１回から隔週１回とし、メール等での情報共有を強化することとした。また、これまで手書きしていた業務日誌をパソコン入力することとし事務の簡素化と情報共有を図った。</t>
  </si>
  <si>
    <t>・H26年5月に、職員の役割分担を見直し、工賃向上計画の推進体制をつくるなかで、新たに営業担当者、広報担当者を設置した。しかし、生産活動のキーパーソンとなる職員が退職をしたため、日常業務が滞り全職員でカバーせざるを得ない状況があった。</t>
  </si>
  <si>
    <t>・H26年5月に、職員会議及び利用者家族会において、工賃向上計画を説明、理解を得た。
・計画達成状況については、2ヶ月に１回職員会議において、担当者から報告を行った。</t>
  </si>
  <si>
    <t>・自主製品（雑貨）の一部製造中止に伴い、H25年8月に作業場の整理、間仕切一部撤去を行った。</t>
  </si>
  <si>
    <t>・環境整備担当職員を決めて３Ｓに取り組んだ。
・H26年7月から事務室の整理を行っている。
・H26年8月に売れない自主製品の在庫を一部処分、作業所レイアウトの見直し及び間仕切一部撤去を行った。</t>
  </si>
  <si>
    <t>・H26.6月に広報担当職員が、ＨＰ作成研修に参加。
・H26.7月に新商品開発のための顧客調査実施。
・H26.9月に菓子職人による技術指導の実施。</t>
  </si>
  <si>
    <t>就職希望者数
（H26年度当初）</t>
  </si>
  <si>
    <t>実際の就職者数
（H26年度中）</t>
  </si>
  <si>
    <t>利用者・職員の状況
（H27.3月末現在で記入）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</si>
</sst>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人&quot;"/>
    <numFmt numFmtId="178" formatCode="#&quot;時間&quot;"/>
    <numFmt numFmtId="179" formatCode="0.0%"/>
    <numFmt numFmtId="180" formatCode="0_);[Red]\(0\)"/>
    <numFmt numFmtId="181" formatCode="yyyy&quot;年&quot;m&quot;月&quot;d&quot;日&quot;;@"/>
    <numFmt numFmtId="182" formatCode="[$-411]ggge&quot;年&quot;m&quot;月&quot;d&quot;日&quot;;@"/>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quot;人&quot;"/>
    <numFmt numFmtId="190" formatCode="#,###&quot;時間&quot;"/>
    <numFmt numFmtId="191" formatCode="#,##0.0;[Red]\-#,##0.0"/>
    <numFmt numFmtId="192" formatCode="#,###.#&quot;円&quot;"/>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8"/>
      <name val="ＭＳ Ｐゴシック"/>
      <family val="3"/>
    </font>
    <font>
      <sz val="11"/>
      <color indexed="10"/>
      <name val="ＭＳ Ｐゴシック"/>
      <family val="3"/>
    </font>
    <font>
      <b/>
      <sz val="18"/>
      <name val="ＭＳ Ｐゴシック"/>
      <family val="3"/>
    </font>
    <font>
      <b/>
      <sz val="14"/>
      <name val="ＭＳ Ｐゴシック"/>
      <family val="3"/>
    </font>
    <font>
      <sz val="16"/>
      <color indexed="10"/>
      <name val="ＭＳ Ｐゴシック"/>
      <family val="3"/>
    </font>
    <font>
      <b/>
      <sz val="20"/>
      <name val="ＭＳ Ｐゴシック"/>
      <family val="3"/>
    </font>
    <font>
      <sz val="14"/>
      <name val="ＭＳ Ｐゴシック"/>
      <family val="3"/>
    </font>
    <font>
      <sz val="14"/>
      <color indexed="1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HGPｺﾞｼｯｸE"/>
      <family val="3"/>
    </font>
    <font>
      <sz val="12"/>
      <color indexed="8"/>
      <name val="ＭＳ Ｐゴシック"/>
      <family val="3"/>
    </font>
    <font>
      <sz val="14"/>
      <color indexed="8"/>
      <name val="HGPｺﾞｼｯｸE"/>
      <family val="3"/>
    </font>
    <font>
      <sz val="10.5"/>
      <color indexed="8"/>
      <name val="Century"/>
      <family val="1"/>
    </font>
    <font>
      <sz val="10"/>
      <color indexed="8"/>
      <name val="HGPｺﾞｼｯｸE"/>
      <family val="3"/>
    </font>
    <font>
      <sz val="10.5"/>
      <color indexed="8"/>
      <name val="ＭＳ Ｐゴシック"/>
      <family val="3"/>
    </font>
    <font>
      <sz val="14"/>
      <color indexed="8"/>
      <name val="ＭＳ Ｐゴシック"/>
      <family val="3"/>
    </font>
    <font>
      <sz val="11"/>
      <color indexed="8"/>
      <name val="HGPｺﾞｼｯｸE"/>
      <family val="3"/>
    </font>
    <font>
      <u val="single"/>
      <sz val="12"/>
      <color indexed="8"/>
      <name val="ＭＳ Ｐゴシック"/>
      <family val="3"/>
    </font>
    <font>
      <sz val="10"/>
      <color indexed="8"/>
      <name val="Century"/>
      <family val="1"/>
    </font>
    <font>
      <b/>
      <sz val="10"/>
      <color indexed="8"/>
      <name val="HGPｺﾞｼｯｸE"/>
      <family val="3"/>
    </font>
    <font>
      <b/>
      <sz val="18"/>
      <color indexed="8"/>
      <name val="ＭＳ Ｐゴシック"/>
      <family val="3"/>
    </font>
    <font>
      <sz val="9"/>
      <color indexed="56"/>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2"/>
      <color theme="1"/>
      <name val="HGPｺﾞｼｯｸE"/>
      <family val="3"/>
    </font>
    <font>
      <sz val="10"/>
      <color theme="1"/>
      <name val="ＭＳ Ｐゴシック"/>
      <family val="3"/>
    </font>
    <font>
      <sz val="11"/>
      <color theme="1"/>
      <name val="ＭＳ Ｐゴシック"/>
      <family val="3"/>
    </font>
    <font>
      <sz val="12"/>
      <color theme="1"/>
      <name val="Calibri"/>
      <family val="3"/>
    </font>
    <font>
      <sz val="14"/>
      <color theme="1"/>
      <name val="HGPｺﾞｼｯｸE"/>
      <family val="3"/>
    </font>
    <font>
      <sz val="10.5"/>
      <color theme="1"/>
      <name val="Century"/>
      <family val="1"/>
    </font>
    <font>
      <sz val="10"/>
      <color theme="1"/>
      <name val="HGPｺﾞｼｯｸE"/>
      <family val="3"/>
    </font>
    <font>
      <sz val="10.5"/>
      <color theme="1"/>
      <name val="ＭＳ Ｐゴシック"/>
      <family val="3"/>
    </font>
    <font>
      <sz val="9"/>
      <color theme="1"/>
      <name val="ＭＳ Ｐゴシック"/>
      <family val="3"/>
    </font>
    <font>
      <sz val="12"/>
      <color theme="1"/>
      <name val="ＭＳ Ｐゴシック"/>
      <family val="3"/>
    </font>
    <font>
      <sz val="14"/>
      <color theme="1"/>
      <name val="Calibri"/>
      <family val="3"/>
    </font>
    <font>
      <sz val="10"/>
      <name val="Calibri"/>
      <family val="3"/>
    </font>
    <font>
      <sz val="11"/>
      <color theme="1"/>
      <name val="HGPｺﾞｼｯｸE"/>
      <family val="3"/>
    </font>
    <font>
      <b/>
      <sz val="11"/>
      <color theme="1"/>
      <name val="ＭＳ Ｐゴシック"/>
      <family val="3"/>
    </font>
    <font>
      <u val="single"/>
      <sz val="12"/>
      <color theme="1"/>
      <name val="Calibri"/>
      <family val="3"/>
    </font>
    <font>
      <sz val="11"/>
      <name val="Calibri"/>
      <family val="3"/>
    </font>
    <font>
      <sz val="10"/>
      <color theme="1"/>
      <name val="Century"/>
      <family val="1"/>
    </font>
    <font>
      <b/>
      <sz val="10"/>
      <color theme="1"/>
      <name val="HGPｺﾞｼｯｸE"/>
      <family val="3"/>
    </font>
    <font>
      <b/>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top/>
      <bottom/>
    </border>
    <border>
      <left style="thin"/>
      <right style="thin"/>
      <top/>
      <bottom/>
    </border>
    <border>
      <left style="thin"/>
      <right style="thin"/>
      <top/>
      <bottom style="thin"/>
    </border>
    <border>
      <left style="thin"/>
      <right/>
      <top/>
      <bottom style="thin"/>
    </border>
    <border>
      <left style="thin"/>
      <right style="thin"/>
      <top style="thin"/>
      <bottom/>
    </border>
    <border>
      <left style="thick"/>
      <right style="thin"/>
      <top style="thick"/>
      <bottom style="thick"/>
    </border>
    <border>
      <left style="thin"/>
      <right style="thin"/>
      <top style="thick"/>
      <bottom style="thick"/>
    </border>
    <border>
      <left style="thin"/>
      <right style="thick"/>
      <top style="thick"/>
      <bottom style="thick"/>
    </border>
    <border>
      <left/>
      <right/>
      <top style="thin"/>
      <bottom style="hair"/>
    </border>
    <border>
      <left/>
      <right/>
      <top style="hair"/>
      <bottom style="hair"/>
    </border>
    <border>
      <left style="thin"/>
      <right/>
      <top style="thin"/>
      <bottom style="thin"/>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style="thin"/>
      <top>
        <color indexed="63"/>
      </top>
      <bottom style="dotted"/>
    </border>
    <border>
      <left style="thin"/>
      <right style="medium"/>
      <top>
        <color indexed="63"/>
      </top>
      <bottom style="dotted"/>
    </border>
    <border>
      <left style="medium"/>
      <right>
        <color indexed="63"/>
      </right>
      <top style="dotted"/>
      <bottom style="dotted"/>
    </border>
    <border>
      <left style="thin"/>
      <right style="medium"/>
      <top style="dotted"/>
      <bottom style="dotted"/>
    </border>
    <border>
      <left style="medium"/>
      <right style="medium"/>
      <top style="dotted"/>
      <bottom style="dotted"/>
    </border>
    <border>
      <left>
        <color indexed="63"/>
      </left>
      <right>
        <color indexed="63"/>
      </right>
      <top style="dotted"/>
      <bottom style="dotted"/>
    </border>
    <border>
      <left style="thin"/>
      <right style="thin"/>
      <top style="dotted"/>
      <bottom style="dotted"/>
    </border>
    <border>
      <left style="medium"/>
      <right style="thin"/>
      <top style="dotted"/>
      <bottom style="dotted"/>
    </border>
    <border>
      <left style="thin"/>
      <right style="medium"/>
      <top>
        <color indexed="63"/>
      </top>
      <bottom style="medium"/>
    </border>
    <border>
      <left style="thin"/>
      <right style="medium"/>
      <top>
        <color indexed="63"/>
      </top>
      <bottom>
        <color indexed="63"/>
      </bottom>
    </border>
    <border>
      <left style="medium"/>
      <right style="thin"/>
      <top style="dotted"/>
      <bottom>
        <color indexed="63"/>
      </bottom>
    </border>
    <border>
      <left style="thin"/>
      <right style="medium"/>
      <top style="dotted"/>
      <bottom>
        <color indexed="63"/>
      </botto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thin"/>
      <top style="medium"/>
      <bottom style="medium"/>
    </border>
    <border>
      <left style="thin"/>
      <right/>
      <top style="hair"/>
      <bottom style="hair"/>
    </border>
    <border>
      <left style="thin"/>
      <right>
        <color indexed="63"/>
      </right>
      <top style="hair"/>
      <bottom>
        <color indexed="63"/>
      </bottom>
    </border>
    <border>
      <left/>
      <right/>
      <top style="thick">
        <color rgb="FFFF0000"/>
      </top>
      <bottom style="thin"/>
    </border>
    <border>
      <left/>
      <right/>
      <top/>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color indexed="63"/>
      </bottom>
    </border>
    <border>
      <left style="thin"/>
      <right style="thin"/>
      <top style="hair"/>
      <bottom style="thin"/>
    </border>
    <border>
      <left>
        <color indexed="63"/>
      </left>
      <right style="medium"/>
      <top style="medium"/>
      <bottom style="thin"/>
    </border>
    <border>
      <left/>
      <right style="medium"/>
      <top style="thin"/>
      <bottom style="medium"/>
    </border>
    <border diagonalDown="1">
      <left style="thin"/>
      <right/>
      <top style="hair"/>
      <bottom style="hair"/>
      <diagonal style="thin"/>
    </border>
    <border diagonalDown="1">
      <left/>
      <right style="thin"/>
      <top style="hair"/>
      <bottom style="hair"/>
      <diagonal style="thin"/>
    </border>
    <border diagonalDown="1">
      <left/>
      <right style="thin"/>
      <top style="hair"/>
      <bottom style="thick">
        <color rgb="FFFF0000"/>
      </bottom>
      <diagonal style="thin"/>
    </border>
    <border diagonalDown="1">
      <left style="thin"/>
      <right/>
      <top>
        <color indexed="63"/>
      </top>
      <bottom style="hair"/>
      <diagonal style="thin"/>
    </border>
    <border diagonalDown="1">
      <left/>
      <right style="thin"/>
      <top>
        <color indexed="63"/>
      </top>
      <bottom style="hair"/>
      <diagonal style="thin"/>
    </border>
    <border>
      <left style="thick"/>
      <right style="thin"/>
      <top style="thick"/>
      <bottom/>
    </border>
    <border>
      <left style="thick"/>
      <right style="thin"/>
      <top/>
      <bottom/>
    </border>
    <border>
      <left style="thick"/>
      <right style="thin"/>
      <top/>
      <bottom style="thick"/>
    </border>
    <border>
      <left style="thick">
        <color theme="1"/>
      </left>
      <right style="thin"/>
      <top style="thick">
        <color theme="1"/>
      </top>
      <bottom style="thick">
        <color theme="1"/>
      </bottom>
    </border>
    <border>
      <left style="thin"/>
      <right style="thick">
        <color theme="1"/>
      </right>
      <top style="thick">
        <color theme="1"/>
      </top>
      <bottom style="thick">
        <color theme="1"/>
      </botto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border>
    <border>
      <left style="thin"/>
      <right style="thick"/>
      <top style="thin"/>
      <bottom/>
    </border>
    <border>
      <left style="thin"/>
      <right style="thick"/>
      <top/>
      <bottom/>
    </border>
    <border>
      <left style="thick"/>
      <right>
        <color indexed="63"/>
      </right>
      <top style="thick"/>
      <bottom style="thick"/>
    </border>
    <border>
      <left/>
      <right/>
      <top style="thin"/>
      <bottom style="thin"/>
    </border>
    <border>
      <left/>
      <right style="thin"/>
      <top style="thin"/>
      <bottom style="thin"/>
    </border>
    <border>
      <left style="thin"/>
      <right style="thin"/>
      <top style="thick"/>
      <bottom/>
    </border>
    <border>
      <left style="thin"/>
      <right style="thin"/>
      <top/>
      <bottom style="thick"/>
    </border>
    <border>
      <left style="thin"/>
      <right style="thin"/>
      <top style="thick"/>
      <bottom style="thin"/>
    </border>
    <border>
      <left style="thin"/>
      <right style="thin"/>
      <top style="thin"/>
      <bottom style="thick"/>
    </border>
    <border>
      <left style="thin"/>
      <right style="thick"/>
      <top style="thin"/>
      <bottom style="thick"/>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diagonalDown="1">
      <left style="thick">
        <color rgb="FFFF0000"/>
      </left>
      <right/>
      <top>
        <color indexed="63"/>
      </top>
      <bottom style="hair"/>
      <diagonal style="thin"/>
    </border>
    <border diagonalDown="1">
      <left/>
      <right/>
      <top>
        <color indexed="63"/>
      </top>
      <bottom style="hair"/>
      <diagonal style="thin"/>
    </border>
    <border>
      <left style="thin"/>
      <right/>
      <top>
        <color indexed="63"/>
      </top>
      <bottom style="hair"/>
    </border>
    <border>
      <left/>
      <right style="thick">
        <color rgb="FFFF0000"/>
      </right>
      <top>
        <color indexed="63"/>
      </top>
      <bottom style="hair"/>
    </border>
    <border diagonalDown="1">
      <left style="thick">
        <color rgb="FFFF0000"/>
      </left>
      <right/>
      <top style="hair"/>
      <bottom style="hair"/>
      <diagonal style="thin"/>
    </border>
    <border diagonalDown="1">
      <left/>
      <right/>
      <top style="hair"/>
      <bottom style="hair"/>
      <diagonal style="thin"/>
    </border>
    <border>
      <left/>
      <right style="thick">
        <color rgb="FFFF0000"/>
      </right>
      <top style="hair"/>
      <bottom style="hair"/>
    </border>
    <border diagonalDown="1">
      <left style="thick">
        <color rgb="FFFF0000"/>
      </left>
      <right/>
      <top style="hair"/>
      <bottom style="thick">
        <color rgb="FFFF0000"/>
      </bottom>
      <diagonal style="thin"/>
    </border>
    <border diagonalDown="1">
      <left/>
      <right/>
      <top style="hair"/>
      <bottom style="thick">
        <color rgb="FFFF0000"/>
      </bottom>
      <diagonal style="thin"/>
    </border>
    <border>
      <left style="thin"/>
      <right/>
      <top style="hair"/>
      <bottom style="thick">
        <color rgb="FFFF0000"/>
      </bottom>
    </border>
    <border>
      <left/>
      <right style="thick">
        <color rgb="FFFF0000"/>
      </right>
      <top style="hair"/>
      <bottom style="thick">
        <color rgb="FFFF0000"/>
      </bottom>
    </border>
    <border>
      <left style="thick">
        <color rgb="FFFF0000"/>
      </left>
      <right/>
      <top style="hair"/>
      <bottom style="hair"/>
    </border>
    <border>
      <left/>
      <right style="thin"/>
      <top style="hair"/>
      <bottom style="hair"/>
    </border>
    <border>
      <left style="thick">
        <color rgb="FFFF0000"/>
      </left>
      <right/>
      <top style="thick">
        <color rgb="FFFF0000"/>
      </top>
      <bottom style="thin"/>
    </border>
    <border>
      <left/>
      <right style="thin"/>
      <top style="thick">
        <color rgb="FFFF0000"/>
      </top>
      <bottom style="thin"/>
    </border>
    <border>
      <left style="thin"/>
      <right/>
      <top style="thick">
        <color rgb="FFFF0000"/>
      </top>
      <bottom style="thin"/>
    </border>
    <border>
      <left/>
      <right style="thick">
        <color rgb="FFFF0000"/>
      </right>
      <top style="thick">
        <color rgb="FFFF0000"/>
      </top>
      <bottom style="thin"/>
    </border>
    <border>
      <left style="thick">
        <color rgb="FFFF0000"/>
      </left>
      <right/>
      <top style="thin"/>
      <bottom style="hair"/>
    </border>
    <border>
      <left/>
      <right style="thin"/>
      <top style="thin"/>
      <bottom style="hair"/>
    </border>
    <border>
      <left style="thin"/>
      <right/>
      <top style="thin"/>
      <bottom style="hair"/>
    </border>
    <border>
      <left/>
      <right style="thick">
        <color rgb="FFFF0000"/>
      </right>
      <top style="thin"/>
      <bottom style="hair"/>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vertical="center"/>
      <protection/>
    </xf>
    <xf numFmtId="0" fontId="60" fillId="32" borderId="0" applyNumberFormat="0" applyBorder="0" applyAlignment="0" applyProtection="0"/>
  </cellStyleXfs>
  <cellXfs count="310">
    <xf numFmtId="0" fontId="0" fillId="0" borderId="0" xfId="0" applyFont="1" applyAlignment="1">
      <alignment vertical="center"/>
    </xf>
    <xf numFmtId="38" fontId="61" fillId="0" borderId="0" xfId="50" applyFont="1" applyFill="1" applyBorder="1" applyAlignment="1" applyProtection="1">
      <alignment horizontal="right" vertical="center"/>
      <protection/>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0" fontId="62" fillId="0" borderId="0" xfId="0" applyFont="1" applyAlignment="1" applyProtection="1">
      <alignment vertical="center"/>
      <protection locked="0"/>
    </xf>
    <xf numFmtId="0" fontId="63" fillId="0" borderId="0" xfId="0" applyFont="1" applyAlignment="1" applyProtection="1">
      <alignment vertical="center"/>
      <protection locked="0"/>
    </xf>
    <xf numFmtId="0" fontId="64" fillId="0" borderId="11" xfId="0" applyFont="1" applyBorder="1" applyAlignment="1" applyProtection="1">
      <alignment horizontal="left" vertical="center" wrapText="1"/>
      <protection locked="0"/>
    </xf>
    <xf numFmtId="0" fontId="64" fillId="0" borderId="11" xfId="0" applyFont="1" applyBorder="1" applyAlignment="1" applyProtection="1">
      <alignment horizontal="left" vertical="center" shrinkToFit="1"/>
      <protection locked="0"/>
    </xf>
    <xf numFmtId="0" fontId="65" fillId="0" borderId="12" xfId="0" applyFont="1" applyBorder="1" applyAlignment="1" applyProtection="1">
      <alignment vertical="center"/>
      <protection locked="0"/>
    </xf>
    <xf numFmtId="0" fontId="65" fillId="0" borderId="0" xfId="0" applyFont="1" applyBorder="1" applyAlignment="1" applyProtection="1">
      <alignment vertical="center"/>
      <protection locked="0"/>
    </xf>
    <xf numFmtId="0" fontId="0" fillId="0" borderId="0" xfId="0" applyAlignment="1" applyProtection="1">
      <alignment vertical="center"/>
      <protection locked="0"/>
    </xf>
    <xf numFmtId="0" fontId="66" fillId="0" borderId="0" xfId="0" applyFont="1" applyAlignment="1" applyProtection="1">
      <alignment vertical="center"/>
      <protection locked="0"/>
    </xf>
    <xf numFmtId="0" fontId="64" fillId="0" borderId="11" xfId="0" applyFont="1" applyBorder="1" applyAlignment="1" applyProtection="1">
      <alignment horizontal="center" vertical="center" wrapText="1"/>
      <protection locked="0"/>
    </xf>
    <xf numFmtId="0" fontId="67"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5" fillId="0" borderId="11" xfId="0" applyFont="1" applyBorder="1" applyAlignment="1" applyProtection="1">
      <alignment horizontal="center" vertical="center" wrapText="1"/>
      <protection locked="0"/>
    </xf>
    <xf numFmtId="0" fontId="64" fillId="0" borderId="0" xfId="0" applyFont="1" applyBorder="1" applyAlignment="1" applyProtection="1">
      <alignment horizontal="center" vertical="center" shrinkToFit="1"/>
      <protection locked="0"/>
    </xf>
    <xf numFmtId="0" fontId="65" fillId="0" borderId="0" xfId="0" applyFont="1" applyBorder="1" applyAlignment="1" applyProtection="1">
      <alignment horizontal="center" vertical="center" wrapText="1"/>
      <protection locked="0"/>
    </xf>
    <xf numFmtId="0" fontId="64" fillId="0" borderId="0" xfId="0" applyFont="1" applyBorder="1" applyAlignment="1" applyProtection="1">
      <alignment horizontal="left" vertical="top" wrapText="1"/>
      <protection locked="0"/>
    </xf>
    <xf numFmtId="0" fontId="65"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68" fillId="0" borderId="0" xfId="0" applyFont="1" applyBorder="1" applyAlignment="1" applyProtection="1">
      <alignmen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0" xfId="0" applyFont="1" applyAlignment="1" applyProtection="1">
      <alignment vertical="center"/>
      <protection locked="0"/>
    </xf>
    <xf numFmtId="0" fontId="64" fillId="0" borderId="0" xfId="0" applyFont="1" applyBorder="1" applyAlignment="1" applyProtection="1">
      <alignment vertical="center"/>
      <protection locked="0"/>
    </xf>
    <xf numFmtId="9" fontId="65" fillId="0" borderId="15" xfId="0" applyNumberFormat="1" applyFont="1" applyBorder="1" applyAlignment="1" applyProtection="1">
      <alignment horizontal="center" vertical="center" wrapText="1"/>
      <protection locked="0"/>
    </xf>
    <xf numFmtId="0" fontId="69" fillId="0" borderId="11" xfId="0" applyFont="1" applyBorder="1" applyAlignment="1" applyProtection="1">
      <alignment horizontal="center" vertical="top" wrapText="1"/>
      <protection locked="0"/>
    </xf>
    <xf numFmtId="0" fontId="69" fillId="0" borderId="11" xfId="0" applyFont="1" applyBorder="1" applyAlignment="1" applyProtection="1">
      <alignment horizontal="center" vertical="center" wrapText="1"/>
      <protection locked="0"/>
    </xf>
    <xf numFmtId="0" fontId="70" fillId="0" borderId="11" xfId="0" applyFont="1" applyBorder="1" applyAlignment="1" applyProtection="1">
      <alignment horizontal="center" vertical="center" wrapText="1"/>
      <protection locked="0"/>
    </xf>
    <xf numFmtId="0" fontId="70" fillId="0" borderId="16" xfId="0" applyFont="1" applyBorder="1" applyAlignment="1" applyProtection="1">
      <alignment horizontal="center" vertical="center" wrapText="1"/>
      <protection locked="0"/>
    </xf>
    <xf numFmtId="0" fontId="71" fillId="0" borderId="17" xfId="0" applyFont="1" applyBorder="1" applyAlignment="1" applyProtection="1">
      <alignment horizontal="center" vertical="center" wrapText="1"/>
      <protection locked="0"/>
    </xf>
    <xf numFmtId="176" fontId="72" fillId="12" borderId="18" xfId="48" applyNumberFormat="1" applyFont="1" applyFill="1" applyBorder="1" applyAlignment="1" applyProtection="1">
      <alignment horizontal="right" vertical="center"/>
      <protection locked="0"/>
    </xf>
    <xf numFmtId="176" fontId="72" fillId="12" borderId="19" xfId="48" applyNumberFormat="1" applyFont="1" applyFill="1" applyBorder="1" applyAlignment="1" applyProtection="1">
      <alignment horizontal="right" vertical="center"/>
      <protection locked="0"/>
    </xf>
    <xf numFmtId="0" fontId="70" fillId="0" borderId="13" xfId="0" applyFont="1" applyBorder="1" applyAlignment="1" applyProtection="1">
      <alignment horizontal="center" vertical="center" wrapText="1"/>
      <protection locked="0"/>
    </xf>
    <xf numFmtId="178" fontId="72" fillId="0" borderId="13" xfId="48" applyNumberFormat="1" applyFont="1" applyBorder="1" applyAlignment="1" applyProtection="1">
      <alignment horizontal="right" vertical="center" wrapText="1"/>
      <protection locked="0"/>
    </xf>
    <xf numFmtId="176" fontId="72" fillId="0" borderId="11" xfId="48" applyNumberFormat="1" applyFont="1" applyFill="1" applyBorder="1" applyAlignment="1" applyProtection="1">
      <alignment horizontal="right" vertical="center" wrapText="1"/>
      <protection locked="0"/>
    </xf>
    <xf numFmtId="177" fontId="72" fillId="0" borderId="16" xfId="48" applyNumberFormat="1" applyFont="1" applyFill="1" applyBorder="1" applyAlignment="1" applyProtection="1">
      <alignment horizontal="right" vertical="center" wrapText="1"/>
      <protection locked="0"/>
    </xf>
    <xf numFmtId="9" fontId="3" fillId="0" borderId="20" xfId="48" applyNumberFormat="1" applyFont="1" applyBorder="1" applyAlignment="1" applyProtection="1">
      <alignment horizontal="center" vertical="center" wrapText="1"/>
      <protection locked="0"/>
    </xf>
    <xf numFmtId="9" fontId="3" fillId="0" borderId="21" xfId="48" applyNumberFormat="1"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73" fillId="0" borderId="0" xfId="0" applyFont="1" applyAlignment="1" applyProtection="1">
      <alignment vertical="center"/>
      <protection locked="0"/>
    </xf>
    <xf numFmtId="0" fontId="73" fillId="0" borderId="0" xfId="0" applyFont="1" applyAlignment="1" applyProtection="1">
      <alignment horizontal="left" vertical="center" wrapText="1"/>
      <protection locked="0"/>
    </xf>
    <xf numFmtId="0" fontId="66" fillId="0" borderId="11" xfId="0" applyFont="1" applyBorder="1" applyAlignment="1" applyProtection="1">
      <alignment horizontal="left" vertical="center" wrapText="1"/>
      <protection locked="0"/>
    </xf>
    <xf numFmtId="0" fontId="66" fillId="0" borderId="11" xfId="0" applyFont="1" applyBorder="1" applyAlignment="1" applyProtection="1">
      <alignment horizontal="right" vertical="center" wrapText="1"/>
      <protection locked="0"/>
    </xf>
    <xf numFmtId="38" fontId="65" fillId="0" borderId="0" xfId="48" applyFont="1" applyBorder="1" applyAlignment="1" applyProtection="1">
      <alignment vertical="center" wrapText="1"/>
      <protection locked="0"/>
    </xf>
    <xf numFmtId="38" fontId="3" fillId="0" borderId="0" xfId="48" applyFont="1" applyBorder="1" applyAlignment="1" applyProtection="1">
      <alignment horizontal="left" vertical="center" wrapText="1"/>
      <protection locked="0"/>
    </xf>
    <xf numFmtId="9" fontId="3" fillId="0" borderId="0" xfId="48" applyNumberFormat="1" applyFont="1" applyBorder="1" applyAlignment="1" applyProtection="1">
      <alignment horizontal="center" vertical="center" wrapText="1"/>
      <protection locked="0"/>
    </xf>
    <xf numFmtId="38" fontId="3" fillId="0" borderId="0" xfId="48" applyFont="1" applyBorder="1" applyAlignment="1" applyProtection="1">
      <alignment vertical="center" wrapText="1"/>
      <protection locked="0"/>
    </xf>
    <xf numFmtId="0" fontId="74" fillId="0" borderId="0" xfId="0" applyFont="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68" fillId="0" borderId="0" xfId="0" applyFont="1" applyBorder="1" applyAlignment="1" applyProtection="1">
      <alignment horizontal="justify" vertical="center" wrapText="1"/>
      <protection locked="0"/>
    </xf>
    <xf numFmtId="0" fontId="64" fillId="0" borderId="13" xfId="0" applyFont="1" applyBorder="1" applyAlignment="1" applyProtection="1">
      <alignment horizontal="left" vertical="center" wrapText="1"/>
      <protection locked="0"/>
    </xf>
    <xf numFmtId="0" fontId="64" fillId="0" borderId="16" xfId="0" applyFont="1" applyBorder="1" applyAlignment="1" applyProtection="1">
      <alignment horizontal="left" vertical="center" wrapText="1"/>
      <protection locked="0"/>
    </xf>
    <xf numFmtId="0" fontId="64" fillId="0" borderId="22" xfId="0" applyFont="1" applyBorder="1" applyAlignment="1" applyProtection="1">
      <alignment horizontal="center" vertical="center" wrapText="1" shrinkToFit="1"/>
      <protection locked="0"/>
    </xf>
    <xf numFmtId="0" fontId="65" fillId="0" borderId="22" xfId="0" applyFont="1" applyBorder="1" applyAlignment="1" applyProtection="1">
      <alignment horizontal="center" vertical="center" wrapText="1"/>
      <protection locked="0"/>
    </xf>
    <xf numFmtId="0" fontId="74" fillId="0" borderId="0"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75" fillId="0" borderId="22" xfId="0" applyFont="1" applyBorder="1" applyAlignment="1" applyProtection="1">
      <alignment horizontal="center" vertical="center" wrapText="1"/>
      <protection locked="0"/>
    </xf>
    <xf numFmtId="0" fontId="3" fillId="0" borderId="0" xfId="61">
      <alignment vertical="center"/>
      <protection/>
    </xf>
    <xf numFmtId="0" fontId="3" fillId="0" borderId="0" xfId="61" applyFill="1">
      <alignment vertical="center"/>
      <protection/>
    </xf>
    <xf numFmtId="38" fontId="7" fillId="0" borderId="0" xfId="48" applyFont="1" applyAlignment="1">
      <alignment vertical="center"/>
    </xf>
    <xf numFmtId="38" fontId="3" fillId="0" borderId="0" xfId="48" applyFont="1" applyAlignment="1">
      <alignment vertical="center"/>
    </xf>
    <xf numFmtId="38" fontId="8" fillId="0" borderId="0" xfId="48" applyFont="1" applyAlignment="1">
      <alignment vertical="center"/>
    </xf>
    <xf numFmtId="38" fontId="10" fillId="0" borderId="0" xfId="48" applyFont="1" applyAlignment="1">
      <alignment vertical="center"/>
    </xf>
    <xf numFmtId="38" fontId="3" fillId="0" borderId="23" xfId="48" applyFont="1" applyBorder="1" applyAlignment="1">
      <alignment horizontal="center" vertical="center"/>
    </xf>
    <xf numFmtId="38" fontId="3" fillId="0" borderId="24" xfId="48" applyFont="1" applyBorder="1" applyAlignment="1">
      <alignment vertical="center"/>
    </xf>
    <xf numFmtId="38" fontId="3" fillId="0" borderId="0" xfId="48" applyFont="1" applyBorder="1" applyAlignment="1">
      <alignment vertical="center"/>
    </xf>
    <xf numFmtId="38" fontId="3" fillId="0" borderId="25" xfId="48" applyFont="1" applyBorder="1" applyAlignment="1">
      <alignment horizontal="center" vertical="center"/>
    </xf>
    <xf numFmtId="38" fontId="3" fillId="0" borderId="26" xfId="48" applyFont="1" applyBorder="1" applyAlignment="1">
      <alignment horizontal="center" vertical="center"/>
    </xf>
    <xf numFmtId="38" fontId="3" fillId="0" borderId="16" xfId="48" applyFont="1" applyBorder="1" applyAlignment="1">
      <alignment horizontal="center" vertical="center"/>
    </xf>
    <xf numFmtId="38" fontId="3" fillId="0" borderId="27" xfId="48" applyFont="1" applyBorder="1" applyAlignment="1">
      <alignment horizontal="center" vertical="center"/>
    </xf>
    <xf numFmtId="38" fontId="3" fillId="0" borderId="28" xfId="48" applyFont="1" applyBorder="1" applyAlignment="1">
      <alignment horizontal="center" vertical="center"/>
    </xf>
    <xf numFmtId="38" fontId="3" fillId="0" borderId="29" xfId="48" applyFont="1" applyBorder="1" applyAlignment="1">
      <alignment horizontal="center" vertical="center"/>
    </xf>
    <xf numFmtId="38" fontId="3" fillId="0" borderId="30" xfId="48" applyFont="1" applyFill="1" applyBorder="1" applyAlignment="1">
      <alignment horizontal="center" vertical="center"/>
    </xf>
    <xf numFmtId="38" fontId="3" fillId="0" borderId="29" xfId="48" applyFont="1" applyFill="1" applyBorder="1" applyAlignment="1">
      <alignment horizontal="center" vertical="center"/>
    </xf>
    <xf numFmtId="38" fontId="3" fillId="0" borderId="0" xfId="48" applyFont="1" applyAlignment="1">
      <alignment horizontal="center" vertical="center"/>
    </xf>
    <xf numFmtId="38" fontId="3" fillId="0" borderId="31" xfId="48" applyFont="1" applyFill="1" applyBorder="1" applyAlignment="1">
      <alignment vertical="center"/>
    </xf>
    <xf numFmtId="38" fontId="3" fillId="0" borderId="32" xfId="48" applyFont="1" applyFill="1" applyBorder="1" applyAlignment="1" applyProtection="1">
      <alignment vertical="center"/>
      <protection locked="0"/>
    </xf>
    <xf numFmtId="38" fontId="3" fillId="0" borderId="23" xfId="48" applyFont="1" applyFill="1" applyBorder="1" applyAlignment="1" applyProtection="1">
      <alignment vertical="center"/>
      <protection locked="0"/>
    </xf>
    <xf numFmtId="38" fontId="3" fillId="0" borderId="33" xfId="48" applyFont="1" applyFill="1" applyBorder="1" applyAlignment="1" applyProtection="1">
      <alignment vertical="center"/>
      <protection locked="0"/>
    </xf>
    <xf numFmtId="38" fontId="3" fillId="0" borderId="34" xfId="48" applyFont="1" applyFill="1" applyBorder="1" applyAlignment="1" applyProtection="1">
      <alignment vertical="center"/>
      <protection locked="0"/>
    </xf>
    <xf numFmtId="38" fontId="3" fillId="12" borderId="31" xfId="48" applyFont="1" applyFill="1" applyBorder="1" applyAlignment="1">
      <alignment vertical="center"/>
    </xf>
    <xf numFmtId="38" fontId="3" fillId="12" borderId="32" xfId="48" applyFont="1" applyFill="1" applyBorder="1" applyAlignment="1">
      <alignment vertical="center"/>
    </xf>
    <xf numFmtId="38" fontId="3" fillId="0" borderId="0" xfId="48" applyFont="1" applyFill="1" applyAlignment="1">
      <alignment vertical="center"/>
    </xf>
    <xf numFmtId="38" fontId="3" fillId="0" borderId="35" xfId="48" applyFont="1" applyFill="1" applyBorder="1" applyAlignment="1" applyProtection="1">
      <alignment vertical="center"/>
      <protection locked="0"/>
    </xf>
    <xf numFmtId="38" fontId="3" fillId="0" borderId="36" xfId="48" applyFont="1" applyFill="1" applyBorder="1" applyAlignment="1" applyProtection="1">
      <alignment vertical="center"/>
      <protection locked="0"/>
    </xf>
    <xf numFmtId="38" fontId="3" fillId="0" borderId="37" xfId="48" applyFont="1" applyFill="1" applyBorder="1" applyAlignment="1">
      <alignment vertical="center"/>
    </xf>
    <xf numFmtId="38" fontId="3" fillId="0" borderId="38" xfId="48" applyFont="1" applyFill="1" applyBorder="1" applyAlignment="1" applyProtection="1">
      <alignment vertical="center"/>
      <protection locked="0"/>
    </xf>
    <xf numFmtId="38" fontId="3" fillId="0" borderId="39" xfId="48" applyFont="1" applyFill="1" applyBorder="1" applyAlignment="1" applyProtection="1">
      <alignment vertical="center"/>
      <protection locked="0"/>
    </xf>
    <xf numFmtId="38" fontId="3" fillId="0" borderId="40" xfId="48" applyFont="1" applyFill="1" applyBorder="1" applyAlignment="1" applyProtection="1">
      <alignment vertical="center"/>
      <protection locked="0"/>
    </xf>
    <xf numFmtId="38" fontId="3" fillId="0" borderId="41" xfId="48" applyFont="1" applyFill="1" applyBorder="1" applyAlignment="1" applyProtection="1">
      <alignment vertical="center"/>
      <protection locked="0"/>
    </xf>
    <xf numFmtId="38" fontId="3" fillId="12" borderId="37" xfId="48" applyFont="1" applyFill="1" applyBorder="1" applyAlignment="1">
      <alignment vertical="center"/>
    </xf>
    <xf numFmtId="38" fontId="3" fillId="12" borderId="38" xfId="48" applyFont="1" applyFill="1" applyBorder="1" applyAlignment="1">
      <alignment vertical="center"/>
    </xf>
    <xf numFmtId="38" fontId="3" fillId="0" borderId="42" xfId="48" applyFont="1" applyFill="1" applyBorder="1" applyAlignment="1" applyProtection="1">
      <alignment vertical="center"/>
      <protection locked="0"/>
    </xf>
    <xf numFmtId="38" fontId="3" fillId="0" borderId="24" xfId="48" applyFont="1" applyFill="1" applyBorder="1" applyAlignment="1">
      <alignment vertical="center"/>
    </xf>
    <xf numFmtId="38" fontId="3" fillId="0" borderId="43" xfId="48" applyFont="1" applyFill="1" applyBorder="1" applyAlignment="1" applyProtection="1">
      <alignment vertical="center"/>
      <protection locked="0"/>
    </xf>
    <xf numFmtId="38" fontId="3" fillId="0" borderId="25" xfId="48" applyFont="1" applyFill="1" applyBorder="1" applyAlignment="1" applyProtection="1">
      <alignment vertical="center"/>
      <protection locked="0"/>
    </xf>
    <xf numFmtId="38" fontId="3" fillId="0" borderId="0" xfId="48" applyFont="1" applyFill="1" applyBorder="1" applyAlignment="1" applyProtection="1">
      <alignment vertical="center"/>
      <protection locked="0"/>
    </xf>
    <xf numFmtId="38" fontId="3" fillId="0" borderId="13" xfId="48" applyFont="1" applyFill="1" applyBorder="1" applyAlignment="1" applyProtection="1">
      <alignment vertical="center"/>
      <protection locked="0"/>
    </xf>
    <xf numFmtId="38" fontId="3" fillId="0" borderId="44" xfId="48" applyFont="1" applyFill="1" applyBorder="1" applyAlignment="1" applyProtection="1">
      <alignment vertical="center"/>
      <protection locked="0"/>
    </xf>
    <xf numFmtId="38" fontId="3" fillId="12" borderId="24" xfId="48" applyFont="1" applyFill="1" applyBorder="1" applyAlignment="1">
      <alignment vertical="center"/>
    </xf>
    <xf numFmtId="38" fontId="3" fillId="12" borderId="44" xfId="48" applyFont="1" applyFill="1" applyBorder="1" applyAlignment="1">
      <alignment vertical="center"/>
    </xf>
    <xf numFmtId="38" fontId="3" fillId="0" borderId="45" xfId="48" applyFont="1" applyFill="1" applyBorder="1" applyAlignment="1" applyProtection="1">
      <alignment vertical="center"/>
      <protection locked="0"/>
    </xf>
    <xf numFmtId="38" fontId="3" fillId="0" borderId="46" xfId="48" applyFont="1" applyFill="1" applyBorder="1" applyAlignment="1" applyProtection="1">
      <alignment vertical="center"/>
      <protection locked="0"/>
    </xf>
    <xf numFmtId="38" fontId="3" fillId="0" borderId="10" xfId="48" applyFont="1" applyFill="1" applyBorder="1" applyAlignment="1">
      <alignment vertical="center"/>
    </xf>
    <xf numFmtId="38" fontId="3" fillId="12" borderId="47" xfId="48" applyFont="1" applyFill="1" applyBorder="1" applyAlignment="1">
      <alignment vertical="center"/>
    </xf>
    <xf numFmtId="38" fontId="3" fillId="12" borderId="48" xfId="48" applyFont="1" applyFill="1" applyBorder="1" applyAlignment="1">
      <alignment vertical="center"/>
    </xf>
    <xf numFmtId="38" fontId="3" fillId="12" borderId="49" xfId="48" applyFont="1" applyFill="1" applyBorder="1" applyAlignment="1">
      <alignment vertical="center"/>
    </xf>
    <xf numFmtId="38" fontId="3" fillId="12" borderId="50" xfId="48" applyFont="1" applyFill="1" applyBorder="1" applyAlignment="1">
      <alignment vertical="center"/>
    </xf>
    <xf numFmtId="38" fontId="3" fillId="12" borderId="51" xfId="48" applyFont="1" applyFill="1" applyBorder="1" applyAlignment="1">
      <alignment vertical="center"/>
    </xf>
    <xf numFmtId="38" fontId="9" fillId="0" borderId="0" xfId="48" applyFont="1" applyAlignment="1">
      <alignment vertical="center"/>
    </xf>
    <xf numFmtId="38" fontId="6" fillId="0" borderId="0" xfId="48" applyFont="1" applyAlignment="1">
      <alignment vertical="center"/>
    </xf>
    <xf numFmtId="38" fontId="3" fillId="0" borderId="0" xfId="48" applyFont="1" applyAlignment="1">
      <alignment horizontal="left" vertical="center"/>
    </xf>
    <xf numFmtId="38" fontId="11" fillId="0" borderId="0" xfId="48" applyFont="1" applyAlignment="1">
      <alignment vertical="center"/>
    </xf>
    <xf numFmtId="38" fontId="12" fillId="0" borderId="0" xfId="48" applyFont="1" applyAlignment="1">
      <alignment vertical="center"/>
    </xf>
    <xf numFmtId="38" fontId="11" fillId="0" borderId="0" xfId="48" applyFont="1" applyFill="1" applyAlignment="1">
      <alignment vertical="center"/>
    </xf>
    <xf numFmtId="0" fontId="11" fillId="0" borderId="0" xfId="61" applyFont="1">
      <alignment vertical="center"/>
      <protection/>
    </xf>
    <xf numFmtId="176" fontId="76" fillId="0" borderId="12" xfId="48" applyNumberFormat="1" applyFont="1" applyBorder="1" applyAlignment="1" applyProtection="1">
      <alignment vertical="center" wrapText="1"/>
      <protection locked="0"/>
    </xf>
    <xf numFmtId="176" fontId="65" fillId="0" borderId="52" xfId="48" applyNumberFormat="1" applyFont="1" applyBorder="1" applyAlignment="1" applyProtection="1">
      <alignment horizontal="left" vertical="center" wrapText="1"/>
      <protection locked="0"/>
    </xf>
    <xf numFmtId="176" fontId="76" fillId="0" borderId="12" xfId="48" applyNumberFormat="1" applyFont="1" applyFill="1" applyBorder="1" applyAlignment="1" applyProtection="1">
      <alignment vertical="center" wrapText="1"/>
      <protection locked="0"/>
    </xf>
    <xf numFmtId="38" fontId="65" fillId="0" borderId="52" xfId="48" applyFont="1" applyBorder="1" applyAlignment="1" applyProtection="1">
      <alignment vertical="center" wrapText="1"/>
      <protection locked="0"/>
    </xf>
    <xf numFmtId="176" fontId="65" fillId="0" borderId="53" xfId="48" applyNumberFormat="1" applyFont="1" applyBorder="1" applyAlignment="1" applyProtection="1">
      <alignment horizontal="left" vertical="center" wrapText="1"/>
      <protection locked="0"/>
    </xf>
    <xf numFmtId="38" fontId="65" fillId="0" borderId="52" xfId="48" applyFont="1" applyBorder="1" applyAlignment="1" applyProtection="1">
      <alignment horizontal="left" vertical="center" wrapText="1"/>
      <protection locked="0"/>
    </xf>
    <xf numFmtId="176" fontId="76" fillId="0" borderId="52" xfId="48" applyNumberFormat="1" applyFont="1" applyFill="1" applyBorder="1" applyAlignment="1" applyProtection="1">
      <alignment vertical="center" wrapText="1"/>
      <protection locked="0"/>
    </xf>
    <xf numFmtId="0" fontId="0" fillId="0" borderId="1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176" fontId="76" fillId="0" borderId="12" xfId="48" applyNumberFormat="1" applyFont="1" applyFill="1" applyBorder="1" applyAlignment="1" applyProtection="1">
      <alignment horizontal="left" vertical="center" wrapText="1"/>
      <protection locked="0"/>
    </xf>
    <xf numFmtId="38" fontId="65" fillId="0" borderId="53" xfId="48" applyFont="1" applyBorder="1" applyAlignment="1" applyProtection="1">
      <alignment horizontal="left" vertical="center" wrapText="1"/>
      <protection locked="0"/>
    </xf>
    <xf numFmtId="0" fontId="56" fillId="0" borderId="52" xfId="0" applyFont="1" applyBorder="1" applyAlignment="1" applyProtection="1">
      <alignment vertical="center"/>
      <protection locked="0"/>
    </xf>
    <xf numFmtId="0" fontId="75" fillId="0" borderId="54" xfId="0" applyFont="1" applyBorder="1" applyAlignment="1" applyProtection="1">
      <alignment horizontal="center" vertical="center" wrapText="1"/>
      <protection locked="0"/>
    </xf>
    <xf numFmtId="38" fontId="13" fillId="0" borderId="0" xfId="48" applyFont="1" applyAlignment="1">
      <alignment vertical="center"/>
    </xf>
    <xf numFmtId="38" fontId="13" fillId="0" borderId="0" xfId="48" applyFont="1" applyAlignment="1">
      <alignment vertical="top"/>
    </xf>
    <xf numFmtId="0" fontId="63" fillId="0" borderId="0" xfId="0" applyFont="1" applyAlignment="1">
      <alignment vertical="center"/>
    </xf>
    <xf numFmtId="0" fontId="66" fillId="0" borderId="0" xfId="0" applyFont="1" applyAlignment="1" applyProtection="1">
      <alignment horizontal="center" vertical="center"/>
      <protection locked="0"/>
    </xf>
    <xf numFmtId="0" fontId="77" fillId="0" borderId="0" xfId="0" applyFont="1" applyAlignment="1" applyProtection="1">
      <alignment vertical="center"/>
      <protection locked="0"/>
    </xf>
    <xf numFmtId="0" fontId="66" fillId="0" borderId="55" xfId="0" applyFont="1" applyBorder="1" applyAlignment="1" applyProtection="1">
      <alignment vertical="center"/>
      <protection locked="0"/>
    </xf>
    <xf numFmtId="0" fontId="66" fillId="0" borderId="55" xfId="0" applyFont="1" applyBorder="1" applyAlignment="1" applyProtection="1">
      <alignment horizontal="right" vertical="center"/>
      <protection locked="0"/>
    </xf>
    <xf numFmtId="0" fontId="66" fillId="0" borderId="0" xfId="0" applyFont="1" applyAlignment="1">
      <alignment vertical="center"/>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indent="2"/>
      <protection locked="0"/>
    </xf>
    <xf numFmtId="0" fontId="0" fillId="0" borderId="0" xfId="0" applyFont="1" applyAlignment="1">
      <alignment vertical="center"/>
    </xf>
    <xf numFmtId="0" fontId="0" fillId="33" borderId="11" xfId="0" applyFont="1" applyFill="1" applyBorder="1" applyAlignment="1" applyProtection="1">
      <alignment horizontal="center" vertical="center" wrapText="1"/>
      <protection locked="0"/>
    </xf>
    <xf numFmtId="0" fontId="61" fillId="0" borderId="56" xfId="0" applyFont="1" applyBorder="1" applyAlignment="1" applyProtection="1">
      <alignment horizontal="center" vertical="center" wrapText="1"/>
      <protection locked="0"/>
    </xf>
    <xf numFmtId="0" fontId="78" fillId="0" borderId="56" xfId="0" applyFont="1" applyFill="1" applyBorder="1" applyAlignment="1" applyProtection="1">
      <alignment horizontal="left" vertical="center" wrapText="1"/>
      <protection locked="0"/>
    </xf>
    <xf numFmtId="57" fontId="74" fillId="0" borderId="57" xfId="0" applyNumberFormat="1" applyFont="1" applyBorder="1" applyAlignment="1" applyProtection="1">
      <alignment horizontal="left" vertical="center" wrapText="1"/>
      <protection locked="0"/>
    </xf>
    <xf numFmtId="0" fontId="74" fillId="0" borderId="57" xfId="0" applyFont="1" applyBorder="1" applyAlignment="1" applyProtection="1">
      <alignment horizontal="left" vertical="center" wrapText="1" indent="1"/>
      <protection locked="0"/>
    </xf>
    <xf numFmtId="0" fontId="74" fillId="33" borderId="56" xfId="0" applyFont="1" applyFill="1" applyBorder="1" applyAlignment="1" applyProtection="1">
      <alignment horizontal="center" vertical="center" wrapText="1"/>
      <protection locked="0"/>
    </xf>
    <xf numFmtId="0" fontId="61" fillId="33" borderId="56" xfId="0" applyFont="1" applyFill="1" applyBorder="1" applyAlignment="1" applyProtection="1">
      <alignment horizontal="center" vertical="center" wrapText="1"/>
      <protection locked="0"/>
    </xf>
    <xf numFmtId="0" fontId="61" fillId="0" borderId="58" xfId="0" applyFont="1" applyBorder="1" applyAlignment="1" applyProtection="1">
      <alignment horizontal="center" vertical="center" wrapText="1"/>
      <protection locked="0"/>
    </xf>
    <xf numFmtId="0" fontId="74" fillId="0" borderId="52" xfId="0" applyFont="1" applyFill="1" applyBorder="1" applyAlignment="1" applyProtection="1">
      <alignment vertical="center" wrapText="1"/>
      <protection locked="0"/>
    </xf>
    <xf numFmtId="0" fontId="74" fillId="33" borderId="57" xfId="0" applyFont="1" applyFill="1" applyBorder="1" applyAlignment="1" applyProtection="1">
      <alignment horizontal="center" vertical="center" wrapText="1"/>
      <protection locked="0"/>
    </xf>
    <xf numFmtId="0" fontId="61" fillId="33" borderId="57" xfId="0" applyFont="1" applyFill="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74" fillId="0" borderId="57" xfId="0" applyFont="1" applyBorder="1" applyAlignment="1" applyProtection="1">
      <alignment vertical="center" wrapText="1"/>
      <protection locked="0"/>
    </xf>
    <xf numFmtId="0" fontId="74" fillId="0" borderId="57" xfId="0" applyFont="1" applyBorder="1" applyAlignment="1" applyProtection="1">
      <alignment horizontal="left" vertical="center" wrapText="1"/>
      <protection locked="0"/>
    </xf>
    <xf numFmtId="0" fontId="74" fillId="0" borderId="58" xfId="0" applyFont="1" applyBorder="1" applyAlignment="1" applyProtection="1">
      <alignment vertical="center" wrapText="1"/>
      <protection locked="0"/>
    </xf>
    <xf numFmtId="0" fontId="61" fillId="0" borderId="59" xfId="0" applyFont="1" applyBorder="1" applyAlignment="1" applyProtection="1">
      <alignment horizontal="center" vertical="center" wrapText="1"/>
      <protection locked="0"/>
    </xf>
    <xf numFmtId="0" fontId="74" fillId="0" borderId="13" xfId="0" applyFont="1" applyFill="1" applyBorder="1" applyAlignment="1" applyProtection="1">
      <alignment vertical="center" wrapText="1"/>
      <protection locked="0"/>
    </xf>
    <xf numFmtId="0" fontId="0" fillId="0" borderId="58" xfId="0" applyFont="1" applyBorder="1" applyAlignment="1" applyProtection="1">
      <alignment horizontal="center" vertical="center" wrapText="1"/>
      <protection locked="0"/>
    </xf>
    <xf numFmtId="0" fontId="78" fillId="33" borderId="57" xfId="0" applyFont="1" applyFill="1" applyBorder="1" applyAlignment="1" applyProtection="1">
      <alignment horizontal="center" vertical="center" wrapText="1"/>
      <protection locked="0"/>
    </xf>
    <xf numFmtId="0" fontId="0" fillId="33" borderId="57" xfId="0" applyFont="1" applyFill="1" applyBorder="1" applyAlignment="1" applyProtection="1">
      <alignment horizontal="center" vertical="center" wrapText="1"/>
      <protection locked="0"/>
    </xf>
    <xf numFmtId="0" fontId="78" fillId="33" borderId="59" xfId="0" applyFont="1" applyFill="1" applyBorder="1" applyAlignment="1" applyProtection="1">
      <alignment horizontal="center" vertical="center" wrapText="1"/>
      <protection locked="0"/>
    </xf>
    <xf numFmtId="0" fontId="0" fillId="33" borderId="59" xfId="0" applyFont="1" applyFill="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61" fillId="0" borderId="60" xfId="0" applyFont="1" applyBorder="1" applyAlignment="1" applyProtection="1">
      <alignment horizontal="left" vertical="center" wrapText="1"/>
      <protection locked="0"/>
    </xf>
    <xf numFmtId="0" fontId="0" fillId="33" borderId="60" xfId="0" applyFont="1" applyFill="1" applyBorder="1" applyAlignment="1" applyProtection="1">
      <alignment horizontal="center" vertical="center" wrapText="1"/>
      <protection locked="0"/>
    </xf>
    <xf numFmtId="38" fontId="62" fillId="0" borderId="0" xfId="50" applyFont="1" applyFill="1" applyBorder="1" applyAlignment="1" applyProtection="1">
      <alignment horizontal="right" vertical="center"/>
      <protection/>
    </xf>
    <xf numFmtId="38" fontId="3" fillId="0" borderId="61" xfId="48" applyFont="1" applyBorder="1" applyAlignment="1">
      <alignment horizontal="center" vertical="center"/>
    </xf>
    <xf numFmtId="38" fontId="3" fillId="0" borderId="62" xfId="48" applyFont="1" applyBorder="1" applyAlignment="1">
      <alignment vertical="center" shrinkToFit="1"/>
    </xf>
    <xf numFmtId="0" fontId="64" fillId="0" borderId="12" xfId="0" applyFont="1" applyBorder="1" applyAlignment="1" applyProtection="1">
      <alignment vertical="center"/>
      <protection locked="0"/>
    </xf>
    <xf numFmtId="0" fontId="5" fillId="0" borderId="14" xfId="0" applyFont="1" applyBorder="1" applyAlignment="1" applyProtection="1">
      <alignment horizontal="left" vertical="top" wrapText="1" shrinkToFit="1"/>
      <protection locked="0"/>
    </xf>
    <xf numFmtId="38" fontId="65" fillId="0" borderId="63" xfId="48" applyFont="1" applyBorder="1" applyAlignment="1" applyProtection="1">
      <alignment horizontal="left" vertical="center" wrapText="1"/>
      <protection locked="0"/>
    </xf>
    <xf numFmtId="9" fontId="3" fillId="0" borderId="64" xfId="48" applyNumberFormat="1" applyFont="1" applyBorder="1" applyAlignment="1" applyProtection="1">
      <alignment horizontal="center" vertical="center" wrapText="1"/>
      <protection locked="0"/>
    </xf>
    <xf numFmtId="9" fontId="3" fillId="0" borderId="65" xfId="48" applyNumberFormat="1" applyFont="1" applyBorder="1" applyAlignment="1" applyProtection="1">
      <alignment horizontal="center" vertical="center" wrapText="1"/>
      <protection locked="0"/>
    </xf>
    <xf numFmtId="38" fontId="65" fillId="0" borderId="66" xfId="48" applyFont="1" applyBorder="1" applyAlignment="1" applyProtection="1">
      <alignment horizontal="left" vertical="center" wrapText="1"/>
      <protection locked="0"/>
    </xf>
    <xf numFmtId="9" fontId="3" fillId="0" borderId="67" xfId="48" applyNumberFormat="1" applyFont="1" applyBorder="1" applyAlignment="1" applyProtection="1">
      <alignment horizontal="center" vertical="center" wrapText="1"/>
      <protection locked="0"/>
    </xf>
    <xf numFmtId="192" fontId="71" fillId="0" borderId="68" xfId="0" applyNumberFormat="1" applyFont="1" applyBorder="1" applyAlignment="1" applyProtection="1">
      <alignment horizontal="center" vertical="center" wrapText="1"/>
      <protection locked="0"/>
    </xf>
    <xf numFmtId="192" fontId="0" fillId="0" borderId="0" xfId="0" applyNumberFormat="1" applyAlignment="1" applyProtection="1">
      <alignment vertical="center"/>
      <protection locked="0"/>
    </xf>
    <xf numFmtId="192" fontId="0" fillId="0" borderId="0" xfId="0" applyNumberFormat="1" applyAlignment="1">
      <alignment vertical="center"/>
    </xf>
    <xf numFmtId="192" fontId="71" fillId="0" borderId="69" xfId="0" applyNumberFormat="1" applyFont="1" applyBorder="1" applyAlignment="1" applyProtection="1">
      <alignment horizontal="center" vertical="center" wrapText="1"/>
      <protection locked="0"/>
    </xf>
    <xf numFmtId="192" fontId="71" fillId="0" borderId="70" xfId="0" applyNumberFormat="1" applyFont="1" applyBorder="1" applyAlignment="1" applyProtection="1">
      <alignment horizontal="center" vertical="center" wrapText="1"/>
      <protection locked="0"/>
    </xf>
    <xf numFmtId="0" fontId="64" fillId="0" borderId="11" xfId="0" applyFont="1" applyBorder="1" applyAlignment="1" applyProtection="1">
      <alignment horizontal="center" vertical="center" wrapText="1" shrinkToFit="1"/>
      <protection locked="0"/>
    </xf>
    <xf numFmtId="0" fontId="0" fillId="0" borderId="71" xfId="0" applyBorder="1" applyAlignment="1" applyProtection="1">
      <alignment vertical="center"/>
      <protection locked="0"/>
    </xf>
    <xf numFmtId="0" fontId="0" fillId="0" borderId="72" xfId="0" applyBorder="1" applyAlignment="1" applyProtection="1">
      <alignment vertical="center"/>
      <protection locked="0"/>
    </xf>
    <xf numFmtId="0" fontId="69" fillId="0" borderId="73" xfId="0" applyFont="1" applyBorder="1" applyAlignment="1" applyProtection="1">
      <alignment horizontal="center" vertical="top" wrapText="1"/>
      <protection locked="0"/>
    </xf>
    <xf numFmtId="0" fontId="69" fillId="0" borderId="74" xfId="0" applyFont="1" applyBorder="1" applyAlignment="1" applyProtection="1">
      <alignment horizontal="center" vertical="center" wrapText="1"/>
      <protection locked="0"/>
    </xf>
    <xf numFmtId="0" fontId="70" fillId="0" borderId="75" xfId="0" applyFont="1" applyBorder="1" applyAlignment="1" applyProtection="1">
      <alignment horizontal="center" vertical="center" wrapText="1"/>
      <protection locked="0"/>
    </xf>
    <xf numFmtId="176" fontId="72" fillId="0" borderId="76" xfId="48" applyNumberFormat="1" applyFont="1" applyFill="1" applyBorder="1" applyAlignment="1" applyProtection="1">
      <alignment horizontal="right" vertical="center" wrapText="1"/>
      <protection locked="0"/>
    </xf>
    <xf numFmtId="0" fontId="70" fillId="0" borderId="77" xfId="0" applyFont="1" applyBorder="1" applyAlignment="1" applyProtection="1">
      <alignment horizontal="center" vertical="center" wrapText="1"/>
      <protection locked="0"/>
    </xf>
    <xf numFmtId="176" fontId="72" fillId="12" borderId="76" xfId="48" applyNumberFormat="1" applyFont="1" applyFill="1" applyBorder="1" applyAlignment="1" applyProtection="1">
      <alignment horizontal="right" vertical="center" wrapText="1"/>
      <protection locked="0"/>
    </xf>
    <xf numFmtId="189" fontId="72" fillId="12" borderId="78" xfId="48" applyNumberFormat="1" applyFont="1" applyFill="1" applyBorder="1" applyAlignment="1" applyProtection="1">
      <alignment horizontal="right" vertical="center" wrapText="1"/>
      <protection locked="0"/>
    </xf>
    <xf numFmtId="0" fontId="70" fillId="0" borderId="69" xfId="0" applyFont="1" applyBorder="1" applyAlignment="1" applyProtection="1">
      <alignment horizontal="center" vertical="center" wrapText="1"/>
      <protection locked="0"/>
    </xf>
    <xf numFmtId="190" fontId="72" fillId="12" borderId="79" xfId="48" applyNumberFormat="1" applyFont="1" applyFill="1" applyBorder="1" applyAlignment="1" applyProtection="1">
      <alignment horizontal="right" vertical="center" wrapText="1"/>
      <protection locked="0"/>
    </xf>
    <xf numFmtId="0" fontId="0" fillId="0" borderId="80" xfId="0" applyBorder="1" applyAlignment="1" applyProtection="1">
      <alignment vertical="center"/>
      <protection locked="0"/>
    </xf>
    <xf numFmtId="9" fontId="0" fillId="12" borderId="19" xfId="0" applyNumberFormat="1" applyFill="1" applyBorder="1" applyAlignment="1" applyProtection="1">
      <alignment vertical="center"/>
      <protection locked="0"/>
    </xf>
    <xf numFmtId="0" fontId="64" fillId="0" borderId="11" xfId="0" applyFont="1" applyBorder="1" applyAlignment="1" applyProtection="1">
      <alignment horizontal="left" vertical="center" wrapText="1" shrinkToFit="1"/>
      <protection locked="0"/>
    </xf>
    <xf numFmtId="0" fontId="79" fillId="0" borderId="0" xfId="0" applyFont="1" applyBorder="1" applyAlignment="1" applyProtection="1">
      <alignment horizontal="justify" vertical="center" wrapText="1"/>
      <protection locked="0"/>
    </xf>
    <xf numFmtId="0" fontId="61" fillId="0" borderId="0" xfId="0" applyFont="1" applyAlignment="1" applyProtection="1">
      <alignment vertical="center"/>
      <protection locked="0"/>
    </xf>
    <xf numFmtId="0" fontId="80" fillId="0" borderId="11" xfId="0" applyFont="1" applyBorder="1" applyAlignment="1" applyProtection="1">
      <alignment horizontal="center" vertical="center" wrapText="1" shrinkToFit="1"/>
      <protection locked="0"/>
    </xf>
    <xf numFmtId="182" fontId="73" fillId="0" borderId="0" xfId="0" applyNumberFormat="1" applyFont="1" applyAlignment="1" applyProtection="1">
      <alignment horizontal="center" vertical="center" wrapText="1"/>
      <protection locked="0"/>
    </xf>
    <xf numFmtId="0" fontId="66" fillId="0" borderId="11" xfId="0" applyFont="1" applyBorder="1" applyAlignment="1" applyProtection="1">
      <alignment horizontal="left" vertical="center" wrapText="1"/>
      <protection locked="0"/>
    </xf>
    <xf numFmtId="0" fontId="73" fillId="0" borderId="0" xfId="0" applyFont="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68" fillId="0" borderId="12" xfId="0" applyFont="1" applyBorder="1" applyAlignment="1" applyProtection="1">
      <alignment vertical="center" wrapText="1"/>
      <protection locked="0"/>
    </xf>
    <xf numFmtId="0" fontId="3" fillId="0" borderId="16"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64" fillId="0" borderId="16" xfId="0" applyFont="1" applyBorder="1" applyAlignment="1" applyProtection="1">
      <alignment horizontal="left" vertical="center" wrapText="1" shrinkToFit="1"/>
      <protection locked="0"/>
    </xf>
    <xf numFmtId="0" fontId="64" fillId="0" borderId="14" xfId="0" applyFont="1" applyBorder="1" applyAlignment="1" applyProtection="1">
      <alignment horizontal="left" vertical="center" wrapText="1" shrinkToFit="1"/>
      <protection locked="0"/>
    </xf>
    <xf numFmtId="0" fontId="64" fillId="0" borderId="81" xfId="0" applyFont="1" applyBorder="1" applyAlignment="1" applyProtection="1">
      <alignment horizontal="center" vertical="center" wrapText="1"/>
      <protection locked="0"/>
    </xf>
    <xf numFmtId="0" fontId="64" fillId="0" borderId="82" xfId="0" applyFont="1" applyBorder="1" applyAlignment="1" applyProtection="1">
      <alignment horizontal="center" vertical="center" wrapText="1"/>
      <protection locked="0"/>
    </xf>
    <xf numFmtId="0" fontId="64" fillId="0" borderId="81" xfId="0" applyFont="1" applyBorder="1" applyAlignment="1" applyProtection="1">
      <alignment horizontal="left" vertical="top" wrapText="1"/>
      <protection locked="0"/>
    </xf>
    <xf numFmtId="0" fontId="64" fillId="0" borderId="82" xfId="0" applyFont="1" applyBorder="1" applyAlignment="1" applyProtection="1">
      <alignment horizontal="left" vertical="top" wrapText="1"/>
      <protection locked="0"/>
    </xf>
    <xf numFmtId="192" fontId="72" fillId="12" borderId="83" xfId="48" applyNumberFormat="1" applyFont="1" applyFill="1" applyBorder="1" applyAlignment="1" applyProtection="1">
      <alignment horizontal="right" vertical="center"/>
      <protection locked="0"/>
    </xf>
    <xf numFmtId="192" fontId="72" fillId="12" borderId="13" xfId="48" applyNumberFormat="1" applyFont="1" applyFill="1" applyBorder="1" applyAlignment="1" applyProtection="1">
      <alignment horizontal="right" vertical="center"/>
      <protection locked="0"/>
    </xf>
    <xf numFmtId="192" fontId="72" fillId="12" borderId="84" xfId="48" applyNumberFormat="1" applyFont="1" applyFill="1" applyBorder="1" applyAlignment="1" applyProtection="1">
      <alignment horizontal="right" vertical="center"/>
      <protection locked="0"/>
    </xf>
    <xf numFmtId="192" fontId="72" fillId="12" borderId="85" xfId="48" applyNumberFormat="1" applyFont="1" applyFill="1" applyBorder="1" applyAlignment="1" applyProtection="1">
      <alignment horizontal="right" vertical="center" wrapText="1"/>
      <protection locked="0"/>
    </xf>
    <xf numFmtId="192" fontId="72" fillId="12" borderId="11" xfId="48" applyNumberFormat="1" applyFont="1" applyFill="1" applyBorder="1" applyAlignment="1" applyProtection="1">
      <alignment horizontal="right" vertical="center" wrapText="1"/>
      <protection locked="0"/>
    </xf>
    <xf numFmtId="192" fontId="72" fillId="12" borderId="86" xfId="48" applyNumberFormat="1" applyFont="1" applyFill="1" applyBorder="1" applyAlignment="1" applyProtection="1">
      <alignment horizontal="right" vertical="center" wrapText="1"/>
      <protection locked="0"/>
    </xf>
    <xf numFmtId="192" fontId="72" fillId="12" borderId="16" xfId="48" applyNumberFormat="1" applyFont="1" applyFill="1" applyBorder="1" applyAlignment="1" applyProtection="1">
      <alignment horizontal="right" vertical="center" wrapText="1"/>
      <protection locked="0"/>
    </xf>
    <xf numFmtId="192" fontId="72" fillId="12" borderId="74" xfId="48" applyNumberFormat="1" applyFont="1" applyFill="1" applyBorder="1" applyAlignment="1" applyProtection="1">
      <alignment horizontal="right" vertical="center" wrapText="1"/>
      <protection locked="0"/>
    </xf>
    <xf numFmtId="192" fontId="72" fillId="12" borderId="76" xfId="48" applyNumberFormat="1" applyFont="1" applyFill="1" applyBorder="1" applyAlignment="1" applyProtection="1">
      <alignment horizontal="right" vertical="center" wrapText="1"/>
      <protection locked="0"/>
    </xf>
    <xf numFmtId="192" fontId="72" fillId="12" borderId="78" xfId="48" applyNumberFormat="1" applyFont="1" applyFill="1" applyBorder="1" applyAlignment="1" applyProtection="1">
      <alignment horizontal="right" vertical="center" wrapText="1"/>
      <protection locked="0"/>
    </xf>
    <xf numFmtId="192" fontId="72" fillId="12" borderId="87" xfId="48" applyNumberFormat="1" applyFont="1" applyFill="1" applyBorder="1" applyAlignment="1" applyProtection="1">
      <alignment horizontal="right" vertical="center" wrapText="1"/>
      <protection locked="0"/>
    </xf>
    <xf numFmtId="0" fontId="68" fillId="0" borderId="0" xfId="0" applyFont="1" applyBorder="1" applyAlignment="1" applyProtection="1">
      <alignment horizontal="justify" vertical="center" wrapText="1"/>
      <protection locked="0"/>
    </xf>
    <xf numFmtId="0" fontId="64" fillId="0" borderId="13"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64" fillId="0" borderId="12" xfId="0" applyFont="1" applyBorder="1" applyAlignment="1" applyProtection="1">
      <alignment horizontal="left" vertical="center" wrapText="1"/>
      <protection locked="0"/>
    </xf>
    <xf numFmtId="0" fontId="64" fillId="0" borderId="15"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89"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64" fillId="0" borderId="11" xfId="0" applyFont="1" applyBorder="1" applyAlignment="1" applyProtection="1">
      <alignment horizontal="left" vertical="center" wrapText="1"/>
      <protection locked="0"/>
    </xf>
    <xf numFmtId="0" fontId="64" fillId="0" borderId="16" xfId="0" applyFont="1" applyBorder="1" applyAlignment="1" applyProtection="1">
      <alignment horizontal="left" vertical="center" wrapText="1"/>
      <protection locked="0"/>
    </xf>
    <xf numFmtId="0" fontId="64" fillId="0" borderId="13" xfId="0" applyFont="1" applyBorder="1" applyAlignment="1" applyProtection="1">
      <alignment horizontal="left" vertical="center" wrapText="1"/>
      <protection locked="0"/>
    </xf>
    <xf numFmtId="0" fontId="64" fillId="0" borderId="14" xfId="0" applyFont="1" applyBorder="1" applyAlignment="1" applyProtection="1">
      <alignment horizontal="left" vertical="center" wrapText="1"/>
      <protection locked="0"/>
    </xf>
    <xf numFmtId="0" fontId="81" fillId="0" borderId="0" xfId="0" applyFont="1" applyAlignment="1" applyProtection="1">
      <alignment horizontal="center" vertical="center"/>
      <protection locked="0"/>
    </xf>
    <xf numFmtId="0" fontId="64" fillId="0" borderId="22" xfId="0" applyFont="1" applyBorder="1" applyAlignment="1" applyProtection="1">
      <alignment horizontal="left" vertical="center" wrapText="1" indent="1"/>
      <protection locked="0"/>
    </xf>
    <xf numFmtId="0" fontId="64" fillId="0" borderId="81" xfId="0" applyFont="1" applyBorder="1" applyAlignment="1" applyProtection="1">
      <alignment horizontal="left" vertical="center" wrapText="1" indent="1"/>
      <protection locked="0"/>
    </xf>
    <xf numFmtId="0" fontId="64" fillId="0" borderId="82" xfId="0" applyFont="1" applyBorder="1" applyAlignment="1" applyProtection="1">
      <alignment horizontal="left" vertical="center" wrapText="1" indent="1"/>
      <protection locked="0"/>
    </xf>
    <xf numFmtId="0" fontId="64" fillId="0" borderId="22" xfId="0" applyFont="1" applyBorder="1" applyAlignment="1" applyProtection="1">
      <alignment horizontal="center" vertical="center" wrapText="1"/>
      <protection locked="0"/>
    </xf>
    <xf numFmtId="0" fontId="64" fillId="0" borderId="16" xfId="0" applyFont="1" applyBorder="1" applyAlignment="1" applyProtection="1">
      <alignment horizontal="left" vertical="top" wrapText="1"/>
      <protection locked="0"/>
    </xf>
    <xf numFmtId="176" fontId="3" fillId="0" borderId="94" xfId="48" applyNumberFormat="1" applyFont="1" applyBorder="1" applyAlignment="1" applyProtection="1">
      <alignment horizontal="left" vertical="center" wrapText="1"/>
      <protection locked="0"/>
    </xf>
    <xf numFmtId="176" fontId="3" fillId="0" borderId="95" xfId="48" applyNumberFormat="1" applyFont="1" applyBorder="1" applyAlignment="1" applyProtection="1">
      <alignment horizontal="left" vertical="center" wrapText="1"/>
      <protection locked="0"/>
    </xf>
    <xf numFmtId="176" fontId="3" fillId="0" borderId="67" xfId="48" applyNumberFormat="1" applyFont="1" applyBorder="1" applyAlignment="1" applyProtection="1">
      <alignment horizontal="left" vertical="center" wrapText="1"/>
      <protection locked="0"/>
    </xf>
    <xf numFmtId="38" fontId="3" fillId="0" borderId="96" xfId="48" applyFont="1" applyBorder="1" applyAlignment="1" applyProtection="1">
      <alignment vertical="center" wrapText="1"/>
      <protection locked="0"/>
    </xf>
    <xf numFmtId="38" fontId="3" fillId="0" borderId="97" xfId="48" applyFont="1" applyBorder="1" applyAlignment="1" applyProtection="1">
      <alignment vertical="center" wrapText="1"/>
      <protection locked="0"/>
    </xf>
    <xf numFmtId="176" fontId="3" fillId="0" borderId="98" xfId="48" applyNumberFormat="1" applyFont="1" applyBorder="1" applyAlignment="1" applyProtection="1">
      <alignment horizontal="left" vertical="center" wrapText="1"/>
      <protection locked="0"/>
    </xf>
    <xf numFmtId="176" fontId="3" fillId="0" borderId="99" xfId="48" applyNumberFormat="1" applyFont="1" applyBorder="1" applyAlignment="1" applyProtection="1">
      <alignment horizontal="left" vertical="center" wrapText="1"/>
      <protection locked="0"/>
    </xf>
    <xf numFmtId="176" fontId="3" fillId="0" borderId="64" xfId="48" applyNumberFormat="1" applyFont="1" applyBorder="1" applyAlignment="1" applyProtection="1">
      <alignment horizontal="left" vertical="center" wrapText="1"/>
      <protection locked="0"/>
    </xf>
    <xf numFmtId="38" fontId="3" fillId="0" borderId="52" xfId="48" applyFont="1" applyBorder="1" applyAlignment="1" applyProtection="1">
      <alignment vertical="center" wrapText="1"/>
      <protection locked="0"/>
    </xf>
    <xf numFmtId="38" fontId="3" fillId="0" borderId="100" xfId="48" applyFont="1" applyBorder="1" applyAlignment="1" applyProtection="1">
      <alignment vertical="center" wrapText="1"/>
      <protection locked="0"/>
    </xf>
    <xf numFmtId="38" fontId="3" fillId="0" borderId="101" xfId="48" applyFont="1" applyBorder="1" applyAlignment="1" applyProtection="1">
      <alignment horizontal="left" vertical="center" wrapText="1"/>
      <protection locked="0"/>
    </xf>
    <xf numFmtId="38" fontId="3" fillId="0" borderId="102" xfId="48" applyFont="1" applyBorder="1" applyAlignment="1" applyProtection="1">
      <alignment horizontal="left" vertical="center" wrapText="1"/>
      <protection locked="0"/>
    </xf>
    <xf numFmtId="38" fontId="3" fillId="0" borderId="65" xfId="48" applyFont="1" applyBorder="1" applyAlignment="1" applyProtection="1">
      <alignment horizontal="left" vertical="center" wrapText="1"/>
      <protection locked="0"/>
    </xf>
    <xf numFmtId="38" fontId="3" fillId="0" borderId="103" xfId="48" applyFont="1" applyBorder="1" applyAlignment="1" applyProtection="1">
      <alignment vertical="center" wrapText="1"/>
      <protection locked="0"/>
    </xf>
    <xf numFmtId="38" fontId="3" fillId="0" borderId="104" xfId="48" applyFont="1" applyBorder="1" applyAlignment="1" applyProtection="1">
      <alignment vertical="center" wrapText="1"/>
      <protection locked="0"/>
    </xf>
    <xf numFmtId="176" fontId="3" fillId="0" borderId="105" xfId="48" applyNumberFormat="1" applyFont="1" applyBorder="1" applyAlignment="1" applyProtection="1">
      <alignment horizontal="left" vertical="center" wrapText="1"/>
      <protection locked="0"/>
    </xf>
    <xf numFmtId="176" fontId="3" fillId="0" borderId="21" xfId="48" applyNumberFormat="1" applyFont="1" applyBorder="1" applyAlignment="1" applyProtection="1">
      <alignment horizontal="left" vertical="center" wrapText="1"/>
      <protection locked="0"/>
    </xf>
    <xf numFmtId="176" fontId="3" fillId="0" borderId="106" xfId="48" applyNumberFormat="1" applyFont="1" applyBorder="1" applyAlignment="1" applyProtection="1">
      <alignment horizontal="left" vertical="center" wrapText="1"/>
      <protection locked="0"/>
    </xf>
    <xf numFmtId="38" fontId="3" fillId="0" borderId="105" xfId="48" applyFont="1" applyBorder="1" applyAlignment="1" applyProtection="1">
      <alignment horizontal="left" vertical="center" wrapText="1"/>
      <protection locked="0"/>
    </xf>
    <xf numFmtId="38" fontId="3" fillId="0" borderId="21" xfId="48" applyFont="1" applyBorder="1" applyAlignment="1" applyProtection="1">
      <alignment horizontal="left" vertical="center" wrapText="1"/>
      <protection locked="0"/>
    </xf>
    <xf numFmtId="38" fontId="3" fillId="0" borderId="106" xfId="48" applyFont="1" applyBorder="1" applyAlignment="1" applyProtection="1">
      <alignment horizontal="left" vertical="center" wrapText="1"/>
      <protection locked="0"/>
    </xf>
    <xf numFmtId="176" fontId="3" fillId="0" borderId="52" xfId="48" applyNumberFormat="1" applyFont="1" applyBorder="1" applyAlignment="1" applyProtection="1">
      <alignment vertical="center" wrapText="1"/>
      <protection locked="0"/>
    </xf>
    <xf numFmtId="176" fontId="3" fillId="0" borderId="100" xfId="48" applyNumberFormat="1" applyFont="1" applyBorder="1" applyAlignment="1" applyProtection="1">
      <alignment vertical="center" wrapText="1"/>
      <protection locked="0"/>
    </xf>
    <xf numFmtId="183" fontId="74" fillId="0" borderId="0" xfId="0" applyNumberFormat="1" applyFont="1" applyFill="1" applyBorder="1" applyAlignment="1" applyProtection="1">
      <alignment horizontal="center" vertical="center"/>
      <protection locked="0"/>
    </xf>
    <xf numFmtId="0" fontId="75" fillId="0" borderId="107" xfId="0" applyFont="1" applyBorder="1" applyAlignment="1" applyProtection="1">
      <alignment horizontal="center" vertical="center" wrapText="1"/>
      <protection locked="0"/>
    </xf>
    <xf numFmtId="0" fontId="75" fillId="0" borderId="54" xfId="0" applyFont="1" applyBorder="1" applyAlignment="1" applyProtection="1">
      <alignment horizontal="center" vertical="center" wrapText="1"/>
      <protection locked="0"/>
    </xf>
    <xf numFmtId="0" fontId="75" fillId="0" borderId="108" xfId="0" applyFont="1" applyBorder="1" applyAlignment="1" applyProtection="1">
      <alignment horizontal="center" vertical="center" wrapText="1"/>
      <protection locked="0"/>
    </xf>
    <xf numFmtId="0" fontId="75" fillId="0" borderId="109" xfId="0" applyFont="1" applyBorder="1" applyAlignment="1" applyProtection="1">
      <alignment horizontal="center" vertical="center" wrapText="1"/>
      <protection locked="0"/>
    </xf>
    <xf numFmtId="0" fontId="75" fillId="0" borderId="110" xfId="0" applyFont="1" applyBorder="1" applyAlignment="1" applyProtection="1">
      <alignment horizontal="center" vertical="center" wrapText="1"/>
      <protection locked="0"/>
    </xf>
    <xf numFmtId="176" fontId="3" fillId="0" borderId="111" xfId="48" applyNumberFormat="1" applyFont="1" applyBorder="1" applyAlignment="1" applyProtection="1">
      <alignment horizontal="left" vertical="center" wrapText="1"/>
      <protection locked="0"/>
    </xf>
    <xf numFmtId="176" fontId="3" fillId="0" borderId="20" xfId="48" applyNumberFormat="1" applyFont="1" applyBorder="1" applyAlignment="1" applyProtection="1">
      <alignment horizontal="left" vertical="center" wrapText="1"/>
      <protection locked="0"/>
    </xf>
    <xf numFmtId="176" fontId="3" fillId="0" borderId="112" xfId="48" applyNumberFormat="1" applyFont="1" applyBorder="1" applyAlignment="1" applyProtection="1">
      <alignment horizontal="left" vertical="center" wrapText="1"/>
      <protection locked="0"/>
    </xf>
    <xf numFmtId="176" fontId="3" fillId="0" borderId="113" xfId="48" applyNumberFormat="1" applyFont="1" applyBorder="1" applyAlignment="1" applyProtection="1">
      <alignment vertical="center" wrapText="1"/>
      <protection locked="0"/>
    </xf>
    <xf numFmtId="176" fontId="3" fillId="0" borderId="114" xfId="48" applyNumberFormat="1" applyFont="1" applyBorder="1" applyAlignment="1" applyProtection="1">
      <alignment vertical="center" wrapText="1"/>
      <protection locked="0"/>
    </xf>
    <xf numFmtId="38" fontId="3" fillId="0" borderId="52" xfId="48" applyFont="1" applyBorder="1" applyAlignment="1" applyProtection="1">
      <alignment vertical="top" wrapText="1"/>
      <protection locked="0"/>
    </xf>
    <xf numFmtId="38" fontId="3" fillId="0" borderId="100" xfId="48" applyFont="1" applyBorder="1" applyAlignment="1" applyProtection="1">
      <alignment vertical="top" wrapText="1"/>
      <protection locked="0"/>
    </xf>
    <xf numFmtId="38" fontId="3" fillId="0" borderId="115" xfId="48" applyFont="1" applyBorder="1" applyAlignment="1">
      <alignment horizontal="center" vertical="center" wrapText="1"/>
    </xf>
    <xf numFmtId="38" fontId="3" fillId="0" borderId="116" xfId="48" applyFont="1" applyBorder="1" applyAlignment="1">
      <alignment horizontal="center" vertical="center"/>
    </xf>
    <xf numFmtId="38" fontId="3" fillId="0" borderId="33" xfId="48" applyFont="1" applyBorder="1" applyAlignment="1">
      <alignment horizontal="center" vertical="center"/>
    </xf>
    <xf numFmtId="38" fontId="3" fillId="0" borderId="117" xfId="48" applyFont="1" applyBorder="1" applyAlignment="1">
      <alignment horizontal="center" vertical="center"/>
    </xf>
    <xf numFmtId="38" fontId="3" fillId="0" borderId="118" xfId="48" applyFont="1" applyBorder="1" applyAlignment="1">
      <alignment horizontal="center" vertical="center"/>
    </xf>
    <xf numFmtId="38" fontId="3" fillId="0" borderId="31" xfId="48" applyFont="1" applyBorder="1" applyAlignment="1">
      <alignment horizontal="center" vertical="center"/>
    </xf>
    <xf numFmtId="38" fontId="3" fillId="0" borderId="50" xfId="48" applyFont="1" applyFill="1" applyBorder="1" applyAlignment="1">
      <alignment horizontal="center" vertical="center"/>
    </xf>
    <xf numFmtId="38" fontId="3" fillId="0" borderId="47" xfId="48" applyFont="1" applyFill="1" applyBorder="1" applyAlignment="1">
      <alignment horizontal="center" vertical="center"/>
    </xf>
    <xf numFmtId="38" fontId="3" fillId="0" borderId="119" xfId="48" applyFont="1" applyBorder="1" applyAlignment="1">
      <alignment horizontal="center" vertical="center"/>
    </xf>
    <xf numFmtId="38" fontId="3" fillId="0" borderId="61" xfId="48" applyFont="1" applyBorder="1" applyAlignment="1">
      <alignment horizontal="center" vertical="center"/>
    </xf>
    <xf numFmtId="38" fontId="3" fillId="0" borderId="50" xfId="48" applyFont="1" applyBorder="1" applyAlignment="1">
      <alignment horizontal="center" vertical="center"/>
    </xf>
    <xf numFmtId="38" fontId="3" fillId="0" borderId="47" xfId="48" applyFont="1" applyBorder="1" applyAlignment="1">
      <alignment horizontal="center" vertical="center"/>
    </xf>
    <xf numFmtId="38" fontId="3" fillId="0" borderId="120" xfId="48" applyFont="1" applyBorder="1" applyAlignment="1">
      <alignment horizontal="center" vertical="center"/>
    </xf>
    <xf numFmtId="38" fontId="3" fillId="0" borderId="121" xfId="48" applyFont="1" applyBorder="1" applyAlignment="1">
      <alignment horizontal="center" vertical="center"/>
    </xf>
    <xf numFmtId="38" fontId="3" fillId="0" borderId="122" xfId="48" applyFont="1" applyBorder="1" applyAlignment="1">
      <alignment horizontal="center" vertical="center"/>
    </xf>
    <xf numFmtId="38" fontId="11" fillId="12" borderId="50" xfId="48" applyFont="1" applyFill="1" applyBorder="1" applyAlignment="1">
      <alignment horizontal="center" vertical="center"/>
    </xf>
    <xf numFmtId="38" fontId="11" fillId="12" borderId="120" xfId="48" applyFont="1" applyFill="1" applyBorder="1" applyAlignment="1">
      <alignment horizontal="center" vertical="center"/>
    </xf>
    <xf numFmtId="191" fontId="11" fillId="12" borderId="50" xfId="48" applyNumberFormat="1" applyFont="1" applyFill="1" applyBorder="1" applyAlignment="1">
      <alignment horizontal="center" vertical="center"/>
    </xf>
    <xf numFmtId="191" fontId="11" fillId="12" borderId="120" xfId="48" applyNumberFormat="1" applyFont="1" applyFill="1" applyBorder="1" applyAlignment="1">
      <alignment horizontal="center" vertical="center"/>
    </xf>
    <xf numFmtId="38" fontId="3" fillId="0" borderId="123" xfId="48" applyFont="1" applyBorder="1" applyAlignment="1">
      <alignment horizontal="center" vertical="center"/>
    </xf>
    <xf numFmtId="38" fontId="3" fillId="0" borderId="31" xfId="48" applyFont="1" applyFill="1" applyBorder="1" applyAlignment="1">
      <alignment horizontal="center" vertical="center"/>
    </xf>
    <xf numFmtId="38" fontId="3" fillId="0" borderId="119" xfId="48" applyFont="1" applyFill="1" applyBorder="1" applyAlignment="1">
      <alignment horizontal="center" vertical="center"/>
    </xf>
    <xf numFmtId="38" fontId="3" fillId="0" borderId="24" xfId="48" applyFont="1" applyBorder="1" applyAlignment="1">
      <alignment horizontal="center" vertical="center"/>
    </xf>
    <xf numFmtId="38" fontId="3" fillId="0" borderId="124" xfId="48" applyFont="1" applyBorder="1" applyAlignment="1">
      <alignment horizontal="center" vertical="center"/>
    </xf>
    <xf numFmtId="0" fontId="0" fillId="0" borderId="11" xfId="0" applyFont="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21</xdr:row>
      <xdr:rowOff>247650</xdr:rowOff>
    </xdr:from>
    <xdr:to>
      <xdr:col>5</xdr:col>
      <xdr:colOff>704850</xdr:colOff>
      <xdr:row>25</xdr:row>
      <xdr:rowOff>95250</xdr:rowOff>
    </xdr:to>
    <xdr:sp>
      <xdr:nvSpPr>
        <xdr:cNvPr id="1" name="線吹き出し 1 (枠付き) 2"/>
        <xdr:cNvSpPr>
          <a:spLocks/>
        </xdr:cNvSpPr>
      </xdr:nvSpPr>
      <xdr:spPr>
        <a:xfrm>
          <a:off x="4105275" y="6067425"/>
          <a:ext cx="638175" cy="1190625"/>
        </a:xfrm>
        <a:prstGeom prst="borderCallout1">
          <a:avLst>
            <a:gd name="adj1" fmla="val -142282"/>
            <a:gd name="adj2" fmla="val 7300"/>
          </a:avLst>
        </a:prstGeom>
        <a:solidFill>
          <a:srgbClr val="FFFFFF"/>
        </a:solidFill>
        <a:ln w="12700" cmpd="sng">
          <a:solidFill>
            <a:srgbClr val="1F497D"/>
          </a:solidFill>
          <a:headEnd type="triangle"/>
          <a:tailEnd type="none"/>
        </a:ln>
      </xdr:spPr>
      <xdr:txBody>
        <a:bodyPr vertOverflow="clip" wrap="square" anchor="ctr"/>
        <a:p>
          <a:pPr algn="l">
            <a:defRPr/>
          </a:pPr>
          <a:r>
            <a:rPr lang="en-US" cap="none" sz="900" b="0" i="0" u="none" baseline="0">
              <a:solidFill>
                <a:srgbClr val="003366"/>
              </a:solidFill>
            </a:rPr>
            <a:t>変更がなければ計画時と同じ数値を記入ください</a:t>
          </a:r>
        </a:p>
      </xdr:txBody>
    </xdr:sp>
    <xdr:clientData/>
  </xdr:twoCellAnchor>
  <xdr:twoCellAnchor>
    <xdr:from>
      <xdr:col>4</xdr:col>
      <xdr:colOff>657225</xdr:colOff>
      <xdr:row>28</xdr:row>
      <xdr:rowOff>381000</xdr:rowOff>
    </xdr:from>
    <xdr:to>
      <xdr:col>5</xdr:col>
      <xdr:colOff>76200</xdr:colOff>
      <xdr:row>29</xdr:row>
      <xdr:rowOff>171450</xdr:rowOff>
    </xdr:to>
    <xdr:sp>
      <xdr:nvSpPr>
        <xdr:cNvPr id="2" name="直線矢印コネクタ 6"/>
        <xdr:cNvSpPr>
          <a:spLocks/>
        </xdr:cNvSpPr>
      </xdr:nvSpPr>
      <xdr:spPr>
        <a:xfrm flipH="1" flipV="1">
          <a:off x="3886200" y="9010650"/>
          <a:ext cx="219075" cy="342900"/>
        </a:xfrm>
        <a:prstGeom prst="straightConnector1">
          <a:avLst/>
        </a:prstGeom>
        <a:noFill/>
        <a:ln w="9525" cmpd="sng">
          <a:solidFill>
            <a:srgbClr val="00206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438150</xdr:colOff>
      <xdr:row>34</xdr:row>
      <xdr:rowOff>114300</xdr:rowOff>
    </xdr:from>
    <xdr:to>
      <xdr:col>7</xdr:col>
      <xdr:colOff>790575</xdr:colOff>
      <xdr:row>36</xdr:row>
      <xdr:rowOff>295275</xdr:rowOff>
    </xdr:to>
    <xdr:sp>
      <xdr:nvSpPr>
        <xdr:cNvPr id="3" name="線吹き出し 1 (枠付き) 7"/>
        <xdr:cNvSpPr>
          <a:spLocks/>
        </xdr:cNvSpPr>
      </xdr:nvSpPr>
      <xdr:spPr>
        <a:xfrm>
          <a:off x="4467225" y="10744200"/>
          <a:ext cx="1952625" cy="533400"/>
        </a:xfrm>
        <a:prstGeom prst="borderCallout1">
          <a:avLst>
            <a:gd name="adj1" fmla="val 22481"/>
            <a:gd name="adj2" fmla="val -125439"/>
            <a:gd name="adj3" fmla="val 10615"/>
            <a:gd name="adj4" fmla="val -49430"/>
          </a:avLst>
        </a:prstGeom>
        <a:solidFill>
          <a:srgbClr val="FFFFFF"/>
        </a:solidFill>
        <a:ln w="12700" cmpd="sng">
          <a:solidFill>
            <a:srgbClr val="1F497D"/>
          </a:solidFill>
          <a:headEnd type="triangle"/>
          <a:tailEnd type="none"/>
        </a:ln>
      </xdr:spPr>
      <xdr:txBody>
        <a:bodyPr vertOverflow="clip" wrap="square" anchor="ctr"/>
        <a:p>
          <a:pPr algn="l">
            <a:defRPr/>
          </a:pPr>
          <a:r>
            <a:rPr lang="en-US" cap="none" sz="900" b="0" i="0" u="none" baseline="0">
              <a:solidFill>
                <a:srgbClr val="003366"/>
              </a:solidFill>
            </a:rPr>
            <a:t>計画していた目標工賃と実際支払った工賃の達成度合いを％で表示</a:t>
          </a:r>
        </a:p>
      </xdr:txBody>
    </xdr:sp>
    <xdr:clientData/>
  </xdr:twoCellAnchor>
  <xdr:twoCellAnchor>
    <xdr:from>
      <xdr:col>7</xdr:col>
      <xdr:colOff>104775</xdr:colOff>
      <xdr:row>20</xdr:row>
      <xdr:rowOff>123825</xdr:rowOff>
    </xdr:from>
    <xdr:to>
      <xdr:col>7</xdr:col>
      <xdr:colOff>762000</xdr:colOff>
      <xdr:row>23</xdr:row>
      <xdr:rowOff>161925</xdr:rowOff>
    </xdr:to>
    <xdr:sp>
      <xdr:nvSpPr>
        <xdr:cNvPr id="4" name="線吹き出し 1 (枠付き) 8"/>
        <xdr:cNvSpPr>
          <a:spLocks/>
        </xdr:cNvSpPr>
      </xdr:nvSpPr>
      <xdr:spPr>
        <a:xfrm>
          <a:off x="5734050" y="5800725"/>
          <a:ext cx="666750" cy="781050"/>
        </a:xfrm>
        <a:prstGeom prst="borderCallout1">
          <a:avLst>
            <a:gd name="adj1" fmla="val -23861"/>
            <a:gd name="adj2" fmla="val 86037"/>
            <a:gd name="adj3" fmla="val -17546"/>
            <a:gd name="adj4" fmla="val 52532"/>
          </a:avLst>
        </a:prstGeom>
        <a:solidFill>
          <a:srgbClr val="FFFFFF"/>
        </a:solidFill>
        <a:ln w="12700" cmpd="sng">
          <a:solidFill>
            <a:srgbClr val="1F497D"/>
          </a:solidFill>
          <a:headEnd type="triangle"/>
          <a:tailEnd type="none"/>
        </a:ln>
      </xdr:spPr>
      <xdr:txBody>
        <a:bodyPr vertOverflow="clip" wrap="square" anchor="ctr"/>
        <a:p>
          <a:pPr algn="l">
            <a:defRPr/>
          </a:pPr>
          <a:r>
            <a:rPr lang="en-US" cap="none" sz="900" b="0" i="0" u="none" baseline="0">
              <a:solidFill>
                <a:srgbClr val="003366"/>
              </a:solidFill>
            </a:rPr>
            <a:t>実績は月額、時間額両方算出してください</a:t>
          </a:r>
        </a:p>
      </xdr:txBody>
    </xdr:sp>
    <xdr:clientData/>
  </xdr:twoCellAnchor>
  <xdr:twoCellAnchor>
    <xdr:from>
      <xdr:col>5</xdr:col>
      <xdr:colOff>85725</xdr:colOff>
      <xdr:row>28</xdr:row>
      <xdr:rowOff>381000</xdr:rowOff>
    </xdr:from>
    <xdr:to>
      <xdr:col>5</xdr:col>
      <xdr:colOff>752475</xdr:colOff>
      <xdr:row>32</xdr:row>
      <xdr:rowOff>85725</xdr:rowOff>
    </xdr:to>
    <xdr:sp>
      <xdr:nvSpPr>
        <xdr:cNvPr id="5" name="線吹き出し 1 (枠付き) 9"/>
        <xdr:cNvSpPr>
          <a:spLocks/>
        </xdr:cNvSpPr>
      </xdr:nvSpPr>
      <xdr:spPr>
        <a:xfrm>
          <a:off x="4114800" y="9010650"/>
          <a:ext cx="666750" cy="1143000"/>
        </a:xfrm>
        <a:prstGeom prst="borderCallout1">
          <a:avLst>
            <a:gd name="adj1" fmla="val -85060"/>
            <a:gd name="adj2" fmla="val 22842"/>
            <a:gd name="adj3" fmla="val -49777"/>
            <a:gd name="adj4" fmla="val -16574"/>
          </a:avLst>
        </a:prstGeom>
        <a:solidFill>
          <a:srgbClr val="FFFFFF"/>
        </a:solidFill>
        <a:ln w="12700" cmpd="sng">
          <a:solidFill>
            <a:srgbClr val="1F497D"/>
          </a:solidFill>
          <a:headEnd type="triangle"/>
          <a:tailEnd type="none"/>
        </a:ln>
      </xdr:spPr>
      <xdr:txBody>
        <a:bodyPr vertOverflow="clip" wrap="square" anchor="ctr"/>
        <a:p>
          <a:pPr algn="l">
            <a:defRPr/>
          </a:pPr>
          <a:r>
            <a:rPr lang="en-US" cap="none" sz="900" b="0" i="0" u="none" baseline="0">
              <a:solidFill>
                <a:srgbClr val="003366"/>
              </a:solidFill>
            </a:rPr>
            <a:t>月額か時間額いずれかを選択。（両方設定することも可）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25</xdr:row>
      <xdr:rowOff>409575</xdr:rowOff>
    </xdr:from>
    <xdr:to>
      <xdr:col>4</xdr:col>
      <xdr:colOff>19050</xdr:colOff>
      <xdr:row>27</xdr:row>
      <xdr:rowOff>295275</xdr:rowOff>
    </xdr:to>
    <xdr:sp>
      <xdr:nvSpPr>
        <xdr:cNvPr id="1" name="テキスト ボックス 2"/>
        <xdr:cNvSpPr txBox="1">
          <a:spLocks noChangeArrowheads="1"/>
        </xdr:cNvSpPr>
      </xdr:nvSpPr>
      <xdr:spPr>
        <a:xfrm>
          <a:off x="3600450" y="14563725"/>
          <a:ext cx="297180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年度からは新たに工賃向上計画を策定いただくこととなります。現時点での今後の取組等が定まっている場合に記載願います。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行が不足する場合、適宜追加してください。</a:t>
          </a:r>
        </a:p>
      </xdr:txBody>
    </xdr:sp>
    <xdr:clientData/>
  </xdr:twoCellAnchor>
  <xdr:twoCellAnchor>
    <xdr:from>
      <xdr:col>4</xdr:col>
      <xdr:colOff>19050</xdr:colOff>
      <xdr:row>25</xdr:row>
      <xdr:rowOff>209550</xdr:rowOff>
    </xdr:from>
    <xdr:to>
      <xdr:col>5</xdr:col>
      <xdr:colOff>228600</xdr:colOff>
      <xdr:row>26</xdr:row>
      <xdr:rowOff>19050</xdr:rowOff>
    </xdr:to>
    <xdr:sp>
      <xdr:nvSpPr>
        <xdr:cNvPr id="2" name="直線矢印コネクタ 4"/>
        <xdr:cNvSpPr>
          <a:spLocks/>
        </xdr:cNvSpPr>
      </xdr:nvSpPr>
      <xdr:spPr>
        <a:xfrm flipV="1">
          <a:off x="6572250" y="14363700"/>
          <a:ext cx="981075"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I56"/>
  <sheetViews>
    <sheetView zoomScale="85" zoomScaleNormal="85" workbookViewId="0" topLeftCell="A13">
      <selection activeCell="B28" sqref="B28"/>
    </sheetView>
  </sheetViews>
  <sheetFormatPr defaultColWidth="9.140625" defaultRowHeight="15"/>
  <cols>
    <col min="1" max="1" width="3.28125" style="0" customWidth="1"/>
    <col min="2" max="2" width="12.421875" style="41" customWidth="1"/>
    <col min="3" max="6" width="12.8515625" style="41" customWidth="1"/>
    <col min="7" max="9" width="15.421875" style="42" customWidth="1"/>
    <col min="10" max="10" width="3.57421875" style="2" customWidth="1"/>
    <col min="11" max="11" width="9.00390625" style="2" customWidth="1"/>
  </cols>
  <sheetData>
    <row r="1" spans="2:9" s="2" customFormat="1" ht="14.25" customHeight="1">
      <c r="B1" s="41"/>
      <c r="C1" s="41"/>
      <c r="D1" s="41"/>
      <c r="E1" s="41"/>
      <c r="F1" s="41"/>
      <c r="G1" s="42"/>
      <c r="H1" s="42"/>
      <c r="I1" s="42"/>
    </row>
    <row r="2" spans="2:9" s="2" customFormat="1" ht="14.25" customHeight="1">
      <c r="B2" s="41"/>
      <c r="C2" s="41"/>
      <c r="D2" s="41"/>
      <c r="E2" s="41"/>
      <c r="F2" s="41"/>
      <c r="G2" s="42"/>
      <c r="H2" s="42"/>
      <c r="I2" s="42"/>
    </row>
    <row r="3" spans="2:9" s="2" customFormat="1" ht="14.25" customHeight="1">
      <c r="B3" s="41"/>
      <c r="C3" s="41"/>
      <c r="D3" s="41"/>
      <c r="E3" s="41"/>
      <c r="F3" s="41"/>
      <c r="G3" s="42"/>
      <c r="H3" s="42"/>
      <c r="I3" s="42"/>
    </row>
    <row r="4" spans="2:9" s="2" customFormat="1" ht="14.25" customHeight="1">
      <c r="B4" s="41"/>
      <c r="C4" s="41"/>
      <c r="D4" s="41"/>
      <c r="E4" s="41"/>
      <c r="F4" s="41"/>
      <c r="G4" s="42"/>
      <c r="H4" s="42"/>
      <c r="I4" s="42"/>
    </row>
    <row r="5" spans="2:9" s="2" customFormat="1" ht="14.25" customHeight="1">
      <c r="B5" s="41"/>
      <c r="C5" s="41"/>
      <c r="D5" s="41"/>
      <c r="E5" s="41"/>
      <c r="F5" s="41"/>
      <c r="G5" s="42"/>
      <c r="H5" s="42"/>
      <c r="I5" s="42"/>
    </row>
    <row r="6" spans="2:9" s="2" customFormat="1" ht="14.25" customHeight="1">
      <c r="B6" s="41"/>
      <c r="C6" s="41"/>
      <c r="D6" s="41"/>
      <c r="E6" s="41"/>
      <c r="F6" s="41"/>
      <c r="G6" s="42"/>
      <c r="H6" s="42"/>
      <c r="I6" s="42"/>
    </row>
    <row r="7" spans="2:9" s="2" customFormat="1" ht="14.25" customHeight="1">
      <c r="B7" s="41"/>
      <c r="C7" s="41"/>
      <c r="D7" s="41"/>
      <c r="E7" s="41"/>
      <c r="F7" s="41"/>
      <c r="G7" s="42"/>
      <c r="H7" s="42"/>
      <c r="I7" s="42"/>
    </row>
    <row r="8" spans="2:9" s="2" customFormat="1" ht="14.25" customHeight="1">
      <c r="B8" s="41"/>
      <c r="C8" s="41"/>
      <c r="D8" s="41"/>
      <c r="E8" s="41"/>
      <c r="F8" s="41"/>
      <c r="G8" s="42"/>
      <c r="H8" s="42"/>
      <c r="I8" s="42"/>
    </row>
    <row r="9" spans="2:9" s="2" customFormat="1" ht="9.75" customHeight="1">
      <c r="B9" s="41"/>
      <c r="C9" s="41"/>
      <c r="D9" s="41"/>
      <c r="E9" s="41"/>
      <c r="F9" s="41"/>
      <c r="G9" s="42"/>
      <c r="H9" s="42"/>
      <c r="I9" s="42"/>
    </row>
    <row r="10" spans="2:9" s="2" customFormat="1" ht="27" customHeight="1">
      <c r="B10" s="41" t="s">
        <v>12</v>
      </c>
      <c r="C10" s="41"/>
      <c r="D10" s="41"/>
      <c r="E10" s="41"/>
      <c r="F10" s="41"/>
      <c r="G10" s="42"/>
      <c r="H10" s="42"/>
      <c r="I10" s="42"/>
    </row>
    <row r="11" spans="2:9" s="2" customFormat="1" ht="17.25">
      <c r="B11" s="41"/>
      <c r="C11" s="41"/>
      <c r="D11" s="41"/>
      <c r="E11" s="41"/>
      <c r="F11" s="41"/>
      <c r="G11" s="42"/>
      <c r="H11" s="42"/>
      <c r="I11" s="42"/>
    </row>
    <row r="12" spans="2:9" s="2" customFormat="1" ht="17.25">
      <c r="B12" s="41"/>
      <c r="C12" s="41"/>
      <c r="D12" s="41"/>
      <c r="E12" s="41"/>
      <c r="F12" s="41"/>
      <c r="G12" s="42"/>
      <c r="H12" s="42"/>
      <c r="I12" s="42"/>
    </row>
    <row r="13" spans="2:9" s="2" customFormat="1" ht="17.25">
      <c r="B13" s="41"/>
      <c r="C13" s="41"/>
      <c r="D13" s="41"/>
      <c r="E13" s="41"/>
      <c r="F13" s="41"/>
      <c r="G13" s="42"/>
      <c r="H13" s="42"/>
      <c r="I13" s="42"/>
    </row>
    <row r="14" spans="2:9" s="2" customFormat="1" ht="17.25">
      <c r="B14" s="41"/>
      <c r="C14" s="41"/>
      <c r="D14" s="41"/>
      <c r="E14" s="41"/>
      <c r="F14" s="41"/>
      <c r="G14" s="42"/>
      <c r="H14" s="42"/>
      <c r="I14" s="42"/>
    </row>
    <row r="15" spans="2:9" s="2" customFormat="1" ht="27" customHeight="1">
      <c r="B15" s="41"/>
      <c r="C15" s="41"/>
      <c r="D15" s="41"/>
      <c r="E15" s="41"/>
      <c r="F15" s="41"/>
      <c r="G15" s="42" t="s">
        <v>13</v>
      </c>
      <c r="H15" s="202"/>
      <c r="I15" s="202"/>
    </row>
    <row r="16" spans="2:9" s="2" customFormat="1" ht="9" customHeight="1">
      <c r="B16" s="41"/>
      <c r="C16" s="41"/>
      <c r="D16" s="41"/>
      <c r="E16" s="41"/>
      <c r="F16" s="41"/>
      <c r="G16" s="42"/>
      <c r="H16" s="42"/>
      <c r="I16" s="42"/>
    </row>
    <row r="17" spans="2:9" s="2" customFormat="1" ht="40.5" customHeight="1">
      <c r="B17" s="41"/>
      <c r="C17" s="41"/>
      <c r="D17" s="41"/>
      <c r="E17" s="41"/>
      <c r="F17" s="41" t="s">
        <v>14</v>
      </c>
      <c r="G17" s="204"/>
      <c r="H17" s="204"/>
      <c r="I17" s="204"/>
    </row>
    <row r="18" spans="2:9" s="2" customFormat="1" ht="16.5" customHeight="1">
      <c r="B18" s="41"/>
      <c r="C18" s="41"/>
      <c r="D18" s="41"/>
      <c r="E18" s="41"/>
      <c r="F18" s="41" t="s">
        <v>15</v>
      </c>
      <c r="G18" s="204"/>
      <c r="H18" s="204"/>
      <c r="I18" s="204"/>
    </row>
    <row r="19" spans="2:9" s="2" customFormat="1" ht="34.5" customHeight="1">
      <c r="B19" s="41"/>
      <c r="C19" s="41"/>
      <c r="D19" s="41"/>
      <c r="E19" s="41"/>
      <c r="F19" s="41" t="s">
        <v>16</v>
      </c>
      <c r="G19" s="204"/>
      <c r="H19" s="204"/>
      <c r="I19" s="204"/>
    </row>
    <row r="20" spans="2:9" s="2" customFormat="1" ht="30.75" customHeight="1">
      <c r="B20" s="41"/>
      <c r="C20" s="41"/>
      <c r="D20" s="41"/>
      <c r="E20" s="41"/>
      <c r="F20" s="41" t="s">
        <v>206</v>
      </c>
      <c r="G20" s="42"/>
      <c r="H20" s="42"/>
      <c r="I20" s="42"/>
    </row>
    <row r="21" spans="2:9" s="2" customFormat="1" ht="9.75" customHeight="1">
      <c r="B21" s="41"/>
      <c r="C21" s="41"/>
      <c r="D21" s="41"/>
      <c r="E21" s="41"/>
      <c r="F21" s="41"/>
      <c r="G21" s="42"/>
      <c r="H21" s="42"/>
      <c r="I21" s="42"/>
    </row>
    <row r="22" spans="2:9" s="2" customFormat="1" ht="17.25">
      <c r="B22" s="41"/>
      <c r="C22" s="41"/>
      <c r="D22" s="41"/>
      <c r="E22" s="41"/>
      <c r="F22" s="41"/>
      <c r="G22" s="42"/>
      <c r="H22" s="42"/>
      <c r="I22" s="42"/>
    </row>
    <row r="23" spans="2:9" s="2" customFormat="1" ht="17.25">
      <c r="B23" s="41"/>
      <c r="C23" s="41"/>
      <c r="D23" s="41"/>
      <c r="E23" s="41"/>
      <c r="F23" s="41"/>
      <c r="G23" s="42"/>
      <c r="H23" s="42"/>
      <c r="I23" s="42"/>
    </row>
    <row r="24" spans="2:9" s="2" customFormat="1" ht="17.25">
      <c r="B24" s="41"/>
      <c r="C24" s="41"/>
      <c r="D24" s="41"/>
      <c r="E24" s="41"/>
      <c r="F24" s="41"/>
      <c r="G24" s="42"/>
      <c r="H24" s="42"/>
      <c r="I24" s="42"/>
    </row>
    <row r="25" spans="2:9" s="2" customFormat="1" ht="17.25">
      <c r="B25" s="41"/>
      <c r="C25" s="41"/>
      <c r="D25" s="41"/>
      <c r="E25" s="41"/>
      <c r="F25" s="41"/>
      <c r="G25" s="42"/>
      <c r="H25" s="42"/>
      <c r="I25" s="42"/>
    </row>
    <row r="26" spans="2:9" s="2" customFormat="1" ht="17.25">
      <c r="B26" s="41"/>
      <c r="C26" s="41"/>
      <c r="D26" s="41"/>
      <c r="E26" s="41"/>
      <c r="F26" s="41"/>
      <c r="G26" s="42"/>
      <c r="H26" s="42"/>
      <c r="I26" s="42"/>
    </row>
    <row r="27" spans="2:9" s="2" customFormat="1" ht="17.25">
      <c r="B27" s="41" t="s">
        <v>215</v>
      </c>
      <c r="C27" s="41"/>
      <c r="D27" s="41"/>
      <c r="E27" s="41"/>
      <c r="F27" s="41"/>
      <c r="G27" s="42"/>
      <c r="H27" s="42"/>
      <c r="I27" s="42"/>
    </row>
    <row r="28" spans="2:9" s="2" customFormat="1" ht="17.25">
      <c r="B28" s="41"/>
      <c r="C28" s="41"/>
      <c r="D28" s="41"/>
      <c r="E28" s="41"/>
      <c r="F28" s="41"/>
      <c r="G28" s="42"/>
      <c r="H28" s="42"/>
      <c r="I28" s="42"/>
    </row>
    <row r="29" spans="2:9" s="2" customFormat="1" ht="17.25">
      <c r="B29" s="41"/>
      <c r="C29" s="41"/>
      <c r="D29" s="41"/>
      <c r="E29" s="41"/>
      <c r="F29" s="41"/>
      <c r="G29" s="42"/>
      <c r="H29" s="42"/>
      <c r="I29" s="42"/>
    </row>
    <row r="30" spans="2:9" s="2" customFormat="1" ht="17.25">
      <c r="B30" s="41"/>
      <c r="C30" s="41"/>
      <c r="D30" s="41"/>
      <c r="E30" s="41"/>
      <c r="F30" s="41"/>
      <c r="G30" s="42"/>
      <c r="H30" s="42"/>
      <c r="I30" s="42"/>
    </row>
    <row r="31" spans="2:9" s="2" customFormat="1" ht="17.25">
      <c r="B31" s="41"/>
      <c r="C31" s="41"/>
      <c r="D31" s="41"/>
      <c r="E31" s="41"/>
      <c r="F31" s="41"/>
      <c r="G31" s="42"/>
      <c r="H31" s="42"/>
      <c r="I31" s="42"/>
    </row>
    <row r="32" spans="2:9" s="2" customFormat="1" ht="17.25">
      <c r="B32" s="41"/>
      <c r="C32" s="41"/>
      <c r="D32" s="41"/>
      <c r="E32" s="41"/>
      <c r="F32" s="41"/>
      <c r="G32" s="42"/>
      <c r="H32" s="42"/>
      <c r="I32" s="42"/>
    </row>
    <row r="33" spans="2:9" s="2" customFormat="1" ht="17.25">
      <c r="B33" s="41"/>
      <c r="C33" s="41"/>
      <c r="D33" s="41"/>
      <c r="E33" s="41"/>
      <c r="F33" s="41"/>
      <c r="G33" s="42"/>
      <c r="H33" s="42"/>
      <c r="I33" s="42"/>
    </row>
    <row r="34" spans="2:9" s="2" customFormat="1" ht="17.25">
      <c r="B34" s="41"/>
      <c r="C34" s="41"/>
      <c r="D34" s="41"/>
      <c r="E34" s="41"/>
      <c r="F34" s="41"/>
      <c r="G34" s="42"/>
      <c r="H34" s="42"/>
      <c r="I34" s="42"/>
    </row>
    <row r="35" spans="2:9" s="2" customFormat="1" ht="17.25">
      <c r="B35" s="41"/>
      <c r="C35" s="41"/>
      <c r="D35" s="41"/>
      <c r="E35" s="41"/>
      <c r="F35" s="41"/>
      <c r="G35" s="42"/>
      <c r="H35" s="42"/>
      <c r="I35" s="42"/>
    </row>
    <row r="36" spans="2:9" s="2" customFormat="1" ht="17.25">
      <c r="B36" s="41"/>
      <c r="C36" s="41"/>
      <c r="D36" s="41"/>
      <c r="E36" s="41"/>
      <c r="F36" s="41"/>
      <c r="G36" s="42"/>
      <c r="H36" s="42"/>
      <c r="I36" s="42"/>
    </row>
    <row r="37" spans="2:9" s="2" customFormat="1" ht="17.25">
      <c r="B37" s="41"/>
      <c r="C37" s="41"/>
      <c r="D37" s="41"/>
      <c r="E37" s="41"/>
      <c r="F37" s="41"/>
      <c r="G37" s="42"/>
      <c r="H37" s="42"/>
      <c r="I37" s="42"/>
    </row>
    <row r="38" spans="2:9" s="2" customFormat="1" ht="17.25">
      <c r="B38" s="41"/>
      <c r="C38" s="41"/>
      <c r="D38" s="41"/>
      <c r="E38" s="41"/>
      <c r="F38" s="41"/>
      <c r="G38" s="42"/>
      <c r="H38" s="42"/>
      <c r="I38" s="42"/>
    </row>
    <row r="39" spans="2:9" s="2" customFormat="1" ht="17.25">
      <c r="B39" s="41"/>
      <c r="C39" s="41"/>
      <c r="D39" s="41"/>
      <c r="E39" s="41"/>
      <c r="F39" s="41"/>
      <c r="G39" s="42"/>
      <c r="H39" s="42"/>
      <c r="I39" s="42"/>
    </row>
    <row r="40" spans="2:9" s="2" customFormat="1" ht="17.25">
      <c r="B40" s="41"/>
      <c r="C40" s="41"/>
      <c r="D40" s="41"/>
      <c r="E40" s="41"/>
      <c r="F40" s="41"/>
      <c r="G40" s="42"/>
      <c r="H40" s="42"/>
      <c r="I40" s="42"/>
    </row>
    <row r="41" spans="2:9" s="2" customFormat="1" ht="17.25">
      <c r="B41" s="41"/>
      <c r="C41" s="41"/>
      <c r="D41" s="41"/>
      <c r="E41" s="41"/>
      <c r="F41" s="41"/>
      <c r="G41" s="42"/>
      <c r="H41" s="42"/>
      <c r="I41" s="42"/>
    </row>
    <row r="42" spans="2:9" s="2" customFormat="1" ht="17.25">
      <c r="B42" s="41"/>
      <c r="C42" s="41"/>
      <c r="D42" s="41"/>
      <c r="E42" s="41"/>
      <c r="F42" s="41"/>
      <c r="G42" s="42"/>
      <c r="H42" s="42"/>
      <c r="I42" s="42"/>
    </row>
    <row r="43" spans="2:9" s="2" customFormat="1" ht="17.25">
      <c r="B43" s="41"/>
      <c r="C43" s="41"/>
      <c r="D43" s="41"/>
      <c r="E43" s="41"/>
      <c r="F43" s="41"/>
      <c r="G43" s="42"/>
      <c r="H43" s="42"/>
      <c r="I43" s="42"/>
    </row>
    <row r="44" spans="2:9" s="2" customFormat="1" ht="17.25">
      <c r="B44" s="41"/>
      <c r="C44" s="41"/>
      <c r="D44" s="41"/>
      <c r="E44" s="41"/>
      <c r="F44" s="41"/>
      <c r="G44" s="42"/>
      <c r="H44" s="42"/>
      <c r="I44" s="42"/>
    </row>
    <row r="45" spans="2:9" s="2" customFormat="1" ht="17.25">
      <c r="B45" s="41"/>
      <c r="C45" s="41"/>
      <c r="D45" s="41"/>
      <c r="E45" s="41"/>
      <c r="F45" s="41"/>
      <c r="G45" s="42"/>
      <c r="H45" s="42"/>
      <c r="I45" s="42"/>
    </row>
    <row r="46" spans="2:9" s="2" customFormat="1" ht="17.25">
      <c r="B46" s="41"/>
      <c r="C46" s="41"/>
      <c r="D46" s="41"/>
      <c r="E46" s="41"/>
      <c r="F46" s="41"/>
      <c r="G46" s="42"/>
      <c r="H46" s="42"/>
      <c r="I46" s="42"/>
    </row>
    <row r="47" spans="7:9" s="11" customFormat="1" ht="23.25" customHeight="1">
      <c r="G47" s="43" t="s">
        <v>92</v>
      </c>
      <c r="H47" s="203"/>
      <c r="I47" s="203"/>
    </row>
    <row r="48" spans="7:9" s="11" customFormat="1" ht="23.25" customHeight="1">
      <c r="G48" s="43" t="s">
        <v>90</v>
      </c>
      <c r="H48" s="203"/>
      <c r="I48" s="203"/>
    </row>
    <row r="49" spans="7:9" s="11" customFormat="1" ht="23.25" customHeight="1">
      <c r="G49" s="43" t="s">
        <v>91</v>
      </c>
      <c r="H49" s="203"/>
      <c r="I49" s="203"/>
    </row>
    <row r="50" spans="7:9" s="11" customFormat="1" ht="23.25" customHeight="1">
      <c r="G50" s="44" t="s">
        <v>93</v>
      </c>
      <c r="H50" s="203"/>
      <c r="I50" s="203"/>
    </row>
    <row r="51" spans="7:9" s="11" customFormat="1" ht="23.25" customHeight="1">
      <c r="G51" s="44" t="s">
        <v>94</v>
      </c>
      <c r="H51" s="203"/>
      <c r="I51" s="203"/>
    </row>
    <row r="52" spans="2:9" s="2" customFormat="1" ht="17.25">
      <c r="B52" s="41"/>
      <c r="C52" s="41"/>
      <c r="D52" s="41"/>
      <c r="E52" s="41"/>
      <c r="F52" s="41"/>
      <c r="G52" s="42"/>
      <c r="H52" s="42"/>
      <c r="I52" s="42"/>
    </row>
    <row r="53" spans="2:9" s="2" customFormat="1" ht="17.25">
      <c r="B53" s="41"/>
      <c r="C53" s="41"/>
      <c r="D53" s="41"/>
      <c r="E53" s="41"/>
      <c r="F53" s="41"/>
      <c r="G53" s="42"/>
      <c r="H53" s="42"/>
      <c r="I53" s="42"/>
    </row>
    <row r="54" spans="2:9" s="2" customFormat="1" ht="17.25">
      <c r="B54" s="41"/>
      <c r="C54" s="41"/>
      <c r="D54" s="41"/>
      <c r="E54" s="41"/>
      <c r="F54" s="41"/>
      <c r="G54" s="42"/>
      <c r="H54" s="42"/>
      <c r="I54" s="42"/>
    </row>
    <row r="55" spans="2:9" s="2" customFormat="1" ht="17.25">
      <c r="B55" s="41"/>
      <c r="C55" s="41"/>
      <c r="D55" s="41"/>
      <c r="E55" s="41"/>
      <c r="F55" s="41"/>
      <c r="G55" s="42"/>
      <c r="H55" s="42"/>
      <c r="I55" s="42"/>
    </row>
    <row r="56" spans="2:9" s="2" customFormat="1" ht="17.25">
      <c r="B56" s="41"/>
      <c r="C56" s="41"/>
      <c r="D56" s="41"/>
      <c r="E56" s="41"/>
      <c r="F56" s="41"/>
      <c r="G56" s="42"/>
      <c r="H56" s="42"/>
      <c r="I56" s="42"/>
    </row>
  </sheetData>
  <sheetProtection formatCells="0" formatColumns="0" formatRows="0" insertColumns="0" insertRows="0" insertHyperlinks="0" deleteColumns="0" deleteRows="0" sort="0" autoFilter="0"/>
  <mergeCells count="9">
    <mergeCell ref="H15:I15"/>
    <mergeCell ref="H47:I47"/>
    <mergeCell ref="H48:I48"/>
    <mergeCell ref="H49:I49"/>
    <mergeCell ref="H50:I50"/>
    <mergeCell ref="H51:I51"/>
    <mergeCell ref="G17:I17"/>
    <mergeCell ref="G19:I19"/>
    <mergeCell ref="G18:I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headerFooter>
    <oddHeader>&amp;C&amp;10工賃向上計画実施状況（平成25年度）</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J38"/>
  <sheetViews>
    <sheetView tabSelected="1" zoomScalePageLayoutView="0" workbookViewId="0" topLeftCell="A13">
      <selection activeCell="K21" sqref="K21"/>
    </sheetView>
  </sheetViews>
  <sheetFormatPr defaultColWidth="9.140625" defaultRowHeight="15"/>
  <cols>
    <col min="1" max="1" width="12.421875" style="2" customWidth="1"/>
    <col min="2" max="8" width="12.00390625" style="2" customWidth="1"/>
    <col min="9" max="9" width="3.57421875" style="2" customWidth="1"/>
    <col min="10" max="10" width="9.00390625" style="2" customWidth="1"/>
  </cols>
  <sheetData>
    <row r="1" ht="7.5" customHeight="1" thickBot="1"/>
    <row r="2" s="2" customFormat="1" ht="14.25" thickBot="1">
      <c r="H2" s="3" t="s">
        <v>17</v>
      </c>
    </row>
    <row r="3" s="2" customFormat="1" ht="7.5" customHeight="1">
      <c r="H3" s="40"/>
    </row>
    <row r="4" spans="1:8" s="2" customFormat="1" ht="21">
      <c r="A4" s="242" t="s">
        <v>216</v>
      </c>
      <c r="B4" s="242"/>
      <c r="C4" s="242"/>
      <c r="D4" s="242"/>
      <c r="E4" s="242"/>
      <c r="F4" s="242"/>
      <c r="G4" s="242"/>
      <c r="H4" s="242"/>
    </row>
    <row r="5" s="2" customFormat="1" ht="9.75" customHeight="1">
      <c r="E5" s="4"/>
    </row>
    <row r="6" s="2" customFormat="1" ht="21.75" customHeight="1">
      <c r="A6" s="5" t="s">
        <v>5</v>
      </c>
    </row>
    <row r="7" spans="1:9" s="2" customFormat="1" ht="27.75" customHeight="1">
      <c r="A7" s="6" t="s">
        <v>0</v>
      </c>
      <c r="B7" s="243" t="s">
        <v>60</v>
      </c>
      <c r="C7" s="244"/>
      <c r="D7" s="7" t="s">
        <v>7</v>
      </c>
      <c r="E7" s="243" t="s">
        <v>21</v>
      </c>
      <c r="F7" s="244"/>
      <c r="G7" s="244"/>
      <c r="H7" s="245"/>
      <c r="I7" s="21"/>
    </row>
    <row r="8" spans="1:9" s="2" customFormat="1" ht="27.75" customHeight="1">
      <c r="A8" s="6" t="s">
        <v>1</v>
      </c>
      <c r="B8" s="246" t="s">
        <v>20</v>
      </c>
      <c r="C8" s="212"/>
      <c r="D8" s="6" t="s">
        <v>8</v>
      </c>
      <c r="E8" s="243" t="s">
        <v>22</v>
      </c>
      <c r="F8" s="244"/>
      <c r="G8" s="244"/>
      <c r="H8" s="245"/>
      <c r="I8" s="51"/>
    </row>
    <row r="9" spans="1:9" s="2" customFormat="1" ht="18" customHeight="1">
      <c r="A9" s="53" t="s">
        <v>67</v>
      </c>
      <c r="B9" s="247"/>
      <c r="C9" s="247"/>
      <c r="D9" s="247"/>
      <c r="E9" s="247"/>
      <c r="F9" s="247"/>
      <c r="G9" s="247"/>
      <c r="H9" s="247"/>
      <c r="I9" s="227"/>
    </row>
    <row r="10" spans="1:9" s="2" customFormat="1" ht="18" customHeight="1">
      <c r="A10" s="52" t="s">
        <v>68</v>
      </c>
      <c r="B10" s="228"/>
      <c r="C10" s="228"/>
      <c r="D10" s="228"/>
      <c r="E10" s="228"/>
      <c r="F10" s="228"/>
      <c r="G10" s="228"/>
      <c r="H10" s="228"/>
      <c r="I10" s="227"/>
    </row>
    <row r="11" spans="1:9" s="2" customFormat="1" ht="18" customHeight="1">
      <c r="A11" s="22"/>
      <c r="B11" s="228" t="s">
        <v>69</v>
      </c>
      <c r="C11" s="228"/>
      <c r="D11" s="228"/>
      <c r="E11" s="228"/>
      <c r="F11" s="228"/>
      <c r="G11" s="228"/>
      <c r="H11" s="228"/>
      <c r="I11" s="227"/>
    </row>
    <row r="12" spans="1:9" s="2" customFormat="1" ht="18" customHeight="1">
      <c r="A12" s="23"/>
      <c r="B12" s="229" t="s">
        <v>95</v>
      </c>
      <c r="C12" s="229"/>
      <c r="D12" s="229"/>
      <c r="E12" s="229"/>
      <c r="F12" s="229"/>
      <c r="G12" s="229"/>
      <c r="H12" s="229"/>
      <c r="I12" s="227"/>
    </row>
    <row r="13" spans="1:9" ht="27" customHeight="1">
      <c r="A13" s="230" t="s">
        <v>65</v>
      </c>
      <c r="B13" s="232" t="s">
        <v>98</v>
      </c>
      <c r="C13" s="233"/>
      <c r="D13" s="233"/>
      <c r="E13" s="233"/>
      <c r="F13" s="233"/>
      <c r="G13" s="233"/>
      <c r="H13" s="234"/>
      <c r="I13" s="21"/>
    </row>
    <row r="14" spans="1:9" ht="27" customHeight="1">
      <c r="A14" s="231"/>
      <c r="B14" s="235"/>
      <c r="C14" s="236"/>
      <c r="D14" s="236"/>
      <c r="E14" s="236"/>
      <c r="F14" s="236"/>
      <c r="G14" s="236"/>
      <c r="H14" s="237"/>
      <c r="I14" s="21"/>
    </row>
    <row r="15" spans="1:9" s="2" customFormat="1" ht="22.5" customHeight="1">
      <c r="A15" s="239" t="s">
        <v>64</v>
      </c>
      <c r="B15" s="172" t="s">
        <v>87</v>
      </c>
      <c r="C15" s="25"/>
      <c r="D15" s="25"/>
      <c r="E15" s="25"/>
      <c r="F15" s="25"/>
      <c r="G15" s="25"/>
      <c r="H15" s="173" t="s">
        <v>86</v>
      </c>
      <c r="I15" s="207"/>
    </row>
    <row r="16" spans="1:9" s="2" customFormat="1" ht="15.75" customHeight="1">
      <c r="A16" s="240"/>
      <c r="B16" s="8" t="s">
        <v>70</v>
      </c>
      <c r="C16" s="9"/>
      <c r="D16" s="9"/>
      <c r="E16" s="24" t="s">
        <v>9</v>
      </c>
      <c r="G16" s="25"/>
      <c r="H16" s="208" t="s">
        <v>71</v>
      </c>
      <c r="I16" s="207"/>
    </row>
    <row r="17" spans="1:9" s="2" customFormat="1" ht="15.75" customHeight="1">
      <c r="A17" s="241"/>
      <c r="B17" s="8" t="s">
        <v>62</v>
      </c>
      <c r="C17" s="9"/>
      <c r="D17" s="9"/>
      <c r="E17" s="24" t="s">
        <v>10</v>
      </c>
      <c r="G17" s="25"/>
      <c r="H17" s="209"/>
      <c r="I17" s="207"/>
    </row>
    <row r="18" spans="1:9" s="2" customFormat="1" ht="35.25" customHeight="1">
      <c r="A18" s="210" t="s">
        <v>239</v>
      </c>
      <c r="B18" s="12" t="s">
        <v>2</v>
      </c>
      <c r="C18" s="12" t="s">
        <v>61</v>
      </c>
      <c r="D18" s="12" t="s">
        <v>72</v>
      </c>
      <c r="E18" s="54" t="s">
        <v>237</v>
      </c>
      <c r="F18" s="184" t="s">
        <v>238</v>
      </c>
      <c r="G18" s="212" t="s">
        <v>88</v>
      </c>
      <c r="H18" s="213"/>
      <c r="I18" s="21"/>
    </row>
    <row r="19" spans="1:9" s="2" customFormat="1" ht="47.25" customHeight="1">
      <c r="A19" s="211"/>
      <c r="B19" s="15" t="s">
        <v>73</v>
      </c>
      <c r="C19" s="15" t="s">
        <v>74</v>
      </c>
      <c r="D19" s="26">
        <v>0.86</v>
      </c>
      <c r="E19" s="55" t="s">
        <v>75</v>
      </c>
      <c r="F19" s="15" t="s">
        <v>97</v>
      </c>
      <c r="G19" s="214" t="s">
        <v>89</v>
      </c>
      <c r="H19" s="215"/>
      <c r="I19" s="51"/>
    </row>
    <row r="20" spans="1:9" s="200" customFormat="1" ht="47.25" customHeight="1">
      <c r="A20" s="198" t="s">
        <v>211</v>
      </c>
      <c r="B20" s="238" t="s">
        <v>212</v>
      </c>
      <c r="C20" s="238"/>
      <c r="D20" s="198" t="s">
        <v>210</v>
      </c>
      <c r="E20" s="238" t="s">
        <v>213</v>
      </c>
      <c r="F20" s="238"/>
      <c r="G20" s="238"/>
      <c r="H20" s="238"/>
      <c r="I20" s="199"/>
    </row>
    <row r="21" spans="1:9" ht="11.25" customHeight="1">
      <c r="A21" s="16"/>
      <c r="B21" s="17"/>
      <c r="C21" s="17"/>
      <c r="D21" s="17"/>
      <c r="E21" s="18"/>
      <c r="F21" s="18"/>
      <c r="G21" s="19"/>
      <c r="H21" s="20"/>
      <c r="I21" s="51"/>
    </row>
    <row r="22" s="2" customFormat="1" ht="25.5" customHeight="1">
      <c r="H22" s="1"/>
    </row>
    <row r="23" spans="1:7" s="2" customFormat="1" ht="21.75" customHeight="1">
      <c r="A23" s="5" t="s">
        <v>81</v>
      </c>
      <c r="G23" s="5" t="s">
        <v>63</v>
      </c>
    </row>
    <row r="24" s="2" customFormat="1" ht="18.75" customHeight="1" thickBot="1">
      <c r="A24" s="5"/>
    </row>
    <row r="25" spans="1:10" ht="39.75" customHeight="1" thickTop="1">
      <c r="A25" s="27"/>
      <c r="B25" s="201" t="s">
        <v>217</v>
      </c>
      <c r="C25" s="28" t="s">
        <v>99</v>
      </c>
      <c r="D25" s="28" t="s">
        <v>100</v>
      </c>
      <c r="E25" s="28" t="s">
        <v>101</v>
      </c>
      <c r="G25" s="187"/>
      <c r="H25" s="188" t="s">
        <v>219</v>
      </c>
      <c r="I25"/>
      <c r="J25"/>
    </row>
    <row r="26" spans="1:10" ht="38.25" customHeight="1">
      <c r="A26" s="29" t="s">
        <v>3</v>
      </c>
      <c r="B26" s="36">
        <v>5800000</v>
      </c>
      <c r="C26" s="36">
        <v>5670000</v>
      </c>
      <c r="D26" s="36">
        <v>6294000</v>
      </c>
      <c r="E26" s="36">
        <v>7140000</v>
      </c>
      <c r="G26" s="189" t="s">
        <v>199</v>
      </c>
      <c r="H26" s="190">
        <v>6000000</v>
      </c>
      <c r="I26"/>
      <c r="J26"/>
    </row>
    <row r="27" spans="1:10" ht="37.5" customHeight="1">
      <c r="A27" s="30" t="s">
        <v>6</v>
      </c>
      <c r="B27" s="36">
        <v>4340500</v>
      </c>
      <c r="C27" s="36">
        <v>3792000</v>
      </c>
      <c r="D27" s="36">
        <v>4132800</v>
      </c>
      <c r="E27" s="36">
        <v>4567200</v>
      </c>
      <c r="G27" s="191" t="s">
        <v>6</v>
      </c>
      <c r="H27" s="192">
        <f>'（参考様式①）工賃実績計算シート'!AA38</f>
        <v>4412100</v>
      </c>
      <c r="I27"/>
      <c r="J27"/>
    </row>
    <row r="28" spans="1:10" ht="39.75" customHeight="1" thickBot="1">
      <c r="A28" s="30" t="s">
        <v>4</v>
      </c>
      <c r="B28" s="37">
        <v>250</v>
      </c>
      <c r="C28" s="37">
        <v>240</v>
      </c>
      <c r="D28" s="37">
        <v>252</v>
      </c>
      <c r="E28" s="37">
        <v>264</v>
      </c>
      <c r="G28" s="191" t="s">
        <v>4</v>
      </c>
      <c r="H28" s="193">
        <f>'（参考様式①）工賃実績計算シート'!W38</f>
        <v>250</v>
      </c>
      <c r="I28"/>
      <c r="J28"/>
    </row>
    <row r="29" spans="1:10" ht="43.5" customHeight="1" thickBot="1" thickTop="1">
      <c r="A29" s="31" t="s">
        <v>76</v>
      </c>
      <c r="B29" s="32">
        <f>IF(B28="人","円",ROUND(B27/B28,0))</f>
        <v>17362</v>
      </c>
      <c r="C29" s="32">
        <f>IF(C28="人","円",ROUND(C27/C28,0))</f>
        <v>15800</v>
      </c>
      <c r="D29" s="32">
        <f>IF(D28="人","円",ROUND(D27/D28,0))</f>
        <v>16400</v>
      </c>
      <c r="E29" s="33">
        <f>IF(E28="人","円",ROUND(E27/E28,0))</f>
        <v>17300</v>
      </c>
      <c r="G29" s="31" t="s">
        <v>76</v>
      </c>
      <c r="H29" s="33">
        <f>IF(H28="人","円",ROUND(H27/H28,0))</f>
        <v>17648</v>
      </c>
      <c r="I29"/>
      <c r="J29"/>
    </row>
    <row r="30" spans="1:10" ht="42" customHeight="1" thickBot="1" thickTop="1">
      <c r="A30" s="34" t="s">
        <v>77</v>
      </c>
      <c r="B30" s="35" t="s">
        <v>207</v>
      </c>
      <c r="C30" s="35" t="s">
        <v>19</v>
      </c>
      <c r="D30" s="35" t="s">
        <v>19</v>
      </c>
      <c r="E30" s="35" t="s">
        <v>19</v>
      </c>
      <c r="G30" s="194" t="s">
        <v>77</v>
      </c>
      <c r="H30" s="195">
        <f>'（参考様式①）工賃実績計算シート'!Y38</f>
        <v>28098</v>
      </c>
      <c r="I30"/>
      <c r="J30"/>
    </row>
    <row r="31" spans="1:8" s="181" customFormat="1" ht="14.25" thickTop="1">
      <c r="A31" s="179" t="s">
        <v>78</v>
      </c>
      <c r="B31" s="216" t="str">
        <f>IF(B30="時間","円",ROUND(B27/B30,1))</f>
        <v>円</v>
      </c>
      <c r="C31" s="219" t="str">
        <f>IF(C30="時間","円",ROUND(C27/C30,1))</f>
        <v>円</v>
      </c>
      <c r="D31" s="219" t="str">
        <f>IF(D30="時間","円",ROUND(D27/D30,1))</f>
        <v>円</v>
      </c>
      <c r="E31" s="223" t="str">
        <f>IF(E30="時間","円",ROUND(E27/E30,1))</f>
        <v>円</v>
      </c>
      <c r="F31" s="180"/>
      <c r="G31" s="179" t="s">
        <v>78</v>
      </c>
      <c r="H31" s="223">
        <f>IF(H30="時間","円",ROUND(H27/H30,1))</f>
        <v>157</v>
      </c>
    </row>
    <row r="32" spans="1:8" s="181" customFormat="1" ht="13.5">
      <c r="A32" s="182" t="s">
        <v>79</v>
      </c>
      <c r="B32" s="217"/>
      <c r="C32" s="220"/>
      <c r="D32" s="220"/>
      <c r="E32" s="224"/>
      <c r="F32" s="180"/>
      <c r="G32" s="182" t="s">
        <v>79</v>
      </c>
      <c r="H32" s="224"/>
    </row>
    <row r="33" spans="1:8" s="181" customFormat="1" ht="14.25" thickBot="1">
      <c r="A33" s="183" t="s">
        <v>80</v>
      </c>
      <c r="B33" s="218"/>
      <c r="C33" s="221"/>
      <c r="D33" s="222"/>
      <c r="E33" s="225"/>
      <c r="F33" s="180"/>
      <c r="G33" s="183" t="s">
        <v>80</v>
      </c>
      <c r="H33" s="226"/>
    </row>
    <row r="34" spans="1:8" ht="30" customHeight="1" thickBot="1" thickTop="1">
      <c r="A34" s="205" t="s">
        <v>82</v>
      </c>
      <c r="B34" s="205"/>
      <c r="C34" s="206"/>
      <c r="D34" s="185"/>
      <c r="E34" s="186"/>
      <c r="G34" s="196" t="s">
        <v>96</v>
      </c>
      <c r="H34" s="197">
        <f>IF(E29="円",H31/E31,H29/E29)</f>
        <v>1.0201156069364161</v>
      </c>
    </row>
    <row r="35" ht="14.25" thickTop="1"/>
    <row r="36" s="2" customFormat="1" ht="13.5">
      <c r="A36" s="57" t="s">
        <v>66</v>
      </c>
    </row>
    <row r="37" ht="25.5" customHeight="1"/>
    <row r="38" s="2" customFormat="1" ht="13.5">
      <c r="H38" s="1" t="s">
        <v>11</v>
      </c>
    </row>
  </sheetData>
  <sheetProtection formatCells="0" formatColumns="0" formatRows="0" insertColumns="0" insertRows="0" insertHyperlinks="0" deleteColumns="0" deleteRows="0" sort="0" autoFilter="0" pivotTables="0"/>
  <mergeCells count="26">
    <mergeCell ref="A4:H4"/>
    <mergeCell ref="B7:C7"/>
    <mergeCell ref="E7:H7"/>
    <mergeCell ref="B8:C8"/>
    <mergeCell ref="E8:H8"/>
    <mergeCell ref="B9:H9"/>
    <mergeCell ref="H31:H33"/>
    <mergeCell ref="I9:I12"/>
    <mergeCell ref="B10:H10"/>
    <mergeCell ref="B11:H11"/>
    <mergeCell ref="B12:H12"/>
    <mergeCell ref="A13:A14"/>
    <mergeCell ref="B13:H14"/>
    <mergeCell ref="B20:C20"/>
    <mergeCell ref="E20:H20"/>
    <mergeCell ref="A15:A17"/>
    <mergeCell ref="A34:C34"/>
    <mergeCell ref="I15:I17"/>
    <mergeCell ref="H16:H17"/>
    <mergeCell ref="A18:A19"/>
    <mergeCell ref="G18:H18"/>
    <mergeCell ref="G19:H19"/>
    <mergeCell ref="B31:B33"/>
    <mergeCell ref="C31:C33"/>
    <mergeCell ref="D31:D33"/>
    <mergeCell ref="E31:E33"/>
  </mergeCells>
  <dataValidations count="1">
    <dataValidation type="list" allowBlank="1" showInputMessage="1" showErrorMessage="1" sqref="D34:E34">
      <formula1>"有,無"</formula1>
    </dataValidation>
  </dataValidations>
  <printOptions/>
  <pageMargins left="0.5118110236220472" right="0.31496062992125984" top="0.35433070866141736" bottom="0.35433070866141736" header="0.31496062992125984" footer="0.31496062992125984"/>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7"/>
  <sheetViews>
    <sheetView zoomScalePageLayoutView="0" workbookViewId="0" topLeftCell="A1">
      <selection activeCell="F27" sqref="F27:G27"/>
    </sheetView>
  </sheetViews>
  <sheetFormatPr defaultColWidth="9.140625" defaultRowHeight="15"/>
  <cols>
    <col min="1" max="1" width="24.57421875" style="2" customWidth="1"/>
    <col min="2" max="3" width="26.7109375" style="2" customWidth="1"/>
    <col min="4" max="4" width="20.28125" style="2" customWidth="1"/>
    <col min="5" max="5" width="11.57421875" style="14" customWidth="1"/>
    <col min="6" max="7" width="14.57421875" style="10" customWidth="1"/>
    <col min="8" max="19" width="9.00390625" style="2" customWidth="1"/>
  </cols>
  <sheetData>
    <row r="1" spans="5:7" s="2" customFormat="1" ht="13.5" customHeight="1" thickBot="1">
      <c r="E1" s="14"/>
      <c r="F1" s="10"/>
      <c r="G1" s="3" t="s">
        <v>18</v>
      </c>
    </row>
    <row r="2" spans="5:7" s="2" customFormat="1" ht="8.25" customHeight="1">
      <c r="E2" s="14"/>
      <c r="F2" s="10"/>
      <c r="G2" s="40"/>
    </row>
    <row r="3" spans="1:7" s="2" customFormat="1" ht="24.75" customHeight="1">
      <c r="A3" s="13" t="s">
        <v>226</v>
      </c>
      <c r="B3" s="49"/>
      <c r="C3" s="49"/>
      <c r="D3" s="49"/>
      <c r="E3" s="50"/>
      <c r="F3" s="271"/>
      <c r="G3" s="271"/>
    </row>
    <row r="4" spans="1:7" s="2" customFormat="1" ht="9" customHeight="1" thickBot="1">
      <c r="A4" s="13"/>
      <c r="B4" s="49"/>
      <c r="C4" s="49"/>
      <c r="D4" s="49"/>
      <c r="E4" s="56"/>
      <c r="F4" s="49"/>
      <c r="G4" s="49"/>
    </row>
    <row r="5" spans="1:7" s="2" customFormat="1" ht="55.5" customHeight="1" thickTop="1">
      <c r="A5" s="58" t="s">
        <v>227</v>
      </c>
      <c r="B5" s="272" t="s">
        <v>228</v>
      </c>
      <c r="C5" s="273"/>
      <c r="D5" s="274"/>
      <c r="E5" s="131" t="s">
        <v>229</v>
      </c>
      <c r="F5" s="275" t="s">
        <v>230</v>
      </c>
      <c r="G5" s="276"/>
    </row>
    <row r="6" spans="1:7" s="10" customFormat="1" ht="24.75" customHeight="1">
      <c r="A6" s="118" t="s">
        <v>23</v>
      </c>
      <c r="B6" s="277"/>
      <c r="C6" s="278"/>
      <c r="D6" s="279"/>
      <c r="E6" s="38"/>
      <c r="F6" s="280"/>
      <c r="G6" s="281"/>
    </row>
    <row r="7" spans="1:7" s="10" customFormat="1" ht="60.75" customHeight="1">
      <c r="A7" s="119" t="s">
        <v>24</v>
      </c>
      <c r="B7" s="263" t="s">
        <v>231</v>
      </c>
      <c r="C7" s="264"/>
      <c r="D7" s="265"/>
      <c r="E7" s="39" t="s">
        <v>83</v>
      </c>
      <c r="F7" s="269" t="s">
        <v>42</v>
      </c>
      <c r="G7" s="270"/>
    </row>
    <row r="8" spans="1:7" s="10" customFormat="1" ht="60.75" customHeight="1">
      <c r="A8" s="119" t="s">
        <v>205</v>
      </c>
      <c r="B8" s="263" t="s">
        <v>232</v>
      </c>
      <c r="C8" s="264"/>
      <c r="D8" s="265"/>
      <c r="E8" s="39" t="s">
        <v>84</v>
      </c>
      <c r="F8" s="269" t="s">
        <v>43</v>
      </c>
      <c r="G8" s="270"/>
    </row>
    <row r="9" spans="1:7" s="10" customFormat="1" ht="60.75" customHeight="1">
      <c r="A9" s="119" t="s">
        <v>25</v>
      </c>
      <c r="B9" s="263" t="s">
        <v>233</v>
      </c>
      <c r="C9" s="264"/>
      <c r="D9" s="265"/>
      <c r="E9" s="39" t="s">
        <v>83</v>
      </c>
      <c r="F9" s="269" t="s">
        <v>42</v>
      </c>
      <c r="G9" s="270"/>
    </row>
    <row r="10" spans="1:7" s="10" customFormat="1" ht="26.25" customHeight="1">
      <c r="A10" s="120" t="s">
        <v>26</v>
      </c>
      <c r="B10" s="263"/>
      <c r="C10" s="264"/>
      <c r="D10" s="265"/>
      <c r="E10" s="39"/>
      <c r="F10" s="269"/>
      <c r="G10" s="270"/>
    </row>
    <row r="11" spans="1:7" s="10" customFormat="1" ht="93.75" customHeight="1">
      <c r="A11" s="121" t="s">
        <v>27</v>
      </c>
      <c r="B11" s="263" t="s">
        <v>44</v>
      </c>
      <c r="C11" s="264"/>
      <c r="D11" s="265"/>
      <c r="E11" s="39" t="s">
        <v>84</v>
      </c>
      <c r="F11" s="282" t="s">
        <v>45</v>
      </c>
      <c r="G11" s="283"/>
    </row>
    <row r="12" spans="1:7" s="10" customFormat="1" ht="22.5" customHeight="1">
      <c r="A12" s="120" t="s">
        <v>28</v>
      </c>
      <c r="B12" s="263"/>
      <c r="C12" s="264"/>
      <c r="D12" s="265"/>
      <c r="E12" s="39"/>
      <c r="F12" s="269"/>
      <c r="G12" s="270"/>
    </row>
    <row r="13" spans="1:7" s="10" customFormat="1" ht="51" customHeight="1">
      <c r="A13" s="119" t="s">
        <v>29</v>
      </c>
      <c r="B13" s="263" t="s">
        <v>234</v>
      </c>
      <c r="C13" s="264"/>
      <c r="D13" s="265"/>
      <c r="E13" s="39" t="s">
        <v>83</v>
      </c>
      <c r="F13" s="269" t="s">
        <v>46</v>
      </c>
      <c r="G13" s="270"/>
    </row>
    <row r="14" spans="1:7" s="2" customFormat="1" ht="58.5" customHeight="1">
      <c r="A14" s="122" t="s">
        <v>30</v>
      </c>
      <c r="B14" s="263" t="s">
        <v>235</v>
      </c>
      <c r="C14" s="264"/>
      <c r="D14" s="265"/>
      <c r="E14" s="39" t="s">
        <v>83</v>
      </c>
      <c r="F14" s="269" t="s">
        <v>47</v>
      </c>
      <c r="G14" s="270"/>
    </row>
    <row r="15" spans="1:7" s="2" customFormat="1" ht="51" customHeight="1">
      <c r="A15" s="123" t="s">
        <v>31</v>
      </c>
      <c r="B15" s="263" t="s">
        <v>48</v>
      </c>
      <c r="C15" s="264"/>
      <c r="D15" s="265"/>
      <c r="E15" s="39" t="s">
        <v>84</v>
      </c>
      <c r="F15" s="256" t="s">
        <v>42</v>
      </c>
      <c r="G15" s="257"/>
    </row>
    <row r="16" spans="1:7" s="2" customFormat="1" ht="23.25" customHeight="1">
      <c r="A16" s="124" t="s">
        <v>32</v>
      </c>
      <c r="B16" s="263"/>
      <c r="C16" s="264"/>
      <c r="D16" s="265"/>
      <c r="E16" s="39"/>
      <c r="F16" s="269"/>
      <c r="G16" s="270"/>
    </row>
    <row r="17" spans="1:7" s="2" customFormat="1" ht="60" customHeight="1">
      <c r="A17" s="125" t="s">
        <v>33</v>
      </c>
      <c r="B17" s="263" t="s">
        <v>49</v>
      </c>
      <c r="C17" s="264"/>
      <c r="D17" s="265"/>
      <c r="E17" s="39" t="s">
        <v>83</v>
      </c>
      <c r="F17" s="256" t="s">
        <v>50</v>
      </c>
      <c r="G17" s="257"/>
    </row>
    <row r="18" spans="1:7" s="2" customFormat="1" ht="60" customHeight="1">
      <c r="A18" s="126" t="s">
        <v>34</v>
      </c>
      <c r="B18" s="263" t="s">
        <v>208</v>
      </c>
      <c r="C18" s="264"/>
      <c r="D18" s="265"/>
      <c r="E18" s="39" t="s">
        <v>84</v>
      </c>
      <c r="F18" s="256" t="s">
        <v>51</v>
      </c>
      <c r="G18" s="257"/>
    </row>
    <row r="19" spans="1:7" s="2" customFormat="1" ht="60" customHeight="1">
      <c r="A19" s="127" t="s">
        <v>35</v>
      </c>
      <c r="B19" s="263" t="s">
        <v>209</v>
      </c>
      <c r="C19" s="264"/>
      <c r="D19" s="265"/>
      <c r="E19" s="39" t="s">
        <v>83</v>
      </c>
      <c r="F19" s="256" t="s">
        <v>52</v>
      </c>
      <c r="G19" s="257"/>
    </row>
    <row r="20" spans="1:7" s="2" customFormat="1" ht="60" customHeight="1">
      <c r="A20" s="123" t="s">
        <v>36</v>
      </c>
      <c r="B20" s="263" t="s">
        <v>53</v>
      </c>
      <c r="C20" s="264"/>
      <c r="D20" s="265"/>
      <c r="E20" s="39" t="s">
        <v>85</v>
      </c>
      <c r="F20" s="256" t="s">
        <v>54</v>
      </c>
      <c r="G20" s="257"/>
    </row>
    <row r="21" spans="1:7" s="2" customFormat="1" ht="60" customHeight="1">
      <c r="A21" s="123" t="s">
        <v>37</v>
      </c>
      <c r="B21" s="263" t="s">
        <v>236</v>
      </c>
      <c r="C21" s="264"/>
      <c r="D21" s="265"/>
      <c r="E21" s="39" t="s">
        <v>83</v>
      </c>
      <c r="F21" s="256" t="s">
        <v>55</v>
      </c>
      <c r="G21" s="257"/>
    </row>
    <row r="22" spans="1:7" s="2" customFormat="1" ht="24" customHeight="1">
      <c r="A22" s="128" t="s">
        <v>38</v>
      </c>
      <c r="B22" s="263"/>
      <c r="C22" s="264"/>
      <c r="D22" s="265"/>
      <c r="E22" s="39"/>
      <c r="F22" s="269"/>
      <c r="G22" s="270"/>
    </row>
    <row r="23" spans="1:7" s="2" customFormat="1" ht="60" customHeight="1">
      <c r="A23" s="129" t="s">
        <v>39</v>
      </c>
      <c r="B23" s="263" t="s">
        <v>56</v>
      </c>
      <c r="C23" s="264"/>
      <c r="D23" s="265"/>
      <c r="E23" s="39" t="s">
        <v>84</v>
      </c>
      <c r="F23" s="256" t="s">
        <v>57</v>
      </c>
      <c r="G23" s="257"/>
    </row>
    <row r="24" spans="1:7" s="2" customFormat="1" ht="26.25" customHeight="1">
      <c r="A24" s="130" t="s">
        <v>40</v>
      </c>
      <c r="B24" s="263"/>
      <c r="C24" s="264"/>
      <c r="D24" s="265"/>
      <c r="E24" s="39"/>
      <c r="F24" s="269"/>
      <c r="G24" s="270"/>
    </row>
    <row r="25" spans="1:7" s="10" customFormat="1" ht="60" customHeight="1">
      <c r="A25" s="121" t="s">
        <v>41</v>
      </c>
      <c r="B25" s="266" t="s">
        <v>58</v>
      </c>
      <c r="C25" s="267"/>
      <c r="D25" s="268"/>
      <c r="E25" s="39" t="s">
        <v>83</v>
      </c>
      <c r="F25" s="256" t="s">
        <v>59</v>
      </c>
      <c r="G25" s="257"/>
    </row>
    <row r="26" spans="1:7" s="2" customFormat="1" ht="42.75" customHeight="1">
      <c r="A26" s="177"/>
      <c r="B26" s="248"/>
      <c r="C26" s="249"/>
      <c r="D26" s="250"/>
      <c r="E26" s="178"/>
      <c r="F26" s="251"/>
      <c r="G26" s="252"/>
    </row>
    <row r="27" spans="1:7" s="2" customFormat="1" ht="42.75" customHeight="1">
      <c r="A27" s="174"/>
      <c r="B27" s="253"/>
      <c r="C27" s="254"/>
      <c r="D27" s="255"/>
      <c r="E27" s="175"/>
      <c r="F27" s="256"/>
      <c r="G27" s="257"/>
    </row>
    <row r="28" spans="1:7" s="2" customFormat="1" ht="42.75" customHeight="1" thickBot="1">
      <c r="A28" s="174"/>
      <c r="B28" s="258"/>
      <c r="C28" s="259"/>
      <c r="D28" s="260"/>
      <c r="E28" s="176"/>
      <c r="F28" s="261"/>
      <c r="G28" s="262"/>
    </row>
    <row r="29" spans="1:7" s="10" customFormat="1" ht="15.75" customHeight="1" thickTop="1">
      <c r="A29" s="45"/>
      <c r="B29" s="46"/>
      <c r="C29" s="46"/>
      <c r="D29" s="46"/>
      <c r="E29" s="47"/>
      <c r="F29" s="48"/>
      <c r="G29" s="48"/>
    </row>
    <row r="30" spans="5:7" s="2" customFormat="1" ht="13.5">
      <c r="E30" s="14"/>
      <c r="F30" s="10"/>
      <c r="G30" s="1" t="s">
        <v>11</v>
      </c>
    </row>
    <row r="31" spans="5:7" s="2" customFormat="1" ht="13.5">
      <c r="E31" s="14"/>
      <c r="F31" s="10"/>
      <c r="G31" s="10"/>
    </row>
    <row r="32" spans="5:7" s="2" customFormat="1" ht="13.5">
      <c r="E32" s="14"/>
      <c r="F32" s="10"/>
      <c r="G32" s="10"/>
    </row>
    <row r="33" spans="5:7" s="2" customFormat="1" ht="13.5">
      <c r="E33" s="14"/>
      <c r="F33" s="10"/>
      <c r="G33" s="10"/>
    </row>
    <row r="34" spans="5:7" s="2" customFormat="1" ht="13.5">
      <c r="E34" s="14"/>
      <c r="F34" s="10"/>
      <c r="G34" s="10"/>
    </row>
    <row r="35" spans="5:7" s="2" customFormat="1" ht="13.5">
      <c r="E35" s="14"/>
      <c r="F35" s="10"/>
      <c r="G35" s="10"/>
    </row>
    <row r="36" spans="5:7" s="2" customFormat="1" ht="13.5">
      <c r="E36" s="14"/>
      <c r="F36" s="10"/>
      <c r="G36" s="10"/>
    </row>
    <row r="37" spans="5:7" s="2" customFormat="1" ht="13.5">
      <c r="E37" s="14"/>
      <c r="F37" s="10"/>
      <c r="G37" s="10"/>
    </row>
    <row r="38" spans="5:7" s="2" customFormat="1" ht="13.5">
      <c r="E38" s="14"/>
      <c r="F38" s="10"/>
      <c r="G38" s="10"/>
    </row>
    <row r="39" spans="5:7" s="2" customFormat="1" ht="13.5">
      <c r="E39" s="14"/>
      <c r="F39" s="10"/>
      <c r="G39" s="10"/>
    </row>
    <row r="40" spans="5:7" s="2" customFormat="1" ht="13.5">
      <c r="E40" s="14"/>
      <c r="F40" s="10"/>
      <c r="G40" s="10"/>
    </row>
    <row r="41" spans="5:7" s="2" customFormat="1" ht="13.5">
      <c r="E41" s="14"/>
      <c r="F41" s="10"/>
      <c r="G41" s="10"/>
    </row>
    <row r="42" spans="5:7" s="2" customFormat="1" ht="13.5">
      <c r="E42" s="14"/>
      <c r="F42" s="10"/>
      <c r="G42" s="10"/>
    </row>
    <row r="43" spans="5:7" s="2" customFormat="1" ht="13.5">
      <c r="E43" s="14"/>
      <c r="F43" s="10"/>
      <c r="G43" s="10"/>
    </row>
    <row r="44" spans="5:7" s="2" customFormat="1" ht="13.5">
      <c r="E44" s="14"/>
      <c r="F44" s="10"/>
      <c r="G44" s="10"/>
    </row>
    <row r="45" spans="5:7" s="2" customFormat="1" ht="13.5">
      <c r="E45" s="14"/>
      <c r="F45" s="10"/>
      <c r="G45" s="10"/>
    </row>
    <row r="46" spans="5:7" s="2" customFormat="1" ht="13.5">
      <c r="E46" s="14"/>
      <c r="F46" s="10"/>
      <c r="G46" s="10"/>
    </row>
    <row r="47" spans="5:7" s="2" customFormat="1" ht="13.5">
      <c r="E47" s="14"/>
      <c r="F47" s="10"/>
      <c r="G47" s="10"/>
    </row>
    <row r="48" spans="5:7" s="2" customFormat="1" ht="13.5">
      <c r="E48" s="14"/>
      <c r="F48" s="10"/>
      <c r="G48" s="10"/>
    </row>
    <row r="49" spans="5:7" s="2" customFormat="1" ht="13.5">
      <c r="E49" s="14"/>
      <c r="F49" s="10"/>
      <c r="G49" s="10"/>
    </row>
    <row r="50" spans="5:7" s="2" customFormat="1" ht="13.5">
      <c r="E50" s="14"/>
      <c r="F50" s="10"/>
      <c r="G50" s="10"/>
    </row>
    <row r="51" spans="5:7" s="2" customFormat="1" ht="13.5">
      <c r="E51" s="14"/>
      <c r="F51" s="10"/>
      <c r="G51" s="10"/>
    </row>
    <row r="52" spans="5:7" s="2" customFormat="1" ht="13.5">
      <c r="E52" s="14"/>
      <c r="F52" s="10"/>
      <c r="G52" s="10"/>
    </row>
    <row r="53" spans="5:7" s="2" customFormat="1" ht="13.5">
      <c r="E53" s="14"/>
      <c r="F53" s="10"/>
      <c r="G53" s="10"/>
    </row>
    <row r="54" spans="5:7" s="2" customFormat="1" ht="13.5">
      <c r="E54" s="14"/>
      <c r="F54" s="10"/>
      <c r="G54" s="10"/>
    </row>
    <row r="55" spans="5:7" s="2" customFormat="1" ht="13.5">
      <c r="E55" s="14"/>
      <c r="F55" s="10"/>
      <c r="G55" s="10"/>
    </row>
    <row r="56" spans="5:7" s="2" customFormat="1" ht="13.5">
      <c r="E56" s="14"/>
      <c r="F56" s="10"/>
      <c r="G56" s="10"/>
    </row>
    <row r="57" spans="5:7" s="2" customFormat="1" ht="13.5">
      <c r="E57" s="14"/>
      <c r="F57" s="10"/>
      <c r="G57" s="10"/>
    </row>
  </sheetData>
  <sheetProtection password="CC6F" sheet="1" formatCells="0" formatColumns="0" formatRows="0" insertColumns="0" insertRows="0" insertHyperlinks="0" deleteColumns="0" deleteRows="0" sort="0" autoFilter="0" pivotTables="0"/>
  <mergeCells count="49">
    <mergeCell ref="F11:G11"/>
    <mergeCell ref="B12:D12"/>
    <mergeCell ref="F12:G12"/>
    <mergeCell ref="B9:D9"/>
    <mergeCell ref="F9:G9"/>
    <mergeCell ref="B10:D10"/>
    <mergeCell ref="F10:G10"/>
    <mergeCell ref="B11:D11"/>
    <mergeCell ref="F3:G3"/>
    <mergeCell ref="B5:D5"/>
    <mergeCell ref="F5:G5"/>
    <mergeCell ref="B6:D6"/>
    <mergeCell ref="F6:G6"/>
    <mergeCell ref="F8:G8"/>
    <mergeCell ref="B7:D7"/>
    <mergeCell ref="F7:G7"/>
    <mergeCell ref="B8:D8"/>
    <mergeCell ref="F17:G17"/>
    <mergeCell ref="B18:D18"/>
    <mergeCell ref="F18:G18"/>
    <mergeCell ref="F14:G14"/>
    <mergeCell ref="B15:D15"/>
    <mergeCell ref="F15:G15"/>
    <mergeCell ref="B13:D13"/>
    <mergeCell ref="F13:G13"/>
    <mergeCell ref="B14:D14"/>
    <mergeCell ref="B19:D19"/>
    <mergeCell ref="F19:G19"/>
    <mergeCell ref="B20:D20"/>
    <mergeCell ref="F20:G20"/>
    <mergeCell ref="B16:D16"/>
    <mergeCell ref="F16:G16"/>
    <mergeCell ref="B17:D17"/>
    <mergeCell ref="B21:D21"/>
    <mergeCell ref="F21:G21"/>
    <mergeCell ref="B25:D25"/>
    <mergeCell ref="F25:G25"/>
    <mergeCell ref="B22:D22"/>
    <mergeCell ref="F22:G22"/>
    <mergeCell ref="B23:D23"/>
    <mergeCell ref="F23:G23"/>
    <mergeCell ref="B24:D24"/>
    <mergeCell ref="F24:G24"/>
    <mergeCell ref="B26:D26"/>
    <mergeCell ref="F26:G26"/>
    <mergeCell ref="B27:D27"/>
    <mergeCell ref="F27:G27"/>
    <mergeCell ref="B28:D28"/>
    <mergeCell ref="F28:G28"/>
  </mergeCells>
  <printOptions/>
  <pageMargins left="0.6299212598425197" right="0.2362204724409449" top="0.7480314960629921" bottom="0.7480314960629921" header="0.31496062992125984" footer="0.31496062992125984"/>
  <pageSetup fitToHeight="1" fitToWidth="1"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AI40"/>
  <sheetViews>
    <sheetView zoomScale="70" zoomScaleNormal="70" zoomScalePageLayoutView="0" workbookViewId="0" topLeftCell="A1">
      <selection activeCell="U37" sqref="U37"/>
    </sheetView>
  </sheetViews>
  <sheetFormatPr defaultColWidth="9.140625" defaultRowHeight="15"/>
  <cols>
    <col min="1" max="1" width="2.421875" style="59" customWidth="1"/>
    <col min="2" max="2" width="3.421875" style="62" bestFit="1" customWidth="1"/>
    <col min="3" max="32" width="9.00390625" style="62" customWidth="1"/>
    <col min="33" max="33" width="1.421875" style="62" customWidth="1"/>
    <col min="34" max="35" width="9.00390625" style="62" customWidth="1"/>
    <col min="36" max="16384" width="9.00390625" style="59" customWidth="1"/>
  </cols>
  <sheetData>
    <row r="2" spans="2:4" ht="21">
      <c r="B2" s="61" t="s">
        <v>132</v>
      </c>
      <c r="D2" s="63"/>
    </row>
    <row r="4" ht="35.25" customHeight="1" thickBot="1">
      <c r="C4" s="64" t="s">
        <v>218</v>
      </c>
    </row>
    <row r="5" spans="2:35" ht="30" customHeight="1">
      <c r="B5" s="289" t="s">
        <v>102</v>
      </c>
      <c r="C5" s="286"/>
      <c r="D5" s="65" t="s">
        <v>103</v>
      </c>
      <c r="E5" s="286" t="s">
        <v>104</v>
      </c>
      <c r="F5" s="286"/>
      <c r="G5" s="287" t="s">
        <v>105</v>
      </c>
      <c r="H5" s="288"/>
      <c r="I5" s="286" t="s">
        <v>106</v>
      </c>
      <c r="J5" s="286"/>
      <c r="K5" s="287" t="s">
        <v>107</v>
      </c>
      <c r="L5" s="288"/>
      <c r="M5" s="286" t="s">
        <v>108</v>
      </c>
      <c r="N5" s="286"/>
      <c r="O5" s="287" t="s">
        <v>109</v>
      </c>
      <c r="P5" s="288"/>
      <c r="Q5" s="286" t="s">
        <v>110</v>
      </c>
      <c r="R5" s="286"/>
      <c r="S5" s="287" t="s">
        <v>111</v>
      </c>
      <c r="T5" s="288"/>
      <c r="U5" s="286" t="s">
        <v>112</v>
      </c>
      <c r="V5" s="286"/>
      <c r="W5" s="287" t="s">
        <v>113</v>
      </c>
      <c r="X5" s="288"/>
      <c r="Y5" s="286" t="s">
        <v>114</v>
      </c>
      <c r="Z5" s="286"/>
      <c r="AA5" s="303" t="s">
        <v>115</v>
      </c>
      <c r="AB5" s="286"/>
      <c r="AC5" s="287" t="s">
        <v>133</v>
      </c>
      <c r="AD5" s="293"/>
      <c r="AE5" s="304" t="s">
        <v>116</v>
      </c>
      <c r="AF5" s="305"/>
      <c r="AH5" s="284" t="s">
        <v>197</v>
      </c>
      <c r="AI5" s="170" t="s">
        <v>198</v>
      </c>
    </row>
    <row r="6" spans="2:35" ht="30" customHeight="1" thickBot="1">
      <c r="B6" s="66"/>
      <c r="C6" s="67"/>
      <c r="D6" s="68" t="s">
        <v>117</v>
      </c>
      <c r="E6" s="69" t="s">
        <v>118</v>
      </c>
      <c r="F6" s="70" t="s">
        <v>119</v>
      </c>
      <c r="G6" s="70" t="s">
        <v>118</v>
      </c>
      <c r="H6" s="70" t="s">
        <v>119</v>
      </c>
      <c r="I6" s="70" t="s">
        <v>118</v>
      </c>
      <c r="J6" s="70" t="s">
        <v>119</v>
      </c>
      <c r="K6" s="70" t="s">
        <v>118</v>
      </c>
      <c r="L6" s="70" t="s">
        <v>119</v>
      </c>
      <c r="M6" s="70" t="s">
        <v>118</v>
      </c>
      <c r="N6" s="70" t="s">
        <v>119</v>
      </c>
      <c r="O6" s="70" t="s">
        <v>118</v>
      </c>
      <c r="P6" s="70" t="s">
        <v>119</v>
      </c>
      <c r="Q6" s="70" t="s">
        <v>118</v>
      </c>
      <c r="R6" s="70" t="s">
        <v>119</v>
      </c>
      <c r="S6" s="70" t="s">
        <v>118</v>
      </c>
      <c r="T6" s="70" t="s">
        <v>119</v>
      </c>
      <c r="U6" s="70" t="s">
        <v>118</v>
      </c>
      <c r="V6" s="70" t="s">
        <v>119</v>
      </c>
      <c r="W6" s="70" t="s">
        <v>118</v>
      </c>
      <c r="X6" s="70" t="s">
        <v>119</v>
      </c>
      <c r="Y6" s="70" t="s">
        <v>118</v>
      </c>
      <c r="Z6" s="70" t="s">
        <v>119</v>
      </c>
      <c r="AA6" s="70" t="s">
        <v>118</v>
      </c>
      <c r="AB6" s="71" t="s">
        <v>119</v>
      </c>
      <c r="AC6" s="72" t="s">
        <v>134</v>
      </c>
      <c r="AD6" s="73"/>
      <c r="AE6" s="74" t="s">
        <v>118</v>
      </c>
      <c r="AF6" s="75" t="s">
        <v>165</v>
      </c>
      <c r="AG6" s="76"/>
      <c r="AH6" s="285"/>
      <c r="AI6" s="171" t="s">
        <v>120</v>
      </c>
    </row>
    <row r="7" spans="2:35" s="60" customFormat="1" ht="30" customHeight="1">
      <c r="B7" s="77">
        <v>1</v>
      </c>
      <c r="C7" s="78" t="s">
        <v>141</v>
      </c>
      <c r="D7" s="79" t="s">
        <v>161</v>
      </c>
      <c r="E7" s="80">
        <v>120</v>
      </c>
      <c r="F7" s="81">
        <v>16200</v>
      </c>
      <c r="G7" s="81">
        <v>110</v>
      </c>
      <c r="H7" s="81">
        <v>14900</v>
      </c>
      <c r="I7" s="81">
        <v>120</v>
      </c>
      <c r="J7" s="81">
        <v>16200</v>
      </c>
      <c r="K7" s="81">
        <v>120</v>
      </c>
      <c r="L7" s="81">
        <v>16200</v>
      </c>
      <c r="M7" s="81">
        <v>90</v>
      </c>
      <c r="N7" s="81">
        <v>12500</v>
      </c>
      <c r="O7" s="81">
        <v>120</v>
      </c>
      <c r="P7" s="81">
        <v>16200</v>
      </c>
      <c r="Q7" s="81">
        <v>120</v>
      </c>
      <c r="R7" s="81">
        <v>16200</v>
      </c>
      <c r="S7" s="81">
        <v>58</v>
      </c>
      <c r="T7" s="81">
        <v>7800</v>
      </c>
      <c r="U7" s="81"/>
      <c r="V7" s="81"/>
      <c r="W7" s="81"/>
      <c r="X7" s="81"/>
      <c r="Y7" s="81"/>
      <c r="Z7" s="81"/>
      <c r="AA7" s="81"/>
      <c r="AB7" s="80"/>
      <c r="AC7" s="81">
        <v>15000</v>
      </c>
      <c r="AD7" s="78"/>
      <c r="AE7" s="82">
        <f aca="true" t="shared" si="0" ref="AE7:AE24">E7+G7+I7+K7+M7+O7+Q7+U7+W7+Y7+AA7+S7</f>
        <v>858</v>
      </c>
      <c r="AF7" s="83">
        <f>F7+H7+J7+L7+N7+P7+R7+V7+X7+Z7+AB7+T7+AC7+AD7</f>
        <v>131200</v>
      </c>
      <c r="AG7" s="84"/>
      <c r="AH7" s="85">
        <v>8</v>
      </c>
      <c r="AI7" s="86">
        <v>170</v>
      </c>
    </row>
    <row r="8" spans="2:35" s="60" customFormat="1" ht="30" customHeight="1">
      <c r="B8" s="87">
        <v>2</v>
      </c>
      <c r="C8" s="88" t="s">
        <v>142</v>
      </c>
      <c r="D8" s="89" t="s">
        <v>161</v>
      </c>
      <c r="E8" s="90">
        <v>120</v>
      </c>
      <c r="F8" s="91">
        <v>16200</v>
      </c>
      <c r="G8" s="91">
        <v>110</v>
      </c>
      <c r="H8" s="91">
        <v>14900</v>
      </c>
      <c r="I8" s="91">
        <v>120</v>
      </c>
      <c r="J8" s="91">
        <v>16200</v>
      </c>
      <c r="K8" s="91">
        <v>120</v>
      </c>
      <c r="L8" s="91">
        <v>16200</v>
      </c>
      <c r="M8" s="91">
        <v>110</v>
      </c>
      <c r="N8" s="91">
        <v>14900</v>
      </c>
      <c r="O8" s="91"/>
      <c r="P8" s="91"/>
      <c r="Q8" s="91"/>
      <c r="R8" s="91"/>
      <c r="S8" s="91"/>
      <c r="T8" s="91"/>
      <c r="U8" s="91"/>
      <c r="V8" s="91"/>
      <c r="W8" s="91"/>
      <c r="X8" s="91"/>
      <c r="Y8" s="91"/>
      <c r="Z8" s="91"/>
      <c r="AA8" s="91"/>
      <c r="AB8" s="90"/>
      <c r="AC8" s="91">
        <v>10000</v>
      </c>
      <c r="AD8" s="88"/>
      <c r="AE8" s="92">
        <f t="shared" si="0"/>
        <v>580</v>
      </c>
      <c r="AF8" s="93">
        <f aca="true" t="shared" si="1" ref="AF8:AF31">F8+H8+J8+L8+N8+P8+R8+V8+X8+Z8+AB8+T8+AC8+AD8</f>
        <v>88400</v>
      </c>
      <c r="AG8" s="84"/>
      <c r="AH8" s="94">
        <v>5</v>
      </c>
      <c r="AI8" s="88">
        <v>115</v>
      </c>
    </row>
    <row r="9" spans="2:35" s="60" customFormat="1" ht="30" customHeight="1">
      <c r="B9" s="87">
        <v>3</v>
      </c>
      <c r="C9" s="88" t="s">
        <v>143</v>
      </c>
      <c r="D9" s="89" t="s">
        <v>161</v>
      </c>
      <c r="E9" s="90">
        <v>120</v>
      </c>
      <c r="F9" s="91">
        <v>16200</v>
      </c>
      <c r="G9" s="91">
        <v>110</v>
      </c>
      <c r="H9" s="91">
        <v>14900</v>
      </c>
      <c r="I9" s="91">
        <v>120</v>
      </c>
      <c r="J9" s="91">
        <v>16200</v>
      </c>
      <c r="K9" s="91">
        <v>120</v>
      </c>
      <c r="L9" s="91">
        <v>16200</v>
      </c>
      <c r="M9" s="91">
        <v>110</v>
      </c>
      <c r="N9" s="91">
        <v>14900</v>
      </c>
      <c r="O9" s="91">
        <v>70</v>
      </c>
      <c r="P9" s="91">
        <v>9500</v>
      </c>
      <c r="Q9" s="91"/>
      <c r="R9" s="91"/>
      <c r="S9" s="91"/>
      <c r="T9" s="91"/>
      <c r="U9" s="91"/>
      <c r="V9" s="91"/>
      <c r="W9" s="91"/>
      <c r="X9" s="91"/>
      <c r="Y9" s="91"/>
      <c r="Z9" s="91"/>
      <c r="AA9" s="91"/>
      <c r="AB9" s="90"/>
      <c r="AC9" s="91">
        <v>10000</v>
      </c>
      <c r="AD9" s="88"/>
      <c r="AE9" s="92">
        <f t="shared" si="0"/>
        <v>650</v>
      </c>
      <c r="AF9" s="93">
        <f t="shared" si="1"/>
        <v>97900</v>
      </c>
      <c r="AG9" s="84"/>
      <c r="AH9" s="94">
        <v>6</v>
      </c>
      <c r="AI9" s="88">
        <v>130</v>
      </c>
    </row>
    <row r="10" spans="2:35" s="60" customFormat="1" ht="30" customHeight="1">
      <c r="B10" s="87">
        <v>4</v>
      </c>
      <c r="C10" s="88" t="s">
        <v>144</v>
      </c>
      <c r="D10" s="89" t="s">
        <v>161</v>
      </c>
      <c r="E10" s="90">
        <v>120</v>
      </c>
      <c r="F10" s="91">
        <v>16200</v>
      </c>
      <c r="G10" s="91">
        <v>110</v>
      </c>
      <c r="H10" s="91">
        <v>14900</v>
      </c>
      <c r="I10" s="91">
        <v>120</v>
      </c>
      <c r="J10" s="91">
        <v>16200</v>
      </c>
      <c r="K10" s="91">
        <v>120</v>
      </c>
      <c r="L10" s="91">
        <v>16200</v>
      </c>
      <c r="M10" s="91">
        <v>110</v>
      </c>
      <c r="N10" s="91">
        <v>14900</v>
      </c>
      <c r="O10" s="91">
        <v>120</v>
      </c>
      <c r="P10" s="91">
        <v>16200</v>
      </c>
      <c r="Q10" s="91">
        <v>120</v>
      </c>
      <c r="R10" s="91">
        <v>16200</v>
      </c>
      <c r="S10" s="91">
        <v>120</v>
      </c>
      <c r="T10" s="91">
        <v>16200</v>
      </c>
      <c r="U10" s="91">
        <v>110</v>
      </c>
      <c r="V10" s="91">
        <v>14900</v>
      </c>
      <c r="W10" s="91">
        <v>110</v>
      </c>
      <c r="X10" s="91">
        <v>14900</v>
      </c>
      <c r="Y10" s="91">
        <v>115</v>
      </c>
      <c r="Z10" s="91">
        <v>15500</v>
      </c>
      <c r="AA10" s="91">
        <v>110</v>
      </c>
      <c r="AB10" s="90">
        <v>14900</v>
      </c>
      <c r="AC10" s="91">
        <v>30000</v>
      </c>
      <c r="AD10" s="88"/>
      <c r="AE10" s="92">
        <f t="shared" si="0"/>
        <v>1385</v>
      </c>
      <c r="AF10" s="93">
        <f t="shared" si="1"/>
        <v>217200</v>
      </c>
      <c r="AG10" s="84"/>
      <c r="AH10" s="94">
        <v>12</v>
      </c>
      <c r="AI10" s="88">
        <v>235</v>
      </c>
    </row>
    <row r="11" spans="2:35" s="60" customFormat="1" ht="30" customHeight="1">
      <c r="B11" s="87">
        <v>5</v>
      </c>
      <c r="C11" s="88" t="s">
        <v>145</v>
      </c>
      <c r="D11" s="89" t="s">
        <v>161</v>
      </c>
      <c r="E11" s="90">
        <v>120</v>
      </c>
      <c r="F11" s="91">
        <v>16200</v>
      </c>
      <c r="G11" s="91">
        <v>110</v>
      </c>
      <c r="H11" s="91">
        <v>14900</v>
      </c>
      <c r="I11" s="91">
        <v>120</v>
      </c>
      <c r="J11" s="91">
        <v>16200</v>
      </c>
      <c r="K11" s="91">
        <v>120</v>
      </c>
      <c r="L11" s="91">
        <v>16200</v>
      </c>
      <c r="M11" s="91">
        <v>110</v>
      </c>
      <c r="N11" s="91">
        <v>14900</v>
      </c>
      <c r="O11" s="91">
        <v>120</v>
      </c>
      <c r="P11" s="91">
        <v>16200</v>
      </c>
      <c r="Q11" s="91">
        <v>120</v>
      </c>
      <c r="R11" s="91">
        <v>16200</v>
      </c>
      <c r="S11" s="91">
        <v>120</v>
      </c>
      <c r="T11" s="91">
        <v>16200</v>
      </c>
      <c r="U11" s="91">
        <v>110</v>
      </c>
      <c r="V11" s="91">
        <v>14900</v>
      </c>
      <c r="W11" s="91">
        <v>110</v>
      </c>
      <c r="X11" s="91">
        <v>14900</v>
      </c>
      <c r="Y11" s="91">
        <v>115</v>
      </c>
      <c r="Z11" s="91">
        <v>15500</v>
      </c>
      <c r="AA11" s="91">
        <v>110</v>
      </c>
      <c r="AB11" s="90">
        <v>14900</v>
      </c>
      <c r="AC11" s="91">
        <v>25000</v>
      </c>
      <c r="AD11" s="88"/>
      <c r="AE11" s="92">
        <f t="shared" si="0"/>
        <v>1385</v>
      </c>
      <c r="AF11" s="93">
        <f t="shared" si="1"/>
        <v>212200</v>
      </c>
      <c r="AG11" s="84"/>
      <c r="AH11" s="94">
        <v>12</v>
      </c>
      <c r="AI11" s="88">
        <v>235</v>
      </c>
    </row>
    <row r="12" spans="2:35" s="60" customFormat="1" ht="30" customHeight="1">
      <c r="B12" s="87">
        <v>6</v>
      </c>
      <c r="C12" s="88" t="s">
        <v>146</v>
      </c>
      <c r="D12" s="89" t="s">
        <v>161</v>
      </c>
      <c r="E12" s="90">
        <v>120</v>
      </c>
      <c r="F12" s="91">
        <v>16200</v>
      </c>
      <c r="G12" s="91">
        <v>110</v>
      </c>
      <c r="H12" s="91">
        <v>14900</v>
      </c>
      <c r="I12" s="91">
        <v>120</v>
      </c>
      <c r="J12" s="91">
        <v>16200</v>
      </c>
      <c r="K12" s="91">
        <v>60</v>
      </c>
      <c r="L12" s="91">
        <v>8300</v>
      </c>
      <c r="M12" s="91">
        <v>70</v>
      </c>
      <c r="N12" s="91">
        <v>9500</v>
      </c>
      <c r="O12" s="91">
        <v>85</v>
      </c>
      <c r="P12" s="91">
        <v>11500</v>
      </c>
      <c r="Q12" s="91">
        <v>120</v>
      </c>
      <c r="R12" s="91">
        <v>16200</v>
      </c>
      <c r="S12" s="91">
        <v>120</v>
      </c>
      <c r="T12" s="91">
        <v>16200</v>
      </c>
      <c r="U12" s="91">
        <v>110</v>
      </c>
      <c r="V12" s="91">
        <v>14900</v>
      </c>
      <c r="W12" s="91">
        <v>110</v>
      </c>
      <c r="X12" s="91">
        <v>14900</v>
      </c>
      <c r="Y12" s="91">
        <v>120</v>
      </c>
      <c r="Z12" s="91">
        <v>15500</v>
      </c>
      <c r="AA12" s="91">
        <v>110</v>
      </c>
      <c r="AB12" s="90">
        <v>14900</v>
      </c>
      <c r="AC12" s="91">
        <v>30000</v>
      </c>
      <c r="AD12" s="88"/>
      <c r="AE12" s="92">
        <f t="shared" si="0"/>
        <v>1255</v>
      </c>
      <c r="AF12" s="93">
        <f t="shared" si="1"/>
        <v>199200</v>
      </c>
      <c r="AG12" s="84"/>
      <c r="AH12" s="94">
        <v>12</v>
      </c>
      <c r="AI12" s="88">
        <v>220</v>
      </c>
    </row>
    <row r="13" spans="2:35" s="60" customFormat="1" ht="30" customHeight="1">
      <c r="B13" s="87">
        <v>7</v>
      </c>
      <c r="C13" s="88" t="s">
        <v>147</v>
      </c>
      <c r="D13" s="89" t="s">
        <v>161</v>
      </c>
      <c r="E13" s="90">
        <v>120</v>
      </c>
      <c r="F13" s="91">
        <v>16200</v>
      </c>
      <c r="G13" s="91">
        <v>110</v>
      </c>
      <c r="H13" s="91">
        <v>14900</v>
      </c>
      <c r="I13" s="91">
        <v>120</v>
      </c>
      <c r="J13" s="91">
        <v>16200</v>
      </c>
      <c r="K13" s="91">
        <v>120</v>
      </c>
      <c r="L13" s="91">
        <v>16200</v>
      </c>
      <c r="M13" s="91">
        <v>110</v>
      </c>
      <c r="N13" s="91">
        <v>14900</v>
      </c>
      <c r="O13" s="91">
        <v>120</v>
      </c>
      <c r="P13" s="91">
        <v>16200</v>
      </c>
      <c r="Q13" s="91">
        <v>120</v>
      </c>
      <c r="R13" s="91">
        <v>16200</v>
      </c>
      <c r="S13" s="91">
        <v>120</v>
      </c>
      <c r="T13" s="91">
        <v>16200</v>
      </c>
      <c r="U13" s="91">
        <v>110</v>
      </c>
      <c r="V13" s="91">
        <v>14900</v>
      </c>
      <c r="W13" s="91">
        <v>110</v>
      </c>
      <c r="X13" s="91">
        <v>14900</v>
      </c>
      <c r="Y13" s="91">
        <v>115</v>
      </c>
      <c r="Z13" s="91">
        <v>15500</v>
      </c>
      <c r="AA13" s="91">
        <v>110</v>
      </c>
      <c r="AB13" s="90">
        <v>14900</v>
      </c>
      <c r="AC13" s="91">
        <v>30000</v>
      </c>
      <c r="AD13" s="88"/>
      <c r="AE13" s="92">
        <f t="shared" si="0"/>
        <v>1385</v>
      </c>
      <c r="AF13" s="93">
        <f t="shared" si="1"/>
        <v>217200</v>
      </c>
      <c r="AG13" s="84"/>
      <c r="AH13" s="94">
        <v>12</v>
      </c>
      <c r="AI13" s="88">
        <v>235</v>
      </c>
    </row>
    <row r="14" spans="2:35" s="60" customFormat="1" ht="30" customHeight="1">
      <c r="B14" s="87">
        <v>8</v>
      </c>
      <c r="C14" s="88" t="s">
        <v>148</v>
      </c>
      <c r="D14" s="89" t="s">
        <v>161</v>
      </c>
      <c r="E14" s="90">
        <v>120</v>
      </c>
      <c r="F14" s="91">
        <v>16200</v>
      </c>
      <c r="G14" s="91">
        <v>110</v>
      </c>
      <c r="H14" s="91">
        <v>14900</v>
      </c>
      <c r="I14" s="91">
        <v>120</v>
      </c>
      <c r="J14" s="91">
        <v>16200</v>
      </c>
      <c r="K14" s="91">
        <v>120</v>
      </c>
      <c r="L14" s="91">
        <v>16200</v>
      </c>
      <c r="M14" s="91">
        <v>110</v>
      </c>
      <c r="N14" s="91">
        <v>14900</v>
      </c>
      <c r="O14" s="91">
        <v>120</v>
      </c>
      <c r="P14" s="91">
        <v>16200</v>
      </c>
      <c r="Q14" s="91">
        <v>105</v>
      </c>
      <c r="R14" s="91">
        <v>14200</v>
      </c>
      <c r="S14" s="91">
        <v>120</v>
      </c>
      <c r="T14" s="91">
        <v>16200</v>
      </c>
      <c r="U14" s="91">
        <v>110</v>
      </c>
      <c r="V14" s="91">
        <v>14900</v>
      </c>
      <c r="W14" s="91">
        <v>110</v>
      </c>
      <c r="X14" s="91">
        <v>14900</v>
      </c>
      <c r="Y14" s="91">
        <v>115</v>
      </c>
      <c r="Z14" s="91">
        <v>15500</v>
      </c>
      <c r="AA14" s="91">
        <v>110</v>
      </c>
      <c r="AB14" s="90">
        <v>14900</v>
      </c>
      <c r="AC14" s="91">
        <v>30000</v>
      </c>
      <c r="AD14" s="88"/>
      <c r="AE14" s="92">
        <f t="shared" si="0"/>
        <v>1370</v>
      </c>
      <c r="AF14" s="93">
        <f t="shared" si="1"/>
        <v>215200</v>
      </c>
      <c r="AG14" s="84"/>
      <c r="AH14" s="94">
        <v>12</v>
      </c>
      <c r="AI14" s="88">
        <v>230</v>
      </c>
    </row>
    <row r="15" spans="2:35" s="60" customFormat="1" ht="30" customHeight="1">
      <c r="B15" s="87">
        <v>9</v>
      </c>
      <c r="C15" s="88" t="s">
        <v>149</v>
      </c>
      <c r="D15" s="89" t="s">
        <v>161</v>
      </c>
      <c r="E15" s="90">
        <v>120</v>
      </c>
      <c r="F15" s="91">
        <v>16200</v>
      </c>
      <c r="G15" s="91">
        <v>110</v>
      </c>
      <c r="H15" s="91">
        <v>14900</v>
      </c>
      <c r="I15" s="91">
        <v>105</v>
      </c>
      <c r="J15" s="91">
        <v>14200</v>
      </c>
      <c r="K15" s="91">
        <v>60</v>
      </c>
      <c r="L15" s="91">
        <v>8300</v>
      </c>
      <c r="M15" s="91">
        <v>85</v>
      </c>
      <c r="N15" s="91">
        <v>11500</v>
      </c>
      <c r="O15" s="91">
        <v>85</v>
      </c>
      <c r="P15" s="91">
        <v>11500</v>
      </c>
      <c r="Q15" s="91">
        <v>120</v>
      </c>
      <c r="R15" s="91">
        <v>16200</v>
      </c>
      <c r="S15" s="91">
        <v>120</v>
      </c>
      <c r="T15" s="91">
        <v>16200</v>
      </c>
      <c r="U15" s="91">
        <v>110</v>
      </c>
      <c r="V15" s="91">
        <v>14900</v>
      </c>
      <c r="W15" s="91">
        <v>110</v>
      </c>
      <c r="X15" s="91">
        <v>14900</v>
      </c>
      <c r="Y15" s="91">
        <v>115</v>
      </c>
      <c r="Z15" s="91">
        <v>15500</v>
      </c>
      <c r="AA15" s="91">
        <v>110</v>
      </c>
      <c r="AB15" s="90">
        <v>14900</v>
      </c>
      <c r="AC15" s="91">
        <v>30000</v>
      </c>
      <c r="AD15" s="88"/>
      <c r="AE15" s="92">
        <f t="shared" si="0"/>
        <v>1250</v>
      </c>
      <c r="AF15" s="93">
        <f t="shared" si="1"/>
        <v>199200</v>
      </c>
      <c r="AG15" s="84"/>
      <c r="AH15" s="94">
        <v>12</v>
      </c>
      <c r="AI15" s="88">
        <v>220</v>
      </c>
    </row>
    <row r="16" spans="2:35" s="60" customFormat="1" ht="30" customHeight="1">
      <c r="B16" s="87">
        <v>10</v>
      </c>
      <c r="C16" s="88" t="s">
        <v>150</v>
      </c>
      <c r="D16" s="89" t="s">
        <v>161</v>
      </c>
      <c r="E16" s="90">
        <v>120</v>
      </c>
      <c r="F16" s="91">
        <v>16200</v>
      </c>
      <c r="G16" s="91">
        <v>110</v>
      </c>
      <c r="H16" s="91">
        <v>14900</v>
      </c>
      <c r="I16" s="91">
        <v>120</v>
      </c>
      <c r="J16" s="91">
        <v>16200</v>
      </c>
      <c r="K16" s="91">
        <v>120</v>
      </c>
      <c r="L16" s="91">
        <v>16200</v>
      </c>
      <c r="M16" s="91">
        <v>110</v>
      </c>
      <c r="N16" s="91">
        <v>14900</v>
      </c>
      <c r="O16" s="91">
        <v>120</v>
      </c>
      <c r="P16" s="91">
        <v>16200</v>
      </c>
      <c r="Q16" s="91">
        <v>60</v>
      </c>
      <c r="R16" s="91">
        <v>8300</v>
      </c>
      <c r="S16" s="91">
        <v>70</v>
      </c>
      <c r="T16" s="91">
        <v>9500</v>
      </c>
      <c r="U16" s="91">
        <v>85</v>
      </c>
      <c r="V16" s="91">
        <v>11500</v>
      </c>
      <c r="W16" s="91">
        <v>110</v>
      </c>
      <c r="X16" s="91">
        <v>14900</v>
      </c>
      <c r="Y16" s="91">
        <v>115</v>
      </c>
      <c r="Z16" s="91">
        <v>15500</v>
      </c>
      <c r="AA16" s="91">
        <v>110</v>
      </c>
      <c r="AB16" s="90">
        <v>14900</v>
      </c>
      <c r="AC16" s="91">
        <v>27000</v>
      </c>
      <c r="AD16" s="88"/>
      <c r="AE16" s="92">
        <f t="shared" si="0"/>
        <v>1250</v>
      </c>
      <c r="AF16" s="93">
        <f t="shared" si="1"/>
        <v>196200</v>
      </c>
      <c r="AG16" s="84"/>
      <c r="AH16" s="94">
        <v>12</v>
      </c>
      <c r="AI16" s="88">
        <v>220</v>
      </c>
    </row>
    <row r="17" spans="2:35" s="60" customFormat="1" ht="30" customHeight="1">
      <c r="B17" s="87">
        <v>11</v>
      </c>
      <c r="C17" s="88" t="s">
        <v>151</v>
      </c>
      <c r="D17" s="89" t="s">
        <v>161</v>
      </c>
      <c r="E17" s="90">
        <v>120</v>
      </c>
      <c r="F17" s="91">
        <v>16200</v>
      </c>
      <c r="G17" s="91">
        <v>110</v>
      </c>
      <c r="H17" s="91">
        <v>14900</v>
      </c>
      <c r="I17" s="91">
        <v>120</v>
      </c>
      <c r="J17" s="91">
        <v>16200</v>
      </c>
      <c r="K17" s="91">
        <v>120</v>
      </c>
      <c r="L17" s="91">
        <v>16200</v>
      </c>
      <c r="M17" s="91">
        <v>120</v>
      </c>
      <c r="N17" s="91">
        <v>16200</v>
      </c>
      <c r="O17" s="91">
        <v>120</v>
      </c>
      <c r="P17" s="91">
        <v>16200</v>
      </c>
      <c r="Q17" s="91">
        <v>120</v>
      </c>
      <c r="R17" s="91">
        <v>16200</v>
      </c>
      <c r="S17" s="91">
        <v>120</v>
      </c>
      <c r="T17" s="91">
        <v>16200</v>
      </c>
      <c r="U17" s="91">
        <v>110</v>
      </c>
      <c r="V17" s="91">
        <v>14900</v>
      </c>
      <c r="W17" s="91">
        <v>110</v>
      </c>
      <c r="X17" s="91">
        <v>14900</v>
      </c>
      <c r="Y17" s="91">
        <v>115</v>
      </c>
      <c r="Z17" s="91">
        <v>15500</v>
      </c>
      <c r="AA17" s="91">
        <v>110</v>
      </c>
      <c r="AB17" s="90">
        <v>14900</v>
      </c>
      <c r="AC17" s="91">
        <v>30000</v>
      </c>
      <c r="AD17" s="88"/>
      <c r="AE17" s="92">
        <f t="shared" si="0"/>
        <v>1395</v>
      </c>
      <c r="AF17" s="93">
        <f t="shared" si="1"/>
        <v>218500</v>
      </c>
      <c r="AG17" s="84"/>
      <c r="AH17" s="94">
        <v>12</v>
      </c>
      <c r="AI17" s="88">
        <v>235</v>
      </c>
    </row>
    <row r="18" spans="2:35" s="60" customFormat="1" ht="30" customHeight="1">
      <c r="B18" s="87">
        <v>12</v>
      </c>
      <c r="C18" s="88" t="s">
        <v>152</v>
      </c>
      <c r="D18" s="89" t="s">
        <v>161</v>
      </c>
      <c r="E18" s="90">
        <v>120</v>
      </c>
      <c r="F18" s="91">
        <v>16200</v>
      </c>
      <c r="G18" s="91">
        <v>110</v>
      </c>
      <c r="H18" s="91">
        <v>14900</v>
      </c>
      <c r="I18" s="91">
        <v>105</v>
      </c>
      <c r="J18" s="91">
        <v>14200</v>
      </c>
      <c r="K18" s="91">
        <v>120</v>
      </c>
      <c r="L18" s="91">
        <v>16200</v>
      </c>
      <c r="M18" s="91">
        <v>120</v>
      </c>
      <c r="N18" s="91">
        <v>16200</v>
      </c>
      <c r="O18" s="91">
        <v>120</v>
      </c>
      <c r="P18" s="91">
        <v>16200</v>
      </c>
      <c r="Q18" s="91">
        <v>120</v>
      </c>
      <c r="R18" s="91">
        <v>16200</v>
      </c>
      <c r="S18" s="91">
        <v>120</v>
      </c>
      <c r="T18" s="91">
        <v>16200</v>
      </c>
      <c r="U18" s="91">
        <v>110</v>
      </c>
      <c r="V18" s="91">
        <v>14900</v>
      </c>
      <c r="W18" s="91">
        <v>110</v>
      </c>
      <c r="X18" s="91">
        <v>14900</v>
      </c>
      <c r="Y18" s="91">
        <v>115</v>
      </c>
      <c r="Z18" s="91">
        <v>15500</v>
      </c>
      <c r="AA18" s="91">
        <v>110</v>
      </c>
      <c r="AB18" s="90">
        <v>14900</v>
      </c>
      <c r="AC18" s="91">
        <v>30000</v>
      </c>
      <c r="AD18" s="88"/>
      <c r="AE18" s="92">
        <f t="shared" si="0"/>
        <v>1380</v>
      </c>
      <c r="AF18" s="93">
        <f t="shared" si="1"/>
        <v>216500</v>
      </c>
      <c r="AG18" s="84"/>
      <c r="AH18" s="94">
        <v>12</v>
      </c>
      <c r="AI18" s="88">
        <v>235</v>
      </c>
    </row>
    <row r="19" spans="2:35" s="60" customFormat="1" ht="30" customHeight="1">
      <c r="B19" s="87">
        <v>13</v>
      </c>
      <c r="C19" s="88" t="s">
        <v>153</v>
      </c>
      <c r="D19" s="89" t="s">
        <v>161</v>
      </c>
      <c r="E19" s="90">
        <v>120</v>
      </c>
      <c r="F19" s="91">
        <v>16200</v>
      </c>
      <c r="G19" s="91">
        <v>110</v>
      </c>
      <c r="H19" s="91">
        <v>14900</v>
      </c>
      <c r="I19" s="91">
        <v>105</v>
      </c>
      <c r="J19" s="91">
        <v>14200</v>
      </c>
      <c r="K19" s="91">
        <v>120</v>
      </c>
      <c r="L19" s="91">
        <v>16200</v>
      </c>
      <c r="M19" s="91">
        <v>120</v>
      </c>
      <c r="N19" s="91">
        <v>16200</v>
      </c>
      <c r="O19" s="91">
        <v>120</v>
      </c>
      <c r="P19" s="91">
        <v>16200</v>
      </c>
      <c r="Q19" s="91">
        <v>120</v>
      </c>
      <c r="R19" s="91">
        <v>16200</v>
      </c>
      <c r="S19" s="91">
        <v>120</v>
      </c>
      <c r="T19" s="91">
        <v>16200</v>
      </c>
      <c r="U19" s="91">
        <v>110</v>
      </c>
      <c r="V19" s="91">
        <v>14900</v>
      </c>
      <c r="W19" s="91">
        <v>110</v>
      </c>
      <c r="X19" s="91">
        <v>14900</v>
      </c>
      <c r="Y19" s="91">
        <v>115</v>
      </c>
      <c r="Z19" s="91">
        <v>15500</v>
      </c>
      <c r="AA19" s="91">
        <v>110</v>
      </c>
      <c r="AB19" s="90">
        <v>14900</v>
      </c>
      <c r="AC19" s="91">
        <v>30000</v>
      </c>
      <c r="AD19" s="88"/>
      <c r="AE19" s="92">
        <f t="shared" si="0"/>
        <v>1380</v>
      </c>
      <c r="AF19" s="93">
        <f t="shared" si="1"/>
        <v>216500</v>
      </c>
      <c r="AG19" s="84"/>
      <c r="AH19" s="94">
        <v>12</v>
      </c>
      <c r="AI19" s="88">
        <v>235</v>
      </c>
    </row>
    <row r="20" spans="2:35" s="60" customFormat="1" ht="30" customHeight="1">
      <c r="B20" s="87">
        <v>14</v>
      </c>
      <c r="C20" s="88" t="s">
        <v>154</v>
      </c>
      <c r="D20" s="89" t="s">
        <v>161</v>
      </c>
      <c r="E20" s="90">
        <v>120</v>
      </c>
      <c r="F20" s="91">
        <v>16200</v>
      </c>
      <c r="G20" s="91">
        <v>110</v>
      </c>
      <c r="H20" s="91">
        <v>14900</v>
      </c>
      <c r="I20" s="91">
        <v>105</v>
      </c>
      <c r="J20" s="91">
        <v>14200</v>
      </c>
      <c r="K20" s="91">
        <v>110</v>
      </c>
      <c r="L20" s="91">
        <v>14900</v>
      </c>
      <c r="M20" s="91">
        <v>120</v>
      </c>
      <c r="N20" s="91">
        <v>16200</v>
      </c>
      <c r="O20" s="91">
        <v>120</v>
      </c>
      <c r="P20" s="91">
        <v>16200</v>
      </c>
      <c r="Q20" s="91">
        <v>105</v>
      </c>
      <c r="R20" s="91">
        <v>14200</v>
      </c>
      <c r="S20" s="91">
        <v>120</v>
      </c>
      <c r="T20" s="91">
        <v>16200</v>
      </c>
      <c r="U20" s="91">
        <v>110</v>
      </c>
      <c r="V20" s="91">
        <v>14900</v>
      </c>
      <c r="W20" s="91">
        <v>110</v>
      </c>
      <c r="X20" s="91">
        <v>14900</v>
      </c>
      <c r="Y20" s="91">
        <v>115</v>
      </c>
      <c r="Z20" s="91">
        <v>15500</v>
      </c>
      <c r="AA20" s="91">
        <v>110</v>
      </c>
      <c r="AB20" s="90">
        <v>14900</v>
      </c>
      <c r="AC20" s="91">
        <v>30000</v>
      </c>
      <c r="AD20" s="88"/>
      <c r="AE20" s="92">
        <f t="shared" si="0"/>
        <v>1355</v>
      </c>
      <c r="AF20" s="93">
        <f t="shared" si="1"/>
        <v>213200</v>
      </c>
      <c r="AG20" s="84"/>
      <c r="AH20" s="94">
        <v>12</v>
      </c>
      <c r="AI20" s="88">
        <v>235</v>
      </c>
    </row>
    <row r="21" spans="2:35" s="60" customFormat="1" ht="30" customHeight="1">
      <c r="B21" s="87">
        <v>15</v>
      </c>
      <c r="C21" s="88" t="s">
        <v>155</v>
      </c>
      <c r="D21" s="89" t="s">
        <v>161</v>
      </c>
      <c r="E21" s="90">
        <v>120</v>
      </c>
      <c r="F21" s="91">
        <v>16200</v>
      </c>
      <c r="G21" s="91">
        <v>110</v>
      </c>
      <c r="H21" s="91">
        <v>14900</v>
      </c>
      <c r="I21" s="91">
        <v>120</v>
      </c>
      <c r="J21" s="91">
        <v>16200</v>
      </c>
      <c r="K21" s="91">
        <v>120</v>
      </c>
      <c r="L21" s="91">
        <v>16200</v>
      </c>
      <c r="M21" s="91">
        <v>110</v>
      </c>
      <c r="N21" s="91">
        <v>14900</v>
      </c>
      <c r="O21" s="91">
        <v>120</v>
      </c>
      <c r="P21" s="91">
        <v>16200</v>
      </c>
      <c r="Q21" s="91">
        <v>120</v>
      </c>
      <c r="R21" s="91">
        <v>16200</v>
      </c>
      <c r="S21" s="91">
        <v>120</v>
      </c>
      <c r="T21" s="91">
        <v>16200</v>
      </c>
      <c r="U21" s="91">
        <v>110</v>
      </c>
      <c r="V21" s="91">
        <v>14900</v>
      </c>
      <c r="W21" s="91">
        <v>60</v>
      </c>
      <c r="X21" s="91">
        <v>8300</v>
      </c>
      <c r="Y21" s="91">
        <v>70</v>
      </c>
      <c r="Z21" s="91">
        <v>9500</v>
      </c>
      <c r="AA21" s="91">
        <v>90</v>
      </c>
      <c r="AB21" s="91">
        <v>12500</v>
      </c>
      <c r="AC21" s="91">
        <v>27000</v>
      </c>
      <c r="AD21" s="88"/>
      <c r="AE21" s="92">
        <f t="shared" si="0"/>
        <v>1270</v>
      </c>
      <c r="AF21" s="93">
        <f t="shared" si="1"/>
        <v>199200</v>
      </c>
      <c r="AG21" s="84"/>
      <c r="AH21" s="94">
        <v>12</v>
      </c>
      <c r="AI21" s="88">
        <v>225</v>
      </c>
    </row>
    <row r="22" spans="2:35" s="60" customFormat="1" ht="30" customHeight="1">
      <c r="B22" s="87">
        <v>16</v>
      </c>
      <c r="C22" s="88" t="s">
        <v>156</v>
      </c>
      <c r="D22" s="89" t="s">
        <v>161</v>
      </c>
      <c r="E22" s="90">
        <v>120</v>
      </c>
      <c r="F22" s="91">
        <v>16200</v>
      </c>
      <c r="G22" s="91">
        <v>110</v>
      </c>
      <c r="H22" s="91">
        <v>14900</v>
      </c>
      <c r="I22" s="91">
        <v>120</v>
      </c>
      <c r="J22" s="91">
        <v>16200</v>
      </c>
      <c r="K22" s="91">
        <v>120</v>
      </c>
      <c r="L22" s="91">
        <v>16200</v>
      </c>
      <c r="M22" s="91">
        <v>110</v>
      </c>
      <c r="N22" s="91">
        <v>14900</v>
      </c>
      <c r="O22" s="91">
        <v>120</v>
      </c>
      <c r="P22" s="91">
        <v>16200</v>
      </c>
      <c r="Q22" s="91">
        <v>120</v>
      </c>
      <c r="R22" s="91">
        <v>16200</v>
      </c>
      <c r="S22" s="91">
        <v>120</v>
      </c>
      <c r="T22" s="91">
        <v>16200</v>
      </c>
      <c r="U22" s="91">
        <v>110</v>
      </c>
      <c r="V22" s="91">
        <v>14900</v>
      </c>
      <c r="W22" s="91">
        <v>110</v>
      </c>
      <c r="X22" s="91">
        <v>14900</v>
      </c>
      <c r="Y22" s="91">
        <v>115</v>
      </c>
      <c r="Z22" s="91">
        <v>15500</v>
      </c>
      <c r="AA22" s="91">
        <v>110</v>
      </c>
      <c r="AB22" s="90">
        <v>14900</v>
      </c>
      <c r="AC22" s="91">
        <v>30000</v>
      </c>
      <c r="AD22" s="88"/>
      <c r="AE22" s="92">
        <f t="shared" si="0"/>
        <v>1385</v>
      </c>
      <c r="AF22" s="93">
        <f t="shared" si="1"/>
        <v>217200</v>
      </c>
      <c r="AG22" s="84"/>
      <c r="AH22" s="94">
        <v>12</v>
      </c>
      <c r="AI22" s="88">
        <v>235</v>
      </c>
    </row>
    <row r="23" spans="2:35" s="60" customFormat="1" ht="30" customHeight="1">
      <c r="B23" s="87">
        <v>17</v>
      </c>
      <c r="C23" s="88" t="s">
        <v>157</v>
      </c>
      <c r="D23" s="89" t="s">
        <v>161</v>
      </c>
      <c r="E23" s="90">
        <v>120</v>
      </c>
      <c r="F23" s="91">
        <v>16200</v>
      </c>
      <c r="G23" s="91">
        <v>110</v>
      </c>
      <c r="H23" s="91">
        <v>14900</v>
      </c>
      <c r="I23" s="91">
        <v>120</v>
      </c>
      <c r="J23" s="91">
        <v>16200</v>
      </c>
      <c r="K23" s="91">
        <v>120</v>
      </c>
      <c r="L23" s="91">
        <v>16200</v>
      </c>
      <c r="M23" s="91">
        <v>110</v>
      </c>
      <c r="N23" s="91">
        <v>14900</v>
      </c>
      <c r="O23" s="91">
        <v>120</v>
      </c>
      <c r="P23" s="91">
        <v>16200</v>
      </c>
      <c r="Q23" s="91">
        <v>120</v>
      </c>
      <c r="R23" s="91">
        <v>16200</v>
      </c>
      <c r="S23" s="91">
        <v>120</v>
      </c>
      <c r="T23" s="91">
        <v>16200</v>
      </c>
      <c r="U23" s="91">
        <v>110</v>
      </c>
      <c r="V23" s="91">
        <v>14900</v>
      </c>
      <c r="W23" s="91">
        <v>110</v>
      </c>
      <c r="X23" s="91">
        <v>14900</v>
      </c>
      <c r="Y23" s="91">
        <v>115</v>
      </c>
      <c r="Z23" s="91">
        <v>15500</v>
      </c>
      <c r="AA23" s="91">
        <v>110</v>
      </c>
      <c r="AB23" s="90">
        <v>14900</v>
      </c>
      <c r="AC23" s="91">
        <v>30000</v>
      </c>
      <c r="AD23" s="88"/>
      <c r="AE23" s="92">
        <f t="shared" si="0"/>
        <v>1385</v>
      </c>
      <c r="AF23" s="93">
        <f t="shared" si="1"/>
        <v>217200</v>
      </c>
      <c r="AG23" s="84"/>
      <c r="AH23" s="94">
        <v>12</v>
      </c>
      <c r="AI23" s="88">
        <v>235</v>
      </c>
    </row>
    <row r="24" spans="2:35" s="60" customFormat="1" ht="30" customHeight="1">
      <c r="B24" s="87">
        <v>18</v>
      </c>
      <c r="C24" s="88" t="s">
        <v>158</v>
      </c>
      <c r="D24" s="89" t="s">
        <v>161</v>
      </c>
      <c r="E24" s="90">
        <v>120</v>
      </c>
      <c r="F24" s="91">
        <v>16200</v>
      </c>
      <c r="G24" s="91">
        <v>110</v>
      </c>
      <c r="H24" s="91">
        <v>14900</v>
      </c>
      <c r="I24" s="91">
        <v>120</v>
      </c>
      <c r="J24" s="91">
        <v>16200</v>
      </c>
      <c r="K24" s="91">
        <v>120</v>
      </c>
      <c r="L24" s="91">
        <v>16200</v>
      </c>
      <c r="M24" s="91">
        <v>110</v>
      </c>
      <c r="N24" s="91">
        <v>14900</v>
      </c>
      <c r="O24" s="91">
        <v>120</v>
      </c>
      <c r="P24" s="91">
        <v>16200</v>
      </c>
      <c r="Q24" s="91">
        <v>120</v>
      </c>
      <c r="R24" s="91">
        <v>16200</v>
      </c>
      <c r="S24" s="91">
        <v>120</v>
      </c>
      <c r="T24" s="91">
        <v>16200</v>
      </c>
      <c r="U24" s="91">
        <v>110</v>
      </c>
      <c r="V24" s="91">
        <v>14900</v>
      </c>
      <c r="W24" s="91">
        <v>110</v>
      </c>
      <c r="X24" s="91">
        <v>14900</v>
      </c>
      <c r="Y24" s="91">
        <v>115</v>
      </c>
      <c r="Z24" s="91">
        <v>15500</v>
      </c>
      <c r="AA24" s="91">
        <v>110</v>
      </c>
      <c r="AB24" s="90">
        <v>14900</v>
      </c>
      <c r="AC24" s="91">
        <v>30000</v>
      </c>
      <c r="AD24" s="88"/>
      <c r="AE24" s="92">
        <f t="shared" si="0"/>
        <v>1385</v>
      </c>
      <c r="AF24" s="93">
        <f t="shared" si="1"/>
        <v>217200</v>
      </c>
      <c r="AG24" s="84"/>
      <c r="AH24" s="94">
        <v>12</v>
      </c>
      <c r="AI24" s="88">
        <v>235</v>
      </c>
    </row>
    <row r="25" spans="2:35" s="60" customFormat="1" ht="30" customHeight="1">
      <c r="B25" s="87">
        <v>19</v>
      </c>
      <c r="C25" s="88" t="s">
        <v>159</v>
      </c>
      <c r="D25" s="89" t="s">
        <v>161</v>
      </c>
      <c r="E25" s="90">
        <v>120</v>
      </c>
      <c r="F25" s="91">
        <v>16200</v>
      </c>
      <c r="G25" s="91">
        <v>110</v>
      </c>
      <c r="H25" s="91">
        <v>14900</v>
      </c>
      <c r="I25" s="91">
        <v>120</v>
      </c>
      <c r="J25" s="91">
        <v>16200</v>
      </c>
      <c r="K25" s="91">
        <v>120</v>
      </c>
      <c r="L25" s="91">
        <v>16200</v>
      </c>
      <c r="M25" s="91">
        <v>110</v>
      </c>
      <c r="N25" s="91">
        <v>14900</v>
      </c>
      <c r="O25" s="91">
        <v>120</v>
      </c>
      <c r="P25" s="91">
        <v>16200</v>
      </c>
      <c r="Q25" s="91">
        <v>120</v>
      </c>
      <c r="R25" s="91">
        <v>16200</v>
      </c>
      <c r="S25" s="91">
        <v>120</v>
      </c>
      <c r="T25" s="91">
        <v>16200</v>
      </c>
      <c r="U25" s="91">
        <v>110</v>
      </c>
      <c r="V25" s="91">
        <v>14900</v>
      </c>
      <c r="W25" s="91">
        <v>110</v>
      </c>
      <c r="X25" s="91">
        <v>14900</v>
      </c>
      <c r="Y25" s="91">
        <v>115</v>
      </c>
      <c r="Z25" s="91">
        <v>15500</v>
      </c>
      <c r="AA25" s="91">
        <v>110</v>
      </c>
      <c r="AB25" s="90">
        <v>14900</v>
      </c>
      <c r="AC25" s="91">
        <v>30000</v>
      </c>
      <c r="AD25" s="88"/>
      <c r="AE25" s="92">
        <f aca="true" t="shared" si="2" ref="AE25:AE31">E25+G25+I25+K25+M25+O25+Q25+U25+W25+Y25+AA25+S25</f>
        <v>1385</v>
      </c>
      <c r="AF25" s="93">
        <f aca="true" t="shared" si="3" ref="AF25:AF30">F25+H25+J25+L25+N25+P25+R25+V25+X25+Z25+AB25+T25+AC25+AD25</f>
        <v>217200</v>
      </c>
      <c r="AG25" s="84"/>
      <c r="AH25" s="94">
        <v>12</v>
      </c>
      <c r="AI25" s="88">
        <v>235</v>
      </c>
    </row>
    <row r="26" spans="2:35" s="60" customFormat="1" ht="30" customHeight="1">
      <c r="B26" s="87">
        <v>20</v>
      </c>
      <c r="C26" s="88" t="s">
        <v>160</v>
      </c>
      <c r="D26" s="89" t="s">
        <v>161</v>
      </c>
      <c r="E26" s="90">
        <v>120</v>
      </c>
      <c r="F26" s="91">
        <v>16200</v>
      </c>
      <c r="G26" s="91">
        <v>110</v>
      </c>
      <c r="H26" s="91">
        <v>14900</v>
      </c>
      <c r="I26" s="91">
        <v>120</v>
      </c>
      <c r="J26" s="91">
        <v>16200</v>
      </c>
      <c r="K26" s="91">
        <v>120</v>
      </c>
      <c r="L26" s="91">
        <v>16200</v>
      </c>
      <c r="M26" s="91">
        <v>110</v>
      </c>
      <c r="N26" s="91">
        <v>14900</v>
      </c>
      <c r="O26" s="91">
        <v>120</v>
      </c>
      <c r="P26" s="91">
        <v>16200</v>
      </c>
      <c r="Q26" s="91">
        <v>120</v>
      </c>
      <c r="R26" s="91">
        <v>16200</v>
      </c>
      <c r="S26" s="91">
        <v>120</v>
      </c>
      <c r="T26" s="91">
        <v>16200</v>
      </c>
      <c r="U26" s="91">
        <v>110</v>
      </c>
      <c r="V26" s="91">
        <v>14900</v>
      </c>
      <c r="W26" s="91">
        <v>110</v>
      </c>
      <c r="X26" s="91">
        <v>14900</v>
      </c>
      <c r="Y26" s="91">
        <v>115</v>
      </c>
      <c r="Z26" s="91">
        <v>15500</v>
      </c>
      <c r="AA26" s="91">
        <v>110</v>
      </c>
      <c r="AB26" s="90">
        <v>14900</v>
      </c>
      <c r="AC26" s="91">
        <v>30000</v>
      </c>
      <c r="AD26" s="88"/>
      <c r="AE26" s="92">
        <f t="shared" si="2"/>
        <v>1385</v>
      </c>
      <c r="AF26" s="93">
        <f t="shared" si="3"/>
        <v>217200</v>
      </c>
      <c r="AG26" s="84"/>
      <c r="AH26" s="94">
        <v>12</v>
      </c>
      <c r="AI26" s="88">
        <v>235</v>
      </c>
    </row>
    <row r="27" spans="2:35" s="60" customFormat="1" ht="30" customHeight="1">
      <c r="B27" s="87">
        <v>21</v>
      </c>
      <c r="C27" s="88" t="s">
        <v>162</v>
      </c>
      <c r="D27" s="89" t="s">
        <v>161</v>
      </c>
      <c r="E27" s="90"/>
      <c r="F27" s="91"/>
      <c r="G27" s="91"/>
      <c r="H27" s="91"/>
      <c r="I27" s="91"/>
      <c r="J27" s="91"/>
      <c r="K27" s="91">
        <v>120</v>
      </c>
      <c r="L27" s="91">
        <v>16200</v>
      </c>
      <c r="M27" s="91">
        <v>110</v>
      </c>
      <c r="N27" s="91">
        <v>14900</v>
      </c>
      <c r="O27" s="91">
        <v>120</v>
      </c>
      <c r="P27" s="91">
        <v>16200</v>
      </c>
      <c r="Q27" s="91">
        <v>120</v>
      </c>
      <c r="R27" s="91">
        <v>16200</v>
      </c>
      <c r="S27" s="91">
        <v>120</v>
      </c>
      <c r="T27" s="91">
        <v>16200</v>
      </c>
      <c r="U27" s="91">
        <v>110</v>
      </c>
      <c r="V27" s="91">
        <v>14900</v>
      </c>
      <c r="W27" s="91">
        <v>110</v>
      </c>
      <c r="X27" s="91">
        <v>14900</v>
      </c>
      <c r="Y27" s="91">
        <v>115</v>
      </c>
      <c r="Z27" s="91">
        <v>15500</v>
      </c>
      <c r="AA27" s="91">
        <v>110</v>
      </c>
      <c r="AB27" s="90">
        <v>14900</v>
      </c>
      <c r="AC27" s="91">
        <v>20000</v>
      </c>
      <c r="AD27" s="88"/>
      <c r="AE27" s="92">
        <f t="shared" si="2"/>
        <v>1035</v>
      </c>
      <c r="AF27" s="93">
        <f t="shared" si="3"/>
        <v>159900</v>
      </c>
      <c r="AG27" s="84"/>
      <c r="AH27" s="94">
        <v>9</v>
      </c>
      <c r="AI27" s="88">
        <v>203</v>
      </c>
    </row>
    <row r="28" spans="2:35" s="60" customFormat="1" ht="30" customHeight="1">
      <c r="B28" s="87">
        <v>22</v>
      </c>
      <c r="C28" s="88" t="s">
        <v>163</v>
      </c>
      <c r="D28" s="89" t="s">
        <v>161</v>
      </c>
      <c r="E28" s="90"/>
      <c r="F28" s="91"/>
      <c r="G28" s="91"/>
      <c r="H28" s="91"/>
      <c r="I28" s="91"/>
      <c r="J28" s="91"/>
      <c r="K28" s="91"/>
      <c r="L28" s="91"/>
      <c r="M28" s="91"/>
      <c r="N28" s="91"/>
      <c r="O28" s="91"/>
      <c r="P28" s="91"/>
      <c r="Q28" s="91"/>
      <c r="R28" s="91"/>
      <c r="S28" s="91"/>
      <c r="T28" s="91"/>
      <c r="U28" s="91"/>
      <c r="V28" s="91"/>
      <c r="W28" s="91"/>
      <c r="X28" s="91"/>
      <c r="Y28" s="91">
        <v>70</v>
      </c>
      <c r="Z28" s="91">
        <v>9500</v>
      </c>
      <c r="AA28" s="91">
        <v>110</v>
      </c>
      <c r="AB28" s="90">
        <v>14900</v>
      </c>
      <c r="AC28" s="91">
        <v>19000</v>
      </c>
      <c r="AD28" s="88"/>
      <c r="AE28" s="92">
        <f t="shared" si="2"/>
        <v>180</v>
      </c>
      <c r="AF28" s="93">
        <f t="shared" si="3"/>
        <v>43400</v>
      </c>
      <c r="AG28" s="84"/>
      <c r="AH28" s="94">
        <v>2</v>
      </c>
      <c r="AI28" s="88">
        <v>35</v>
      </c>
    </row>
    <row r="29" spans="2:35" s="60" customFormat="1" ht="30" customHeight="1">
      <c r="B29" s="87">
        <v>23</v>
      </c>
      <c r="C29" s="88" t="s">
        <v>164</v>
      </c>
      <c r="D29" s="89" t="s">
        <v>161</v>
      </c>
      <c r="E29" s="90"/>
      <c r="F29" s="91"/>
      <c r="G29" s="91"/>
      <c r="H29" s="91"/>
      <c r="I29" s="91"/>
      <c r="J29" s="91"/>
      <c r="K29" s="91"/>
      <c r="L29" s="91"/>
      <c r="M29" s="91">
        <v>100</v>
      </c>
      <c r="N29" s="91">
        <v>13700</v>
      </c>
      <c r="O29" s="91">
        <v>120</v>
      </c>
      <c r="P29" s="91">
        <v>16200</v>
      </c>
      <c r="Q29" s="91">
        <v>120</v>
      </c>
      <c r="R29" s="91">
        <v>16200</v>
      </c>
      <c r="S29" s="91">
        <v>120</v>
      </c>
      <c r="T29" s="91">
        <v>16200</v>
      </c>
      <c r="U29" s="91">
        <v>110</v>
      </c>
      <c r="V29" s="91">
        <v>14900</v>
      </c>
      <c r="W29" s="91">
        <v>110</v>
      </c>
      <c r="X29" s="91">
        <v>14900</v>
      </c>
      <c r="Y29" s="91">
        <v>115</v>
      </c>
      <c r="Z29" s="91">
        <v>15500</v>
      </c>
      <c r="AA29" s="91">
        <v>110</v>
      </c>
      <c r="AB29" s="90">
        <v>14900</v>
      </c>
      <c r="AC29" s="91">
        <v>20000</v>
      </c>
      <c r="AD29" s="88"/>
      <c r="AE29" s="92">
        <f t="shared" si="2"/>
        <v>905</v>
      </c>
      <c r="AF29" s="93">
        <f t="shared" si="3"/>
        <v>142500</v>
      </c>
      <c r="AG29" s="84"/>
      <c r="AH29" s="94">
        <v>8</v>
      </c>
      <c r="AI29" s="88">
        <v>190</v>
      </c>
    </row>
    <row r="30" spans="2:35" s="60" customFormat="1" ht="30" customHeight="1">
      <c r="B30" s="87">
        <v>24</v>
      </c>
      <c r="C30" s="88" t="s">
        <v>214</v>
      </c>
      <c r="D30" s="89" t="s">
        <v>161</v>
      </c>
      <c r="E30" s="90"/>
      <c r="F30" s="91"/>
      <c r="G30" s="91"/>
      <c r="H30" s="91"/>
      <c r="I30" s="91"/>
      <c r="J30" s="91"/>
      <c r="K30" s="91"/>
      <c r="L30" s="91"/>
      <c r="M30" s="91">
        <v>100</v>
      </c>
      <c r="N30" s="91">
        <v>13700</v>
      </c>
      <c r="O30" s="91">
        <v>120</v>
      </c>
      <c r="P30" s="91">
        <v>16200</v>
      </c>
      <c r="Q30" s="91">
        <v>120</v>
      </c>
      <c r="R30" s="91">
        <v>16200</v>
      </c>
      <c r="S30" s="91">
        <v>120</v>
      </c>
      <c r="T30" s="91">
        <v>16200</v>
      </c>
      <c r="U30" s="91">
        <v>110</v>
      </c>
      <c r="V30" s="91">
        <v>14900</v>
      </c>
      <c r="W30" s="91">
        <v>110</v>
      </c>
      <c r="X30" s="91">
        <v>14900</v>
      </c>
      <c r="Y30" s="91">
        <v>115</v>
      </c>
      <c r="Z30" s="91">
        <v>15500</v>
      </c>
      <c r="AA30" s="91">
        <v>110</v>
      </c>
      <c r="AB30" s="90">
        <v>14900</v>
      </c>
      <c r="AC30" s="91">
        <v>20000</v>
      </c>
      <c r="AD30" s="88"/>
      <c r="AE30" s="92">
        <f t="shared" si="2"/>
        <v>905</v>
      </c>
      <c r="AF30" s="93">
        <f t="shared" si="3"/>
        <v>142500</v>
      </c>
      <c r="AG30" s="84"/>
      <c r="AH30" s="94">
        <v>8</v>
      </c>
      <c r="AI30" s="88">
        <v>190</v>
      </c>
    </row>
    <row r="31" spans="2:35" s="60" customFormat="1" ht="30" customHeight="1" thickBot="1">
      <c r="B31" s="95">
        <v>25</v>
      </c>
      <c r="C31" s="96"/>
      <c r="D31" s="97"/>
      <c r="E31" s="98"/>
      <c r="F31" s="99"/>
      <c r="G31" s="99"/>
      <c r="H31" s="99"/>
      <c r="I31" s="99"/>
      <c r="J31" s="99"/>
      <c r="K31" s="99"/>
      <c r="L31" s="99"/>
      <c r="M31" s="99"/>
      <c r="N31" s="99"/>
      <c r="O31" s="99"/>
      <c r="P31" s="99"/>
      <c r="Q31" s="99"/>
      <c r="R31" s="99"/>
      <c r="S31" s="99"/>
      <c r="T31" s="99"/>
      <c r="U31" s="99"/>
      <c r="V31" s="99"/>
      <c r="W31" s="99"/>
      <c r="X31" s="99"/>
      <c r="Y31" s="99"/>
      <c r="Z31" s="99"/>
      <c r="AA31" s="99"/>
      <c r="AB31" s="98"/>
      <c r="AC31" s="99"/>
      <c r="AD31" s="100"/>
      <c r="AE31" s="101">
        <f t="shared" si="2"/>
        <v>0</v>
      </c>
      <c r="AF31" s="102">
        <f t="shared" si="1"/>
        <v>0</v>
      </c>
      <c r="AG31" s="84"/>
      <c r="AH31" s="103"/>
      <c r="AI31" s="104"/>
    </row>
    <row r="32" spans="2:35" ht="30" customHeight="1" thickBot="1">
      <c r="B32" s="290" t="s">
        <v>116</v>
      </c>
      <c r="C32" s="291"/>
      <c r="D32" s="105"/>
      <c r="E32" s="106">
        <f aca="true" t="shared" si="4" ref="E32:AF32">SUM(E7:E31)</f>
        <v>2400</v>
      </c>
      <c r="F32" s="107">
        <f t="shared" si="4"/>
        <v>324000</v>
      </c>
      <c r="G32" s="107">
        <f t="shared" si="4"/>
        <v>2200</v>
      </c>
      <c r="H32" s="107">
        <f t="shared" si="4"/>
        <v>298000</v>
      </c>
      <c r="I32" s="107">
        <f t="shared" si="4"/>
        <v>2340</v>
      </c>
      <c r="J32" s="107">
        <f t="shared" si="4"/>
        <v>316000</v>
      </c>
      <c r="K32" s="107">
        <f t="shared" si="4"/>
        <v>2390</v>
      </c>
      <c r="L32" s="107">
        <f t="shared" si="4"/>
        <v>323100</v>
      </c>
      <c r="M32" s="107">
        <f t="shared" si="4"/>
        <v>2465</v>
      </c>
      <c r="N32" s="107">
        <f t="shared" si="4"/>
        <v>334300</v>
      </c>
      <c r="O32" s="107">
        <f t="shared" si="4"/>
        <v>2520</v>
      </c>
      <c r="P32" s="107">
        <f t="shared" si="4"/>
        <v>340300</v>
      </c>
      <c r="Q32" s="107">
        <f t="shared" si="4"/>
        <v>2430</v>
      </c>
      <c r="R32" s="107">
        <f t="shared" si="4"/>
        <v>328300</v>
      </c>
      <c r="S32" s="107">
        <f t="shared" si="4"/>
        <v>2408</v>
      </c>
      <c r="T32" s="107">
        <f t="shared" si="4"/>
        <v>325100</v>
      </c>
      <c r="U32" s="107">
        <f t="shared" si="4"/>
        <v>2175</v>
      </c>
      <c r="V32" s="107">
        <f t="shared" si="4"/>
        <v>294600</v>
      </c>
      <c r="W32" s="107">
        <f t="shared" si="4"/>
        <v>2150</v>
      </c>
      <c r="X32" s="107">
        <f t="shared" si="4"/>
        <v>291400</v>
      </c>
      <c r="Y32" s="107">
        <f t="shared" si="4"/>
        <v>2330</v>
      </c>
      <c r="Z32" s="107">
        <f t="shared" si="4"/>
        <v>313500</v>
      </c>
      <c r="AA32" s="107">
        <f t="shared" si="4"/>
        <v>2290</v>
      </c>
      <c r="AB32" s="106">
        <f t="shared" si="4"/>
        <v>310500</v>
      </c>
      <c r="AC32" s="107">
        <f t="shared" si="4"/>
        <v>613000</v>
      </c>
      <c r="AD32" s="108">
        <f t="shared" si="4"/>
        <v>0</v>
      </c>
      <c r="AE32" s="109">
        <f t="shared" si="4"/>
        <v>28098</v>
      </c>
      <c r="AF32" s="108">
        <f t="shared" si="4"/>
        <v>4412100</v>
      </c>
      <c r="AG32" s="84"/>
      <c r="AH32" s="110">
        <f>SUM(AH7:AH31)</f>
        <v>250</v>
      </c>
      <c r="AI32" s="108">
        <f>SUM(AI7:AI31)</f>
        <v>4968</v>
      </c>
    </row>
    <row r="33" spans="31:34" ht="13.5">
      <c r="AE33" s="76" t="s">
        <v>121</v>
      </c>
      <c r="AF33" s="76" t="s">
        <v>122</v>
      </c>
      <c r="AH33" s="76" t="s">
        <v>136</v>
      </c>
    </row>
    <row r="34" spans="3:12" ht="24" customHeight="1" thickBot="1">
      <c r="C34" s="132" t="s">
        <v>123</v>
      </c>
      <c r="D34" s="112"/>
      <c r="E34" s="112"/>
      <c r="F34" s="112"/>
      <c r="G34" s="112"/>
      <c r="H34" s="112"/>
      <c r="I34" s="112"/>
      <c r="J34" s="112"/>
      <c r="K34" s="112"/>
      <c r="L34" s="112"/>
    </row>
    <row r="35" spans="3:32" ht="24" customHeight="1" thickBot="1">
      <c r="C35" s="132" t="s">
        <v>124</v>
      </c>
      <c r="D35" s="112"/>
      <c r="E35" s="112"/>
      <c r="F35" s="112"/>
      <c r="G35" s="112"/>
      <c r="H35" s="112"/>
      <c r="I35" s="112"/>
      <c r="J35" s="112"/>
      <c r="K35" s="112"/>
      <c r="L35" s="112"/>
      <c r="W35" s="294" t="s">
        <v>125</v>
      </c>
      <c r="X35" s="295"/>
      <c r="Y35" s="295"/>
      <c r="Z35" s="295"/>
      <c r="AA35" s="295"/>
      <c r="AB35" s="295"/>
      <c r="AC35" s="295"/>
      <c r="AD35" s="295"/>
      <c r="AE35" s="295"/>
      <c r="AF35" s="296"/>
    </row>
    <row r="36" spans="3:32" ht="24" customHeight="1">
      <c r="C36" s="132" t="s">
        <v>126</v>
      </c>
      <c r="D36" s="112"/>
      <c r="E36" s="112"/>
      <c r="F36" s="112"/>
      <c r="G36" s="112"/>
      <c r="H36" s="112"/>
      <c r="I36" s="112"/>
      <c r="J36" s="112"/>
      <c r="K36" s="112"/>
      <c r="L36" s="112"/>
      <c r="W36" s="289" t="s">
        <v>135</v>
      </c>
      <c r="X36" s="292"/>
      <c r="Y36" s="289" t="s">
        <v>118</v>
      </c>
      <c r="Z36" s="292"/>
      <c r="AA36" s="289" t="s">
        <v>127</v>
      </c>
      <c r="AB36" s="292"/>
      <c r="AC36" s="289" t="s">
        <v>138</v>
      </c>
      <c r="AD36" s="292"/>
      <c r="AE36" s="289" t="s">
        <v>139</v>
      </c>
      <c r="AF36" s="292"/>
    </row>
    <row r="37" spans="3:32" ht="24" customHeight="1" thickBot="1">
      <c r="C37" s="132" t="s">
        <v>128</v>
      </c>
      <c r="D37" s="112"/>
      <c r="E37" s="112"/>
      <c r="F37" s="112"/>
      <c r="G37" s="112"/>
      <c r="H37" s="112"/>
      <c r="I37" s="112"/>
      <c r="J37" s="112"/>
      <c r="K37" s="112"/>
      <c r="L37" s="112"/>
      <c r="W37" s="306" t="s">
        <v>137</v>
      </c>
      <c r="X37" s="307"/>
      <c r="Y37" s="306" t="s">
        <v>129</v>
      </c>
      <c r="Z37" s="307"/>
      <c r="AA37" s="297" t="s">
        <v>130</v>
      </c>
      <c r="AB37" s="298"/>
      <c r="AC37" s="297" t="s">
        <v>140</v>
      </c>
      <c r="AD37" s="298"/>
      <c r="AE37" s="297" t="s">
        <v>131</v>
      </c>
      <c r="AF37" s="298"/>
    </row>
    <row r="38" spans="2:35" s="117" customFormat="1" ht="36.75" customHeight="1" thickBot="1">
      <c r="B38" s="114"/>
      <c r="C38" s="133" t="s">
        <v>166</v>
      </c>
      <c r="D38" s="115"/>
      <c r="E38" s="115"/>
      <c r="F38" s="115"/>
      <c r="G38" s="115"/>
      <c r="H38" s="115"/>
      <c r="I38" s="115"/>
      <c r="J38" s="115"/>
      <c r="K38" s="115"/>
      <c r="L38" s="115"/>
      <c r="M38" s="114"/>
      <c r="N38" s="114"/>
      <c r="O38" s="114"/>
      <c r="P38" s="114"/>
      <c r="Q38" s="114"/>
      <c r="R38" s="114"/>
      <c r="S38" s="114"/>
      <c r="T38" s="114"/>
      <c r="U38" s="114"/>
      <c r="V38" s="114"/>
      <c r="W38" s="299">
        <f>AH32</f>
        <v>250</v>
      </c>
      <c r="X38" s="300"/>
      <c r="Y38" s="299">
        <f>AE32</f>
        <v>28098</v>
      </c>
      <c r="Z38" s="300"/>
      <c r="AA38" s="299">
        <f>AF32</f>
        <v>4412100</v>
      </c>
      <c r="AB38" s="300"/>
      <c r="AC38" s="299">
        <f>ROUND(AA38/W38,0)</f>
        <v>17648</v>
      </c>
      <c r="AD38" s="300"/>
      <c r="AE38" s="301">
        <f>ROUND(AA38/Y38,1)</f>
        <v>157</v>
      </c>
      <c r="AF38" s="302"/>
      <c r="AG38" s="116"/>
      <c r="AH38" s="114"/>
      <c r="AI38" s="114"/>
    </row>
    <row r="39" spans="3:32" ht="24" customHeight="1">
      <c r="C39" s="111"/>
      <c r="D39" s="112"/>
      <c r="E39" s="112"/>
      <c r="F39" s="112"/>
      <c r="G39" s="112"/>
      <c r="H39" s="112"/>
      <c r="I39" s="112"/>
      <c r="J39" s="112"/>
      <c r="K39" s="112"/>
      <c r="L39" s="112"/>
      <c r="Z39" s="113"/>
      <c r="AB39" s="113"/>
      <c r="AC39" s="113"/>
      <c r="AD39" s="113"/>
      <c r="AF39" s="113"/>
    </row>
    <row r="40" spans="3:12" ht="18.75">
      <c r="C40" s="111"/>
      <c r="D40" s="112"/>
      <c r="E40" s="112"/>
      <c r="F40" s="112"/>
      <c r="G40" s="112"/>
      <c r="H40" s="112"/>
      <c r="I40" s="112"/>
      <c r="J40" s="112"/>
      <c r="K40" s="112"/>
      <c r="L40" s="112"/>
    </row>
  </sheetData>
  <sheetProtection/>
  <mergeCells count="33">
    <mergeCell ref="W37:X37"/>
    <mergeCell ref="W38:X38"/>
    <mergeCell ref="AC36:AD36"/>
    <mergeCell ref="AC37:AD37"/>
    <mergeCell ref="AC38:AD38"/>
    <mergeCell ref="Y37:Z37"/>
    <mergeCell ref="AA37:AB37"/>
    <mergeCell ref="AE37:AF37"/>
    <mergeCell ref="Y38:Z38"/>
    <mergeCell ref="AA38:AB38"/>
    <mergeCell ref="AE38:AF38"/>
    <mergeCell ref="AA5:AB5"/>
    <mergeCell ref="AE5:AF5"/>
    <mergeCell ref="B32:C32"/>
    <mergeCell ref="Y36:Z36"/>
    <mergeCell ref="AA36:AB36"/>
    <mergeCell ref="AE36:AF36"/>
    <mergeCell ref="AC5:AD5"/>
    <mergeCell ref="W35:AF35"/>
    <mergeCell ref="O5:P5"/>
    <mergeCell ref="Q5:R5"/>
    <mergeCell ref="S5:T5"/>
    <mergeCell ref="W36:X36"/>
    <mergeCell ref="AH5:AH6"/>
    <mergeCell ref="U5:V5"/>
    <mergeCell ref="W5:X5"/>
    <mergeCell ref="Y5:Z5"/>
    <mergeCell ref="B5:C5"/>
    <mergeCell ref="E5:F5"/>
    <mergeCell ref="G5:H5"/>
    <mergeCell ref="I5:J5"/>
    <mergeCell ref="K5:L5"/>
    <mergeCell ref="M5:N5"/>
  </mergeCells>
  <printOptions/>
  <pageMargins left="0.25" right="0.25" top="0.75" bottom="0.75" header="0.3" footer="0.3"/>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2:G30"/>
  <sheetViews>
    <sheetView workbookViewId="0" topLeftCell="A1">
      <selection activeCell="B16" sqref="B16"/>
    </sheetView>
  </sheetViews>
  <sheetFormatPr defaultColWidth="9.140625" defaultRowHeight="15"/>
  <cols>
    <col min="1" max="1" width="4.140625" style="140" customWidth="1"/>
    <col min="2" max="2" width="49.421875" style="24" customWidth="1"/>
    <col min="3" max="3" width="9.8515625" style="24" customWidth="1"/>
    <col min="4" max="4" width="9.421875" style="24" customWidth="1"/>
    <col min="5" max="5" width="8.8515625" style="24" customWidth="1"/>
    <col min="6" max="6" width="9.140625" style="24" customWidth="1"/>
    <col min="7" max="7" width="11.8515625" style="24" customWidth="1"/>
    <col min="8" max="16384" width="9.00390625" style="143" customWidth="1"/>
  </cols>
  <sheetData>
    <row r="2" spans="1:7" s="134" customFormat="1" ht="26.25" customHeight="1">
      <c r="A2" s="5" t="s">
        <v>167</v>
      </c>
      <c r="B2" s="5"/>
      <c r="C2" s="5" t="s">
        <v>168</v>
      </c>
      <c r="D2" s="5"/>
      <c r="E2" s="5"/>
      <c r="F2" s="5"/>
      <c r="G2" s="5"/>
    </row>
    <row r="3" spans="1:7" s="139" customFormat="1" ht="16.5" customHeight="1">
      <c r="A3" s="135"/>
      <c r="B3" s="11"/>
      <c r="C3" s="136"/>
      <c r="D3" s="137"/>
      <c r="E3" s="138" t="s">
        <v>169</v>
      </c>
      <c r="F3" s="137"/>
      <c r="G3" s="11"/>
    </row>
    <row r="4" spans="1:3" ht="22.5" customHeight="1">
      <c r="A4" s="140">
        <v>1</v>
      </c>
      <c r="B4" s="141" t="s">
        <v>204</v>
      </c>
      <c r="C4" s="142"/>
    </row>
    <row r="5" spans="1:3" ht="22.5" customHeight="1">
      <c r="A5" s="140">
        <v>2</v>
      </c>
      <c r="B5" s="24" t="s">
        <v>170</v>
      </c>
      <c r="C5" s="142"/>
    </row>
    <row r="6" spans="1:3" ht="22.5" customHeight="1">
      <c r="A6" s="140">
        <v>3</v>
      </c>
      <c r="B6" s="57" t="s">
        <v>201</v>
      </c>
      <c r="C6" s="142"/>
    </row>
    <row r="7" spans="1:3" ht="22.5" customHeight="1">
      <c r="A7" s="140">
        <v>4</v>
      </c>
      <c r="B7" s="141" t="s">
        <v>200</v>
      </c>
      <c r="C7" s="142"/>
    </row>
    <row r="8" spans="1:3" ht="22.5" customHeight="1">
      <c r="A8" s="140">
        <v>5</v>
      </c>
      <c r="B8" s="57" t="s">
        <v>171</v>
      </c>
      <c r="C8" s="142"/>
    </row>
    <row r="9" ht="9.75" customHeight="1"/>
    <row r="10" spans="1:6" ht="17.25" customHeight="1">
      <c r="A10" s="308" t="s">
        <v>172</v>
      </c>
      <c r="B10" s="308" t="s">
        <v>173</v>
      </c>
      <c r="C10" s="308" t="s">
        <v>174</v>
      </c>
      <c r="D10" s="308" t="s">
        <v>175</v>
      </c>
      <c r="E10" s="309" t="s">
        <v>176</v>
      </c>
      <c r="F10" s="309"/>
    </row>
    <row r="11" spans="1:6" ht="18.75" customHeight="1">
      <c r="A11" s="308"/>
      <c r="B11" s="308"/>
      <c r="C11" s="308"/>
      <c r="D11" s="308"/>
      <c r="E11" s="144" t="s">
        <v>177</v>
      </c>
      <c r="F11" s="144" t="s">
        <v>178</v>
      </c>
    </row>
    <row r="12" spans="1:6" ht="33" customHeight="1">
      <c r="A12" s="145">
        <v>1</v>
      </c>
      <c r="B12" s="146" t="s">
        <v>179</v>
      </c>
      <c r="C12" s="147">
        <v>41744</v>
      </c>
      <c r="D12" s="148" t="s">
        <v>180</v>
      </c>
      <c r="E12" s="149"/>
      <c r="F12" s="150"/>
    </row>
    <row r="13" spans="1:6" ht="33" customHeight="1">
      <c r="A13" s="151">
        <v>2</v>
      </c>
      <c r="B13" s="152" t="s">
        <v>181</v>
      </c>
      <c r="C13" s="147">
        <v>41749</v>
      </c>
      <c r="D13" s="148" t="s">
        <v>180</v>
      </c>
      <c r="E13" s="153"/>
      <c r="F13" s="154"/>
    </row>
    <row r="14" spans="1:6" ht="33" customHeight="1">
      <c r="A14" s="155">
        <v>3</v>
      </c>
      <c r="B14" s="156" t="s">
        <v>182</v>
      </c>
      <c r="C14" s="157" t="s">
        <v>220</v>
      </c>
      <c r="D14" s="148" t="s">
        <v>180</v>
      </c>
      <c r="E14" s="153"/>
      <c r="F14" s="154"/>
    </row>
    <row r="15" spans="1:6" ht="33" customHeight="1">
      <c r="A15" s="155">
        <v>4</v>
      </c>
      <c r="B15" s="158" t="s">
        <v>183</v>
      </c>
      <c r="C15" s="157" t="s">
        <v>221</v>
      </c>
      <c r="D15" s="148" t="s">
        <v>180</v>
      </c>
      <c r="E15" s="153"/>
      <c r="F15" s="154"/>
    </row>
    <row r="16" spans="1:6" ht="33" customHeight="1">
      <c r="A16" s="155">
        <v>5</v>
      </c>
      <c r="B16" s="156" t="s">
        <v>184</v>
      </c>
      <c r="C16" s="157" t="s">
        <v>221</v>
      </c>
      <c r="D16" s="148" t="s">
        <v>180</v>
      </c>
      <c r="E16" s="153"/>
      <c r="F16" s="154"/>
    </row>
    <row r="17" spans="1:6" ht="36.75" customHeight="1">
      <c r="A17" s="159">
        <v>6</v>
      </c>
      <c r="B17" s="156" t="s">
        <v>185</v>
      </c>
      <c r="C17" s="157" t="s">
        <v>222</v>
      </c>
      <c r="D17" s="148" t="s">
        <v>180</v>
      </c>
      <c r="E17" s="153"/>
      <c r="F17" s="154"/>
    </row>
    <row r="18" spans="1:6" ht="33" customHeight="1">
      <c r="A18" s="155">
        <v>7</v>
      </c>
      <c r="B18" s="160" t="s">
        <v>186</v>
      </c>
      <c r="C18" s="157" t="s">
        <v>222</v>
      </c>
      <c r="D18" s="148" t="s">
        <v>180</v>
      </c>
      <c r="E18" s="153"/>
      <c r="F18" s="154"/>
    </row>
    <row r="19" spans="1:6" ht="33" customHeight="1">
      <c r="A19" s="151">
        <v>8</v>
      </c>
      <c r="B19" s="156" t="s">
        <v>187</v>
      </c>
      <c r="C19" s="157" t="s">
        <v>222</v>
      </c>
      <c r="D19" s="148" t="s">
        <v>180</v>
      </c>
      <c r="E19" s="153"/>
      <c r="F19" s="154"/>
    </row>
    <row r="20" spans="1:6" ht="33" customHeight="1">
      <c r="A20" s="155">
        <v>9</v>
      </c>
      <c r="B20" s="156" t="s">
        <v>188</v>
      </c>
      <c r="C20" s="157" t="s">
        <v>223</v>
      </c>
      <c r="D20" s="148" t="s">
        <v>180</v>
      </c>
      <c r="E20" s="153"/>
      <c r="F20" s="154"/>
    </row>
    <row r="21" spans="1:6" ht="33" customHeight="1">
      <c r="A21" s="159">
        <v>10</v>
      </c>
      <c r="B21" s="156" t="s">
        <v>189</v>
      </c>
      <c r="C21" s="157" t="s">
        <v>223</v>
      </c>
      <c r="D21" s="148" t="s">
        <v>180</v>
      </c>
      <c r="E21" s="153"/>
      <c r="F21" s="154"/>
    </row>
    <row r="22" spans="1:6" ht="33" customHeight="1">
      <c r="A22" s="155">
        <v>11</v>
      </c>
      <c r="B22" s="156" t="s">
        <v>190</v>
      </c>
      <c r="C22" s="157" t="s">
        <v>224</v>
      </c>
      <c r="D22" s="148" t="s">
        <v>180</v>
      </c>
      <c r="E22" s="153"/>
      <c r="F22" s="154"/>
    </row>
    <row r="23" spans="1:6" ht="33" customHeight="1">
      <c r="A23" s="155">
        <v>12</v>
      </c>
      <c r="B23" s="156" t="s">
        <v>191</v>
      </c>
      <c r="C23" s="157" t="s">
        <v>224</v>
      </c>
      <c r="D23" s="148" t="s">
        <v>180</v>
      </c>
      <c r="E23" s="153"/>
      <c r="F23" s="154"/>
    </row>
    <row r="24" spans="1:6" ht="33" customHeight="1">
      <c r="A24" s="161">
        <v>13</v>
      </c>
      <c r="B24" s="160" t="s">
        <v>192</v>
      </c>
      <c r="C24" s="157" t="s">
        <v>224</v>
      </c>
      <c r="D24" s="148" t="s">
        <v>180</v>
      </c>
      <c r="E24" s="162"/>
      <c r="F24" s="163"/>
    </row>
    <row r="25" spans="1:6" ht="30.75" customHeight="1">
      <c r="A25" s="159">
        <v>14</v>
      </c>
      <c r="B25" s="157" t="s">
        <v>202</v>
      </c>
      <c r="C25" s="147">
        <v>41963</v>
      </c>
      <c r="D25" s="148" t="s">
        <v>180</v>
      </c>
      <c r="E25" s="162"/>
      <c r="F25" s="163"/>
    </row>
    <row r="26" spans="1:6" ht="26.25" customHeight="1">
      <c r="A26" s="155">
        <v>15</v>
      </c>
      <c r="B26" s="157" t="s">
        <v>203</v>
      </c>
      <c r="C26" s="147">
        <v>41963</v>
      </c>
      <c r="D26" s="148" t="s">
        <v>180</v>
      </c>
      <c r="E26" s="162"/>
      <c r="F26" s="163"/>
    </row>
    <row r="27" spans="1:6" ht="33.75" customHeight="1">
      <c r="A27" s="159">
        <v>16</v>
      </c>
      <c r="B27" s="157" t="s">
        <v>193</v>
      </c>
      <c r="C27" s="157" t="s">
        <v>225</v>
      </c>
      <c r="D27" s="148" t="s">
        <v>180</v>
      </c>
      <c r="E27" s="162"/>
      <c r="F27" s="163"/>
    </row>
    <row r="28" spans="1:6" ht="33.75" customHeight="1">
      <c r="A28" s="159">
        <v>17</v>
      </c>
      <c r="B28" s="157" t="s">
        <v>194</v>
      </c>
      <c r="C28" s="147">
        <v>42029</v>
      </c>
      <c r="D28" s="148" t="s">
        <v>180</v>
      </c>
      <c r="E28" s="164"/>
      <c r="F28" s="165"/>
    </row>
    <row r="29" spans="1:6" ht="68.25" customHeight="1">
      <c r="A29" s="166"/>
      <c r="B29" s="167" t="s">
        <v>195</v>
      </c>
      <c r="C29" s="166"/>
      <c r="D29" s="166"/>
      <c r="E29" s="168"/>
      <c r="F29" s="168"/>
    </row>
    <row r="30" ht="13.5">
      <c r="F30" s="169" t="s">
        <v>196</v>
      </c>
    </row>
  </sheetData>
  <sheetProtection password="CC6F" sheet="1" formatCells="0" formatColumns="0" formatRows="0" insertColumns="0" insertRows="0" insertHyperlinks="0" deleteColumns="0" deleteRows="0" sort="0" autoFilter="0" pivotTables="0"/>
  <mergeCells count="5">
    <mergeCell ref="A10:A11"/>
    <mergeCell ref="B10:B11"/>
    <mergeCell ref="C10:C11"/>
    <mergeCell ref="D10:D11"/>
    <mergeCell ref="E10:F10"/>
  </mergeCells>
  <printOptions/>
  <pageMargins left="0.5905511811023623" right="0.5905511811023623" top="0.5905511811023623" bottom="0.5905511811023623" header="0.31496062992125984"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Entre</dc:creator>
  <cp:keywords/>
  <dc:description/>
  <cp:lastModifiedBy>*</cp:lastModifiedBy>
  <cp:lastPrinted>2015-03-24T09:07:21Z</cp:lastPrinted>
  <dcterms:created xsi:type="dcterms:W3CDTF">2012-04-15T13:12:43Z</dcterms:created>
  <dcterms:modified xsi:type="dcterms:W3CDTF">2015-04-06T00:48:18Z</dcterms:modified>
  <cp:category/>
  <cp:version/>
  <cp:contentType/>
  <cp:contentStatus/>
</cp:coreProperties>
</file>