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健康福祉部（本庁）\各課専用\障害者支援課\障害児支援担当\10　障害児通所支援事業者等\こどもバス送迎安全管理\国庫補助事業\ワムネット掲載\051228 掲載（補助金追加申請通知）\"/>
    </mc:Choice>
  </mc:AlternateContent>
  <xr:revisionPtr revIDLastSave="0" documentId="13_ncr:1_{24E55DED-2E97-4BF2-AAED-1949DAFF241E}" xr6:coauthVersionLast="36" xr6:coauthVersionMax="36" xr10:uidLastSave="{00000000-0000-0000-0000-000000000000}"/>
  <bookViews>
    <workbookView xWindow="0" yWindow="0" windowWidth="19200" windowHeight="6860" xr2:uid="{00000000-000D-0000-FFFF-FFFF00000000}"/>
  </bookViews>
  <sheets>
    <sheet name="子ども安全安心対策（総括）" sheetId="6" r:id="rId1"/>
    <sheet name="計画書Ⅰ" sheetId="4" r:id="rId2"/>
    <sheet name="計画書Ⅱ" sheetId="5" r:id="rId3"/>
  </sheets>
  <externalReferences>
    <externalReference r:id="rId4"/>
  </externalReferences>
  <definedNames>
    <definedName name="_01_北海道" localSheetId="0">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計画書Ⅰ!$A$1:$W$62</definedName>
    <definedName name="_xlnm.Print_Area" localSheetId="2">計画書Ⅱ!$A$1:$Q$43</definedName>
    <definedName name="_xlnm.Print_Area" localSheetId="0">'子ども安全安心対策（総括）'!$A$1:$K$19</definedName>
    <definedName name="_xlnm.Print_Area">#REF!</definedName>
    <definedName name="syuukeihyou11">[1]集計表２!$A$3:$AD$109</definedName>
    <definedName name="Z_47FCC03C_D0C5_4EDB_A4E2_3D3093571492_.wvu.PrintArea" localSheetId="0" hidden="1">'子ども安全安心対策（総括）'!$A$1:$J$2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6" l="1"/>
  <c r="N5" i="5" l="1"/>
  <c r="P5" i="4"/>
  <c r="N10" i="5" l="1"/>
  <c r="M30" i="5"/>
  <c r="J29" i="5"/>
  <c r="M29" i="5" s="1"/>
  <c r="N29" i="5" s="1"/>
  <c r="E14" i="5"/>
  <c r="K33" i="4"/>
  <c r="K32" i="4"/>
  <c r="K31" i="4"/>
  <c r="J33" i="4"/>
  <c r="J32" i="4"/>
  <c r="J31" i="4"/>
  <c r="J30" i="4"/>
  <c r="J29" i="4"/>
  <c r="I33" i="4"/>
  <c r="I32" i="4"/>
  <c r="I31" i="4"/>
  <c r="I30" i="4"/>
  <c r="I29" i="4"/>
  <c r="K21" i="4"/>
  <c r="K20" i="4"/>
  <c r="J21" i="4"/>
  <c r="J20" i="4"/>
  <c r="I21" i="4"/>
  <c r="I20" i="4"/>
  <c r="K14" i="4"/>
  <c r="K12" i="4"/>
  <c r="K11" i="4"/>
  <c r="I14" i="4"/>
  <c r="I12" i="4"/>
  <c r="I11" i="4"/>
  <c r="J14" i="4"/>
  <c r="J12" i="4"/>
  <c r="J11" i="4"/>
  <c r="F35" i="4"/>
  <c r="D35" i="4"/>
  <c r="L35" i="4"/>
  <c r="J35" i="4" l="1"/>
  <c r="K30" i="4"/>
  <c r="K29" i="4"/>
  <c r="I35" i="4"/>
  <c r="J10" i="4"/>
  <c r="K35" i="4" l="1"/>
  <c r="L32" i="5"/>
  <c r="J32" i="5"/>
  <c r="I32" i="5"/>
  <c r="H32" i="5"/>
  <c r="E32" i="5"/>
  <c r="L14" i="5"/>
  <c r="I14" i="5"/>
  <c r="H14" i="5"/>
  <c r="D11" i="6" s="1"/>
  <c r="J28" i="5"/>
  <c r="M28" i="5" s="1"/>
  <c r="N28" i="5" s="1"/>
  <c r="J11" i="5"/>
  <c r="M11" i="5" s="1"/>
  <c r="N11" i="5" s="1"/>
  <c r="N14" i="5" s="1"/>
  <c r="J11" i="6" s="1"/>
  <c r="J30" i="5"/>
  <c r="N30" i="5" s="1"/>
  <c r="M14" i="5" l="1"/>
  <c r="J14" i="5"/>
  <c r="N32" i="5"/>
  <c r="J12" i="6" s="1"/>
  <c r="M32" i="5"/>
  <c r="J19" i="4"/>
  <c r="L14" i="4"/>
  <c r="J28" i="4"/>
  <c r="L23" i="4"/>
  <c r="H23" i="4"/>
  <c r="G23" i="4"/>
  <c r="I19" i="4"/>
  <c r="F23" i="4"/>
  <c r="D23" i="4"/>
  <c r="B30" i="4"/>
  <c r="C14" i="6"/>
  <c r="I28" i="4"/>
  <c r="K28" i="4" s="1"/>
  <c r="B21" i="4"/>
  <c r="K19" i="4" l="1"/>
  <c r="J23" i="4"/>
  <c r="I23" i="4"/>
  <c r="K23" i="4" l="1"/>
  <c r="F14" i="4" l="1"/>
  <c r="I10" i="4" l="1"/>
  <c r="K10" i="4" s="1"/>
  <c r="B31" i="4"/>
  <c r="B32" i="4" s="1"/>
  <c r="B33" i="4" s="1"/>
  <c r="J12" i="5" l="1"/>
  <c r="M12" i="5" s="1"/>
  <c r="N12" i="5" s="1"/>
  <c r="J10" i="5"/>
  <c r="M10" i="5" s="1"/>
  <c r="I11" i="6" l="1"/>
  <c r="E11" i="6" l="1"/>
  <c r="F11" i="6"/>
  <c r="G11" i="6"/>
  <c r="H11" i="6"/>
  <c r="D12" i="6"/>
  <c r="E12" i="6"/>
  <c r="F12" i="6"/>
  <c r="G12" i="6"/>
  <c r="H12" i="6"/>
  <c r="I12" i="6"/>
  <c r="I14" i="6" s="1"/>
  <c r="D14" i="4"/>
  <c r="G14" i="4"/>
  <c r="H14" i="4"/>
  <c r="J10" i="6"/>
  <c r="J14" i="6" s="1"/>
  <c r="G35" i="4"/>
  <c r="H35" i="4"/>
  <c r="H10" i="6" l="1"/>
  <c r="H14" i="6" s="1"/>
  <c r="G10" i="6"/>
  <c r="G14" i="6" s="1"/>
  <c r="E10" i="6"/>
  <c r="E14" i="6" s="1"/>
  <c r="D14" i="6"/>
  <c r="F10" i="6"/>
  <c r="F14" i="6" s="1"/>
</calcChain>
</file>

<file path=xl/sharedStrings.xml><?xml version="1.0" encoding="utf-8"?>
<sst xmlns="http://schemas.openxmlformats.org/spreadsheetml/2006/main" count="329" uniqueCount="172">
  <si>
    <t>台</t>
    <rPh sb="0" eb="1">
      <t>ダイ</t>
    </rPh>
    <phoneticPr fontId="5"/>
  </si>
  <si>
    <t>円</t>
    <rPh sb="0" eb="1">
      <t>エン</t>
    </rPh>
    <phoneticPr fontId="5"/>
  </si>
  <si>
    <t>か所</t>
    <rPh sb="1" eb="2">
      <t>トコロ</t>
    </rPh>
    <phoneticPr fontId="5"/>
  </si>
  <si>
    <t>⑩</t>
    <phoneticPr fontId="5"/>
  </si>
  <si>
    <t>⑨</t>
    <phoneticPr fontId="5"/>
  </si>
  <si>
    <t>⑧</t>
    <phoneticPr fontId="5"/>
  </si>
  <si>
    <t>⑥</t>
    <phoneticPr fontId="5"/>
  </si>
  <si>
    <t>④</t>
    <phoneticPr fontId="5"/>
  </si>
  <si>
    <t>③</t>
    <phoneticPr fontId="5"/>
  </si>
  <si>
    <t>②</t>
    <phoneticPr fontId="5"/>
  </si>
  <si>
    <t>①</t>
    <phoneticPr fontId="5"/>
  </si>
  <si>
    <t>装置を装備する車両の台数</t>
    <rPh sb="10" eb="12">
      <t>ダイスウ</t>
    </rPh>
    <phoneticPr fontId="5"/>
  </si>
  <si>
    <t>選定額</t>
    <rPh sb="0" eb="2">
      <t>センテイ</t>
    </rPh>
    <rPh sb="2" eb="3">
      <t>ガク</t>
    </rPh>
    <phoneticPr fontId="5"/>
  </si>
  <si>
    <t>差引額</t>
    <rPh sb="0" eb="3">
      <t>サシヒキガク</t>
    </rPh>
    <phoneticPr fontId="5"/>
  </si>
  <si>
    <t>設置主体</t>
    <rPh sb="0" eb="2">
      <t>セッチ</t>
    </rPh>
    <rPh sb="2" eb="4">
      <t>シュタイ</t>
    </rPh>
    <phoneticPr fontId="5"/>
  </si>
  <si>
    <t>整理
番号</t>
    <rPh sb="0" eb="2">
      <t>セイリ</t>
    </rPh>
    <rPh sb="3" eb="5">
      <t>バンゴウ</t>
    </rPh>
    <phoneticPr fontId="5"/>
  </si>
  <si>
    <t>（記載上の注意）</t>
    <rPh sb="1" eb="3">
      <t>キサイ</t>
    </rPh>
    <rPh sb="3" eb="4">
      <t>ジョウ</t>
    </rPh>
    <rPh sb="5" eb="7">
      <t>チュウイ</t>
    </rPh>
    <phoneticPr fontId="3"/>
  </si>
  <si>
    <t>導入備品内容
（主な購入物品）</t>
    <rPh sb="8" eb="9">
      <t>オモ</t>
    </rPh>
    <rPh sb="10" eb="12">
      <t>コウニュウ</t>
    </rPh>
    <rPh sb="12" eb="14">
      <t>ブッピン</t>
    </rPh>
    <phoneticPr fontId="7"/>
  </si>
  <si>
    <t>差引額</t>
    <rPh sb="0" eb="3">
      <t>サシヒキガク</t>
    </rPh>
    <phoneticPr fontId="7"/>
  </si>
  <si>
    <t>設置主体</t>
    <rPh sb="0" eb="2">
      <t>セッチ</t>
    </rPh>
    <rPh sb="2" eb="4">
      <t>シュタイ</t>
    </rPh>
    <phoneticPr fontId="7"/>
  </si>
  <si>
    <t>整理
番号</t>
    <rPh sb="0" eb="2">
      <t>セイリ</t>
    </rPh>
    <rPh sb="3" eb="5">
      <t>バンゴウ</t>
    </rPh>
    <phoneticPr fontId="7"/>
  </si>
  <si>
    <t>「③登降園管理システム導入支援事業」</t>
    <phoneticPr fontId="5"/>
  </si>
  <si>
    <t>「②ＩＣＴを活用した子供の見守り支援事業」</t>
    <phoneticPr fontId="5"/>
  </si>
  <si>
    <t>（１）児童発達支援センター</t>
    <rPh sb="3" eb="5">
      <t>ジドウ</t>
    </rPh>
    <rPh sb="5" eb="7">
      <t>ハッタツ</t>
    </rPh>
    <rPh sb="7" eb="9">
      <t>シエン</t>
    </rPh>
    <phoneticPr fontId="5"/>
  </si>
  <si>
    <t>円</t>
    <rPh sb="0" eb="1">
      <t>エン</t>
    </rPh>
    <phoneticPr fontId="7"/>
  </si>
  <si>
    <t>合　計</t>
    <rPh sb="0" eb="1">
      <t>ゴウ</t>
    </rPh>
    <rPh sb="2" eb="3">
      <t>ケイ</t>
    </rPh>
    <phoneticPr fontId="7"/>
  </si>
  <si>
    <t>（３）登降園管理システム支援事業</t>
    <rPh sb="3" eb="5">
      <t>トウコウ</t>
    </rPh>
    <rPh sb="5" eb="6">
      <t>エン</t>
    </rPh>
    <rPh sb="6" eb="8">
      <t>カンリ</t>
    </rPh>
    <rPh sb="12" eb="14">
      <t>シエン</t>
    </rPh>
    <rPh sb="14" eb="16">
      <t>ジギョウ</t>
    </rPh>
    <phoneticPr fontId="7"/>
  </si>
  <si>
    <t>（２）ＩＣＴを活用した子どもの見守り支援事業</t>
    <rPh sb="18" eb="20">
      <t>シエン</t>
    </rPh>
    <rPh sb="20" eb="22">
      <t>ジギョウ</t>
    </rPh>
    <phoneticPr fontId="5"/>
  </si>
  <si>
    <t>⑧</t>
    <phoneticPr fontId="7"/>
  </si>
  <si>
    <t>⑦</t>
    <phoneticPr fontId="7"/>
  </si>
  <si>
    <t>⑥</t>
    <phoneticPr fontId="7"/>
  </si>
  <si>
    <t>⑤</t>
    <phoneticPr fontId="7"/>
  </si>
  <si>
    <t>③</t>
    <phoneticPr fontId="7"/>
  </si>
  <si>
    <t>②</t>
    <phoneticPr fontId="7"/>
  </si>
  <si>
    <t>（⑥×４／５）</t>
    <phoneticPr fontId="5"/>
  </si>
  <si>
    <t>連絡先（電話番号）</t>
    <rPh sb="0" eb="3">
      <t>レンラクサキ</t>
    </rPh>
    <rPh sb="4" eb="6">
      <t>デンワ</t>
    </rPh>
    <rPh sb="6" eb="8">
      <t>バンゴウ</t>
    </rPh>
    <phoneticPr fontId="4"/>
  </si>
  <si>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</si>
  <si>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</si>
  <si>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</si>
  <si>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</si>
  <si>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</si>
  <si>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</si>
  <si>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例）</t>
    <rPh sb="0" eb="1">
      <t>レイ</t>
    </rPh>
    <phoneticPr fontId="4"/>
  </si>
  <si>
    <t>社会福祉法人</t>
    <rPh sb="0" eb="2">
      <t>シャカイ</t>
    </rPh>
    <rPh sb="2" eb="4">
      <t>フクシ</t>
    </rPh>
    <rPh sb="4" eb="6">
      <t>ホウジン</t>
    </rPh>
    <phoneticPr fontId="4"/>
  </si>
  <si>
    <t>A-001</t>
    <phoneticPr fontId="4"/>
  </si>
  <si>
    <t>○</t>
  </si>
  <si>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</si>
  <si>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</si>
  <si>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</si>
  <si>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</si>
  <si>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</si>
  <si>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</si>
  <si>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</si>
  <si>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</si>
  <si>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</si>
  <si>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</si>
  <si>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</si>
  <si>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</si>
  <si>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</si>
  <si>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（１）送迎用車両の改修支援事業</t>
    <rPh sb="6" eb="8">
      <t>シャリョウ</t>
    </rPh>
    <rPh sb="9" eb="11">
      <t>カイシュウ</t>
    </rPh>
    <rPh sb="11" eb="13">
      <t>シエン</t>
    </rPh>
    <rPh sb="13" eb="15">
      <t>ジギョウ</t>
    </rPh>
    <phoneticPr fontId="7"/>
  </si>
  <si>
    <t>法人名</t>
    <rPh sb="0" eb="3">
      <t>ホウジンメイ</t>
    </rPh>
    <phoneticPr fontId="5"/>
  </si>
  <si>
    <t>法人名</t>
    <rPh sb="0" eb="3">
      <t>ホウジンメイ</t>
    </rPh>
    <phoneticPr fontId="4"/>
  </si>
  <si>
    <t>事業所名</t>
    <rPh sb="0" eb="3">
      <t>ジギョウショ</t>
    </rPh>
    <rPh sb="3" eb="4">
      <t>メイ</t>
    </rPh>
    <phoneticPr fontId="5"/>
  </si>
  <si>
    <t>令和５年度　京都府障害児安心安全対策事業費補助金所要額調書</t>
    <rPh sb="0" eb="2">
      <t>レイワ</t>
    </rPh>
    <rPh sb="3" eb="5">
      <t>ネンド</t>
    </rPh>
    <rPh sb="6" eb="9">
      <t>キョウトフ</t>
    </rPh>
    <rPh sb="9" eb="12">
      <t>ショウガイジ</t>
    </rPh>
    <rPh sb="12" eb="18">
      <t>アンシンアンゼンタイサク</t>
    </rPh>
    <rPh sb="18" eb="20">
      <t>ジギョウ</t>
    </rPh>
    <rPh sb="20" eb="21">
      <t>ヒ</t>
    </rPh>
    <rPh sb="21" eb="24">
      <t>ホジョキン</t>
    </rPh>
    <rPh sb="24" eb="27">
      <t>ショヨウガク</t>
    </rPh>
    <rPh sb="27" eb="29">
      <t>チョウショ</t>
    </rPh>
    <phoneticPr fontId="4"/>
  </si>
  <si>
    <t>事業所種別</t>
    <rPh sb="0" eb="3">
      <t>ジギョウショ</t>
    </rPh>
    <rPh sb="3" eb="4">
      <t>シュ</t>
    </rPh>
    <rPh sb="4" eb="5">
      <t>ベツ</t>
    </rPh>
    <phoneticPr fontId="4"/>
  </si>
  <si>
    <t>計画書Ⅰ</t>
    <rPh sb="0" eb="3">
      <t>ケイカクショ</t>
    </rPh>
    <phoneticPr fontId="5"/>
  </si>
  <si>
    <t>計画書Ⅱ</t>
    <rPh sb="0" eb="3">
      <t>ケイカクショ</t>
    </rPh>
    <phoneticPr fontId="7"/>
  </si>
  <si>
    <t>担当者　職・氏名</t>
    <rPh sb="0" eb="3">
      <t>タントウシャ</t>
    </rPh>
    <rPh sb="4" eb="5">
      <t>ショク</t>
    </rPh>
    <rPh sb="6" eb="8">
      <t>シメイ</t>
    </rPh>
    <phoneticPr fontId="4"/>
  </si>
  <si>
    <t>補助基準額</t>
    <rPh sb="0" eb="2">
      <t>ホジョ</t>
    </rPh>
    <rPh sb="2" eb="5">
      <t>キジュンガク</t>
    </rPh>
    <phoneticPr fontId="5"/>
  </si>
  <si>
    <t>装置の
認定番号</t>
    <rPh sb="0" eb="2">
      <t>ソウチ</t>
    </rPh>
    <rPh sb="4" eb="6">
      <t>ニンテイ</t>
    </rPh>
    <rPh sb="6" eb="8">
      <t>バンゴウ</t>
    </rPh>
    <phoneticPr fontId="5"/>
  </si>
  <si>
    <t>設置(予定)年月日</t>
    <rPh sb="0" eb="2">
      <t>セッチ</t>
    </rPh>
    <rPh sb="3" eb="5">
      <t>ヨテイ</t>
    </rPh>
    <rPh sb="6" eb="9">
      <t>ネンガッピ</t>
    </rPh>
    <phoneticPr fontId="4"/>
  </si>
  <si>
    <t>事業所の所在
市区町村名</t>
    <rPh sb="0" eb="3">
      <t>ジギョウショ</t>
    </rPh>
    <rPh sb="4" eb="6">
      <t>ショザイ</t>
    </rPh>
    <rPh sb="7" eb="11">
      <t>シクチョウソン</t>
    </rPh>
    <rPh sb="11" eb="12">
      <t>メイ</t>
    </rPh>
    <phoneticPr fontId="5"/>
  </si>
  <si>
    <t>◎◎◎◎◎</t>
    <phoneticPr fontId="4"/>
  </si>
  <si>
    <t>◆◆◆◆◆</t>
    <phoneticPr fontId="4"/>
  </si>
  <si>
    <t>申請する
事業所数</t>
    <rPh sb="0" eb="2">
      <t>シンセイ</t>
    </rPh>
    <rPh sb="5" eb="8">
      <t>ジギョウショ</t>
    </rPh>
    <rPh sb="8" eb="9">
      <t>スウ</t>
    </rPh>
    <phoneticPr fontId="4"/>
  </si>
  <si>
    <t>事業所番号</t>
    <rPh sb="0" eb="3">
      <t>ジギョウショ</t>
    </rPh>
    <rPh sb="3" eb="5">
      <t>バンゴウ</t>
    </rPh>
    <phoneticPr fontId="4"/>
  </si>
  <si>
    <t>市区町村数</t>
    <rPh sb="0" eb="4">
      <t>シクチョウソン</t>
    </rPh>
    <rPh sb="4" eb="5">
      <t>スウ</t>
    </rPh>
    <phoneticPr fontId="5"/>
  </si>
  <si>
    <t>市区町村数</t>
    <rPh sb="0" eb="2">
      <t>シク</t>
    </rPh>
    <rPh sb="2" eb="4">
      <t>チョウソン</t>
    </rPh>
    <rPh sb="4" eb="5">
      <t>スウ</t>
    </rPh>
    <phoneticPr fontId="5"/>
  </si>
  <si>
    <t>A市</t>
    <rPh sb="1" eb="2">
      <t>シ</t>
    </rPh>
    <phoneticPr fontId="4"/>
  </si>
  <si>
    <t>C市</t>
    <rPh sb="1" eb="2">
      <t>シ</t>
    </rPh>
    <phoneticPr fontId="4"/>
  </si>
  <si>
    <t>車両a：A-001
車両b,c：C-001</t>
    <rPh sb="0" eb="2">
      <t>シャリョウ</t>
    </rPh>
    <rPh sb="10" eb="12">
      <t>シャリョウ</t>
    </rPh>
    <phoneticPr fontId="4"/>
  </si>
  <si>
    <t>④（②－③）</t>
    <phoneticPr fontId="5"/>
  </si>
  <si>
    <t>⑦</t>
    <phoneticPr fontId="5"/>
  </si>
  <si>
    <t>現在、児童が３列目を使用しており、見落とす恐れがあるため。</t>
    <rPh sb="0" eb="2">
      <t>ゲンザイ</t>
    </rPh>
    <rPh sb="3" eb="5">
      <t>ジドウ</t>
    </rPh>
    <rPh sb="7" eb="9">
      <t>レツメ</t>
    </rPh>
    <rPh sb="10" eb="12">
      <t>シヨウ</t>
    </rPh>
    <rPh sb="17" eb="19">
      <t>ミオ</t>
    </rPh>
    <rPh sb="21" eb="22">
      <t>オソ</t>
    </rPh>
    <phoneticPr fontId="7"/>
  </si>
  <si>
    <t>対象経費
支出(予定)額</t>
    <rPh sb="0" eb="2">
      <t>タイショウ</t>
    </rPh>
    <rPh sb="2" eb="4">
      <t>ケイヒ</t>
    </rPh>
    <rPh sb="5" eb="7">
      <t>シシュツ</t>
    </rPh>
    <rPh sb="8" eb="10">
      <t>ヨテイ</t>
    </rPh>
    <rPh sb="11" eb="12">
      <t>ガク</t>
    </rPh>
    <phoneticPr fontId="5"/>
  </si>
  <si>
    <t>補助基準額
（上限額）</t>
    <rPh sb="0" eb="2">
      <t>ホジョ</t>
    </rPh>
    <rPh sb="2" eb="5">
      <t>キジュンガク</t>
    </rPh>
    <rPh sb="7" eb="10">
      <t>ジョウゲンガク</t>
    </rPh>
    <phoneticPr fontId="5"/>
  </si>
  <si>
    <t>車両a：現在児童が３列目を使用しているため。
車両b,c：児童の障害特性上、柵を設置することで、安全を確保できなくなるため</t>
    <rPh sb="4" eb="6">
      <t>ゲンザイ</t>
    </rPh>
    <rPh sb="6" eb="8">
      <t>ジドウ</t>
    </rPh>
    <rPh sb="10" eb="12">
      <t>レツメ</t>
    </rPh>
    <rPh sb="13" eb="15">
      <t>シヨウ</t>
    </rPh>
    <rPh sb="29" eb="31">
      <t>ジドウ</t>
    </rPh>
    <rPh sb="32" eb="34">
      <t>ショウガイ</t>
    </rPh>
    <rPh sb="34" eb="36">
      <t>トクセイ</t>
    </rPh>
    <rPh sb="36" eb="37">
      <t>ジョウ</t>
    </rPh>
    <rPh sb="38" eb="39">
      <t>サク</t>
    </rPh>
    <rPh sb="40" eb="42">
      <t>セッチ</t>
    </rPh>
    <rPh sb="48" eb="50">
      <t>アンゼン</t>
    </rPh>
    <rPh sb="51" eb="53">
      <t>カクホ</t>
    </rPh>
    <phoneticPr fontId="7"/>
  </si>
  <si>
    <t>●●●●●●</t>
    <phoneticPr fontId="4"/>
  </si>
  <si>
    <t>⑪</t>
    <phoneticPr fontId="4"/>
  </si>
  <si>
    <t>⑫</t>
    <phoneticPr fontId="4"/>
  </si>
  <si>
    <t>⑬</t>
    <phoneticPr fontId="4"/>
  </si>
  <si>
    <t>⑭</t>
    <phoneticPr fontId="4"/>
  </si>
  <si>
    <t>寄付金その他の
収入(予定)額</t>
    <rPh sb="0" eb="3">
      <t>キフキン</t>
    </rPh>
    <rPh sb="5" eb="6">
      <t>タ</t>
    </rPh>
    <rPh sb="8" eb="10">
      <t>シュウニュウ</t>
    </rPh>
    <rPh sb="11" eb="13">
      <t>ヨテイ</t>
    </rPh>
    <rPh sb="14" eb="15">
      <t>ガク</t>
    </rPh>
    <phoneticPr fontId="7"/>
  </si>
  <si>
    <t>設置主体
の種別</t>
    <rPh sb="0" eb="2">
      <t>セッチ</t>
    </rPh>
    <rPh sb="2" eb="4">
      <t>シュタイ</t>
    </rPh>
    <rPh sb="6" eb="8">
      <t>シュベツ</t>
    </rPh>
    <phoneticPr fontId="5"/>
  </si>
  <si>
    <t>車両a：6人
車両b：8人</t>
    <rPh sb="0" eb="2">
      <t>シャリョウ</t>
    </rPh>
    <rPh sb="5" eb="6">
      <t>ニン</t>
    </rPh>
    <rPh sb="7" eb="9">
      <t>シャリョウ</t>
    </rPh>
    <rPh sb="12" eb="13">
      <t>ニン</t>
    </rPh>
    <phoneticPr fontId="4"/>
  </si>
  <si>
    <t>補助金所要額</t>
    <rPh sb="0" eb="3">
      <t>ホジョキン</t>
    </rPh>
    <rPh sb="3" eb="5">
      <t>ショヨウ</t>
    </rPh>
    <rPh sb="5" eb="6">
      <t>ガク</t>
    </rPh>
    <phoneticPr fontId="5"/>
  </si>
  <si>
    <t>装置を装備する
車両の
乗車定員数</t>
    <phoneticPr fontId="5"/>
  </si>
  <si>
    <t>8人</t>
    <rPh sb="1" eb="2">
      <t>ニン</t>
    </rPh>
    <phoneticPr fontId="4"/>
  </si>
  <si>
    <t>寄付金
その他の
収入(予定)額</t>
    <rPh sb="0" eb="3">
      <t>キフキン</t>
    </rPh>
    <rPh sb="6" eb="7">
      <t>タ</t>
    </rPh>
    <rPh sb="9" eb="11">
      <t>シュウニュウ</t>
    </rPh>
    <rPh sb="12" eb="14">
      <t>ヨテイ</t>
    </rPh>
    <rPh sb="15" eb="16">
      <t>ガク</t>
    </rPh>
    <phoneticPr fontId="5"/>
  </si>
  <si>
    <t>車両a：8人
車両b,c：7人</t>
    <rPh sb="0" eb="2">
      <t>シャリョウ</t>
    </rPh>
    <rPh sb="5" eb="6">
      <t>ニン</t>
    </rPh>
    <rPh sb="7" eb="9">
      <t>シャリョウ</t>
    </rPh>
    <rPh sb="14" eb="15">
      <t>ニン</t>
    </rPh>
    <phoneticPr fontId="4"/>
  </si>
  <si>
    <r>
      <t>⑤</t>
    </r>
    <r>
      <rPr>
        <sz val="9"/>
        <color theme="1"/>
        <rFont val="ＭＳ 明朝"/>
        <family val="1"/>
        <charset val="128"/>
      </rPr>
      <t>（175,000×⑦）</t>
    </r>
    <phoneticPr fontId="5"/>
  </si>
  <si>
    <t>装置を設置する車両の台数</t>
    <rPh sb="3" eb="5">
      <t>セッチ</t>
    </rPh>
    <rPh sb="10" eb="12">
      <t>ダイスウ</t>
    </rPh>
    <phoneticPr fontId="5"/>
  </si>
  <si>
    <t>事業所番号</t>
    <rPh sb="0" eb="5">
      <t>ジギョウショバンゴウ</t>
    </rPh>
    <phoneticPr fontId="4"/>
  </si>
  <si>
    <t>事業所名</t>
    <rPh sb="0" eb="4">
      <t>ジギョウショメイ</t>
    </rPh>
    <phoneticPr fontId="4"/>
  </si>
  <si>
    <t>①</t>
    <phoneticPr fontId="4"/>
  </si>
  <si>
    <t>児童発達支援センター</t>
  </si>
  <si>
    <t>事業所の
所在市町村名</t>
    <rPh sb="0" eb="3">
      <t>ジギョウショ</t>
    </rPh>
    <rPh sb="5" eb="7">
      <t>ショザイ</t>
    </rPh>
    <rPh sb="7" eb="10">
      <t>シチョウソン</t>
    </rPh>
    <rPh sb="10" eb="11">
      <t>メイ</t>
    </rPh>
    <phoneticPr fontId="7"/>
  </si>
  <si>
    <t>対象経費
支出(予定)額</t>
    <rPh sb="0" eb="2">
      <t>タイショウ</t>
    </rPh>
    <rPh sb="2" eb="4">
      <t>ケイヒ</t>
    </rPh>
    <rPh sb="5" eb="7">
      <t>シシュツ</t>
    </rPh>
    <rPh sb="8" eb="10">
      <t>ヨテイ</t>
    </rPh>
    <rPh sb="11" eb="12">
      <t>ガク</t>
    </rPh>
    <phoneticPr fontId="7"/>
  </si>
  <si>
    <t>寄付金
その他の
収入予定額</t>
    <rPh sb="0" eb="3">
      <t>キフキン</t>
    </rPh>
    <rPh sb="6" eb="7">
      <t>タ</t>
    </rPh>
    <rPh sb="9" eb="11">
      <t>シュウニュウ</t>
    </rPh>
    <rPh sb="11" eb="14">
      <t>ヨテイガク</t>
    </rPh>
    <phoneticPr fontId="7"/>
  </si>
  <si>
    <t>社会福祉法人</t>
  </si>
  <si>
    <t>⑤（③－④）</t>
    <phoneticPr fontId="5"/>
  </si>
  <si>
    <t>⑧（⑦×4/5）</t>
    <phoneticPr fontId="5"/>
  </si>
  <si>
    <t>購入(予定)年月日</t>
    <rPh sb="0" eb="2">
      <t>コウニュウ</t>
    </rPh>
    <rPh sb="3" eb="5">
      <t>ヨテイ</t>
    </rPh>
    <rPh sb="6" eb="9">
      <t>ネンガッピ</t>
    </rPh>
    <phoneticPr fontId="4"/>
  </si>
  <si>
    <t>⑩</t>
    <phoneticPr fontId="4"/>
  </si>
  <si>
    <t>例）</t>
    <rPh sb="0" eb="1">
      <t>レイ</t>
    </rPh>
    <phoneticPr fontId="4"/>
  </si>
  <si>
    <t>児童発達支援事業所</t>
  </si>
  <si>
    <t>A市</t>
    <rPh sb="1" eb="2">
      <t>シ</t>
    </rPh>
    <phoneticPr fontId="4"/>
  </si>
  <si>
    <t>●●●●●●</t>
    <phoneticPr fontId="4"/>
  </si>
  <si>
    <t>◎◎◎◎◎◎</t>
    <phoneticPr fontId="4"/>
  </si>
  <si>
    <t>B市</t>
    <rPh sb="1" eb="2">
      <t>シ</t>
    </rPh>
    <phoneticPr fontId="4"/>
  </si>
  <si>
    <t>⑥</t>
    <phoneticPr fontId="4"/>
  </si>
  <si>
    <t>⑨（⑧×4/5）</t>
    <phoneticPr fontId="5"/>
  </si>
  <si>
    <t>端末購入
の有無</t>
    <rPh sb="0" eb="2">
      <t>タンマツ</t>
    </rPh>
    <rPh sb="2" eb="4">
      <t>コウニュウ</t>
    </rPh>
    <rPh sb="6" eb="8">
      <t>ウム</t>
    </rPh>
    <phoneticPr fontId="4"/>
  </si>
  <si>
    <t>登園管理システム（ソフトウェア）</t>
    <rPh sb="0" eb="4">
      <t>トウエンカンリ</t>
    </rPh>
    <phoneticPr fontId="4"/>
  </si>
  <si>
    <t>×</t>
  </si>
  <si>
    <t>１．①欄は、児童発達支援センターか児童発達支援事業所をプルダウンリストから選択してください。</t>
    <rPh sb="6" eb="12">
      <t>ジドウハッタツシエン</t>
    </rPh>
    <rPh sb="17" eb="26">
      <t>ジドウハッタツシエンジギョウショ</t>
    </rPh>
    <rPh sb="37" eb="39">
      <t>センタク</t>
    </rPh>
    <phoneticPr fontId="3"/>
  </si>
  <si>
    <t>２．②欄には、社会福祉法人、株式会社、一般社団法人、特定非営利活動法人、有限会社、合同会社など設置団体の種別をプルダウンリストから選択してください。</t>
    <rPh sb="19" eb="25">
      <t>イッパンシャダンホウジン</t>
    </rPh>
    <rPh sb="26" eb="35">
      <t>トクテイヒエイリカツドウホウジン</t>
    </rPh>
    <rPh sb="36" eb="40">
      <t>ユウゲンガイシャ</t>
    </rPh>
    <rPh sb="41" eb="45">
      <t>ゴウドウガイシャ</t>
    </rPh>
    <rPh sb="47" eb="49">
      <t>セッチ</t>
    </rPh>
    <rPh sb="49" eb="51">
      <t>ダンタイ</t>
    </rPh>
    <rPh sb="52" eb="54">
      <t>シュベツ</t>
    </rPh>
    <rPh sb="65" eb="67">
      <t>センタク</t>
    </rPh>
    <phoneticPr fontId="4"/>
  </si>
  <si>
    <t>４．⑥欄は、１事業所当たり200,000円を記載してください。</t>
    <rPh sb="3" eb="4">
      <t>ラン</t>
    </rPh>
    <rPh sb="7" eb="10">
      <t>ジギョウショ</t>
    </rPh>
    <rPh sb="10" eb="11">
      <t>ア</t>
    </rPh>
    <rPh sb="20" eb="21">
      <t>エン</t>
    </rPh>
    <rPh sb="22" eb="24">
      <t>キサイ</t>
    </rPh>
    <phoneticPr fontId="3"/>
  </si>
  <si>
    <t>７．⑨欄は、購入機器等を記載してください。</t>
    <rPh sb="3" eb="4">
      <t>ラン</t>
    </rPh>
    <rPh sb="6" eb="10">
      <t>コウニュウキキ</t>
    </rPh>
    <rPh sb="10" eb="11">
      <t>トウ</t>
    </rPh>
    <rPh sb="12" eb="14">
      <t>キサイ</t>
    </rPh>
    <phoneticPr fontId="3"/>
  </si>
  <si>
    <t>８．記載欄が不足する場合は適宜行を追加して記載してください。</t>
    <rPh sb="2" eb="4">
      <t>キサイ</t>
    </rPh>
    <rPh sb="4" eb="5">
      <t>ラン</t>
    </rPh>
    <rPh sb="6" eb="8">
      <t>フソク</t>
    </rPh>
    <rPh sb="10" eb="12">
      <t>バアイ</t>
    </rPh>
    <rPh sb="13" eb="15">
      <t>テキギ</t>
    </rPh>
    <rPh sb="15" eb="16">
      <t>ギョウ</t>
    </rPh>
    <rPh sb="17" eb="19">
      <t>ツイカ</t>
    </rPh>
    <rPh sb="21" eb="23">
      <t>キサイ</t>
    </rPh>
    <phoneticPr fontId="3"/>
  </si>
  <si>
    <t>３．③欄は、補助対象経費の金額を記載してください。　※補助金交付要綱別表２に記載の補助対象経費以外の科目は補助対象外</t>
    <rPh sb="6" eb="12">
      <t>ホジョタイショウケイヒ</t>
    </rPh>
    <rPh sb="13" eb="15">
      <t>キンガク</t>
    </rPh>
    <rPh sb="16" eb="18">
      <t>キサイ</t>
    </rPh>
    <rPh sb="47" eb="49">
      <t>イガイ</t>
    </rPh>
    <rPh sb="50" eb="52">
      <t>カモク</t>
    </rPh>
    <rPh sb="53" eb="57">
      <t>ホジョタイショウ</t>
    </rPh>
    <rPh sb="57" eb="58">
      <t>ガイ</t>
    </rPh>
    <phoneticPr fontId="4"/>
  </si>
  <si>
    <t>４．⑥欄は、端末機器を購入する場合は「○」を、購入しない場合は「×」を、プルダウンリストから選択してください。</t>
    <rPh sb="6" eb="10">
      <t>タンマツキキ</t>
    </rPh>
    <rPh sb="11" eb="13">
      <t>コウニュウ</t>
    </rPh>
    <rPh sb="15" eb="17">
      <t>バアイ</t>
    </rPh>
    <rPh sb="23" eb="25">
      <t>コウニュウ</t>
    </rPh>
    <rPh sb="28" eb="30">
      <t>バアイ</t>
    </rPh>
    <rPh sb="46" eb="48">
      <t>センタク</t>
    </rPh>
    <phoneticPr fontId="4"/>
  </si>
  <si>
    <t>８．⑩欄は、購入機器等を記載してください。</t>
    <rPh sb="3" eb="4">
      <t>ラン</t>
    </rPh>
    <rPh sb="6" eb="10">
      <t>コウニュウキキ</t>
    </rPh>
    <rPh sb="10" eb="11">
      <t>トウ</t>
    </rPh>
    <rPh sb="12" eb="14">
      <t>キサイ</t>
    </rPh>
    <phoneticPr fontId="3"/>
  </si>
  <si>
    <t>９．記載欄が不足する場合は適宜行を追加して記載すること。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</si>
  <si>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こども見守りＧＰＳ本体、児童用タグ10個</t>
    <rPh sb="3" eb="5">
      <t>ミマモ</t>
    </rPh>
    <rPh sb="9" eb="11">
      <t>ホンタイ</t>
    </rPh>
    <rPh sb="12" eb="15">
      <t>ジドウヨウ</t>
    </rPh>
    <rPh sb="19" eb="20">
      <t>コ</t>
    </rPh>
    <phoneticPr fontId="4"/>
  </si>
  <si>
    <t>５．⑦欄は、１事業所当たり、⑥欄で「○（端末機器を購入する場合）」を選択した場合は700,000円、「×（購入しない場合）」を選択した場合は200,000円を記載してください。</t>
    <rPh sb="3" eb="4">
      <t>ラン</t>
    </rPh>
    <rPh sb="7" eb="10">
      <t>ジギョウショ</t>
    </rPh>
    <rPh sb="10" eb="11">
      <t>ア</t>
    </rPh>
    <rPh sb="15" eb="16">
      <t>ラン</t>
    </rPh>
    <rPh sb="20" eb="22">
      <t>タンマツ</t>
    </rPh>
    <rPh sb="22" eb="24">
      <t>キキ</t>
    </rPh>
    <rPh sb="25" eb="27">
      <t>コウニュウ</t>
    </rPh>
    <rPh sb="29" eb="31">
      <t>バアイ</t>
    </rPh>
    <rPh sb="34" eb="36">
      <t>センタク</t>
    </rPh>
    <rPh sb="38" eb="40">
      <t>バアイ</t>
    </rPh>
    <rPh sb="48" eb="49">
      <t>エン</t>
    </rPh>
    <rPh sb="53" eb="55">
      <t>コウニュウ</t>
    </rPh>
    <rPh sb="58" eb="60">
      <t>バアイ</t>
    </rPh>
    <rPh sb="63" eb="65">
      <t>センタク</t>
    </rPh>
    <rPh sb="67" eb="69">
      <t>バアイ</t>
    </rPh>
    <rPh sb="77" eb="78">
      <t>エン</t>
    </rPh>
    <rPh sb="79" eb="81">
      <t>キサイ</t>
    </rPh>
    <phoneticPr fontId="3"/>
  </si>
  <si>
    <t>５．⑦欄は、⑤欄と⑥欄を比較し、いずれか少ない額が記載されます。</t>
    <rPh sb="3" eb="4">
      <t>ラン</t>
    </rPh>
    <rPh sb="7" eb="8">
      <t>ラン</t>
    </rPh>
    <rPh sb="10" eb="11">
      <t>ラン</t>
    </rPh>
    <rPh sb="12" eb="14">
      <t>ヒカク</t>
    </rPh>
    <rPh sb="20" eb="21">
      <t>スク</t>
    </rPh>
    <rPh sb="23" eb="24">
      <t>ガク</t>
    </rPh>
    <rPh sb="25" eb="27">
      <t>キサイ</t>
    </rPh>
    <phoneticPr fontId="3"/>
  </si>
  <si>
    <t>６．⑧欄は、⑦欄の額に補助金交付要綱の別表２に記載の補助率を乗じて得た額（１，０００円未満の端数が生じた場合は、これを切り捨てるものとする。）が記載されます。</t>
    <rPh sb="3" eb="4">
      <t>ラン</t>
    </rPh>
    <rPh sb="7" eb="8">
      <t>ラン</t>
    </rPh>
    <rPh sb="9" eb="10">
      <t>ガク</t>
    </rPh>
    <rPh sb="11" eb="14">
      <t>ホジョキン</t>
    </rPh>
    <rPh sb="14" eb="16">
      <t>コウフ</t>
    </rPh>
    <rPh sb="16" eb="18">
      <t>ヨウコウ</t>
    </rPh>
    <rPh sb="19" eb="21">
      <t>ベッピョウ</t>
    </rPh>
    <rPh sb="23" eb="25">
      <t>キサイ</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</si>
  <si>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７．⑨欄は、⑧欄の額に補助金交付要綱の別表２に記載の補助率を乗じて得た額（１，０００円未満の端数が生じた場合は、これを切り捨てるものとする。）が記載されます。</t>
    <rPh sb="3" eb="4">
      <t>ラン</t>
    </rPh>
    <rPh sb="7" eb="8">
      <t>ラン</t>
    </rPh>
    <rPh sb="9" eb="10">
      <t>ガク</t>
    </rPh>
    <rPh sb="11" eb="14">
      <t>ホジョキン</t>
    </rPh>
    <rPh sb="14" eb="16">
      <t>コウフ</t>
    </rPh>
    <rPh sb="16" eb="18">
      <t>ヨウコウ</t>
    </rPh>
    <rPh sb="19" eb="21">
      <t>ベッピョウ</t>
    </rPh>
    <rPh sb="23" eb="25">
      <t>キサイ</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</si>
  <si>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６．⑧欄は、⑥欄と⑦欄を比較し、いずれか少ない額が記載されます。</t>
    <rPh sb="3" eb="4">
      <t>ラン</t>
    </rPh>
    <rPh sb="7" eb="8">
      <t>ラン</t>
    </rPh>
    <rPh sb="10" eb="11">
      <t>ラン</t>
    </rPh>
    <rPh sb="12" eb="14">
      <t>ヒカク</t>
    </rPh>
    <rPh sb="20" eb="21">
      <t>スク</t>
    </rPh>
    <rPh sb="23" eb="24">
      <t>ガク</t>
    </rPh>
    <rPh sb="25" eb="27">
      <t>キサイ</t>
    </rPh>
    <phoneticPr fontId="3"/>
  </si>
  <si>
    <t>B市</t>
    <rPh sb="1" eb="2">
      <t>シ</t>
    </rPh>
    <phoneticPr fontId="4"/>
  </si>
  <si>
    <t>１．①欄には、社会福祉法人、株式会社、一般社団法人、特定非営利活動法人、有限会社、合同会社など設置団体の種別をプルダウンリストから選択してください。</t>
    <rPh sb="3" eb="4">
      <t>ラン</t>
    </rPh>
    <rPh sb="7" eb="9">
      <t>シャカイ</t>
    </rPh>
    <rPh sb="9" eb="11">
      <t>フクシ</t>
    </rPh>
    <rPh sb="11" eb="13">
      <t>ホウジン</t>
    </rPh>
    <rPh sb="14" eb="18">
      <t>カブシキガイシャ</t>
    </rPh>
    <rPh sb="19" eb="21">
      <t>イッパン</t>
    </rPh>
    <rPh sb="21" eb="23">
      <t>シャダン</t>
    </rPh>
    <rPh sb="23" eb="25">
      <t>ホウジン</t>
    </rPh>
    <rPh sb="26" eb="28">
      <t>トクテイ</t>
    </rPh>
    <rPh sb="28" eb="31">
      <t>ヒエイリ</t>
    </rPh>
    <rPh sb="31" eb="33">
      <t>カツドウ</t>
    </rPh>
    <rPh sb="33" eb="35">
      <t>ホウジン</t>
    </rPh>
    <rPh sb="36" eb="40">
      <t>ユウゲンガイシャ</t>
    </rPh>
    <rPh sb="41" eb="43">
      <t>ゴウドウ</t>
    </rPh>
    <rPh sb="43" eb="45">
      <t>ガイシャ</t>
    </rPh>
    <rPh sb="47" eb="49">
      <t>セッチ</t>
    </rPh>
    <rPh sb="49" eb="51">
      <t>ダンタイ</t>
    </rPh>
    <rPh sb="52" eb="54">
      <t>シュベツ</t>
    </rPh>
    <rPh sb="65" eb="67">
      <t>センタク</t>
    </rPh>
    <phoneticPr fontId="7"/>
  </si>
  <si>
    <t>２．②欄は、補助対象経費の金額を記載してください。　※補助金交付要綱別表２に記載の補助対象経費以外の科目は補助対象外</t>
    <rPh sb="3" eb="4">
      <t>ラン</t>
    </rPh>
    <phoneticPr fontId="7"/>
  </si>
  <si>
    <t>３．⑤欄は、安全装置１台当たり175,000円の額が記載されます。</t>
    <rPh sb="6" eb="10">
      <t>アンゼンソウチ</t>
    </rPh>
    <rPh sb="11" eb="12">
      <t>ダイ</t>
    </rPh>
    <rPh sb="12" eb="13">
      <t>ア</t>
    </rPh>
    <rPh sb="22" eb="23">
      <t>エン</t>
    </rPh>
    <rPh sb="24" eb="25">
      <t>ガク</t>
    </rPh>
    <rPh sb="26" eb="28">
      <t>キサイ</t>
    </rPh>
    <phoneticPr fontId="5"/>
  </si>
  <si>
    <t>４．⑥欄は、④欄及び⑤欄を比較し、いずれか少ない方の額が記載されます。</t>
    <rPh sb="3" eb="4">
      <t>ラン</t>
    </rPh>
    <rPh sb="7" eb="8">
      <t>ラン</t>
    </rPh>
    <rPh sb="8" eb="9">
      <t>オヨ</t>
    </rPh>
    <rPh sb="11" eb="12">
      <t>ラン</t>
    </rPh>
    <rPh sb="13" eb="15">
      <t>ヒカク</t>
    </rPh>
    <rPh sb="21" eb="22">
      <t>スク</t>
    </rPh>
    <rPh sb="24" eb="25">
      <t>ホウ</t>
    </rPh>
    <rPh sb="26" eb="27">
      <t>ガク</t>
    </rPh>
    <rPh sb="28" eb="30">
      <t>キサイ</t>
    </rPh>
    <phoneticPr fontId="7"/>
  </si>
  <si>
    <t>５．⑦欄は、安全装置を設置する送迎用車両の台数を記載してください。</t>
    <rPh sb="3" eb="4">
      <t>ラン</t>
    </rPh>
    <rPh sb="6" eb="8">
      <t>アンゼン</t>
    </rPh>
    <rPh sb="8" eb="10">
      <t>ソウチ</t>
    </rPh>
    <rPh sb="11" eb="13">
      <t>セッチ</t>
    </rPh>
    <rPh sb="15" eb="18">
      <t>ソウゲイヨウ</t>
    </rPh>
    <rPh sb="18" eb="20">
      <t>シャリョウ</t>
    </rPh>
    <rPh sb="21" eb="23">
      <t>ダイスウ</t>
    </rPh>
    <rPh sb="24" eb="26">
      <t>キサイ</t>
    </rPh>
    <phoneticPr fontId="7"/>
  </si>
  <si>
    <t>６．⑧欄は、安全装置を設置する送迎用車両の乗車定員を記載してください。なお、送迎用車両を複数所持している場合は、例で示したように、それぞれの乗車定員を記載してください。</t>
    <rPh sb="3" eb="4">
      <t>ラン</t>
    </rPh>
    <rPh sb="6" eb="8">
      <t>アンゼン</t>
    </rPh>
    <rPh sb="8" eb="10">
      <t>ソウチ</t>
    </rPh>
    <rPh sb="11" eb="13">
      <t>セッチ</t>
    </rPh>
    <rPh sb="15" eb="18">
      <t>ソウゲイヨウ</t>
    </rPh>
    <rPh sb="18" eb="20">
      <t>シャリョウ</t>
    </rPh>
    <rPh sb="21" eb="23">
      <t>ジョウシャ</t>
    </rPh>
    <rPh sb="23" eb="25">
      <t>テイイン</t>
    </rPh>
    <rPh sb="26" eb="28">
      <t>キサイ</t>
    </rPh>
    <rPh sb="38" eb="41">
      <t>ソウゲイヨウ</t>
    </rPh>
    <rPh sb="41" eb="43">
      <t>シャリョウ</t>
    </rPh>
    <rPh sb="44" eb="46">
      <t>フクスウ</t>
    </rPh>
    <rPh sb="46" eb="48">
      <t>ショジ</t>
    </rPh>
    <rPh sb="52" eb="54">
      <t>バアイ</t>
    </rPh>
    <rPh sb="56" eb="57">
      <t>レイ</t>
    </rPh>
    <rPh sb="58" eb="59">
      <t>シメ</t>
    </rPh>
    <rPh sb="70" eb="72">
      <t>ジョウシャ</t>
    </rPh>
    <rPh sb="72" eb="74">
      <t>テイイン</t>
    </rPh>
    <rPh sb="75" eb="77">
      <t>キサイ</t>
    </rPh>
    <phoneticPr fontId="7"/>
  </si>
  <si>
    <t>７．⑨欄は、装置リスト（こども家庭庁ホームページ　https://www.cfa.go.jp/policies/child-safety/list/　に掲載）に記載された認定番号を、車両ごとに記載してください。</t>
    <rPh sb="15" eb="17">
      <t>カテイ</t>
    </rPh>
    <rPh sb="17" eb="18">
      <t>チョウ</t>
    </rPh>
    <phoneticPr fontId="7"/>
  </si>
  <si>
    <t>８．記載欄が不足する場合は適宜行を追加して記載してください。</t>
    <rPh sb="2" eb="4">
      <t>キサイ</t>
    </rPh>
    <rPh sb="4" eb="5">
      <t>ラン</t>
    </rPh>
    <rPh sb="6" eb="8">
      <t>フソク</t>
    </rPh>
    <rPh sb="10" eb="12">
      <t>バアイ</t>
    </rPh>
    <rPh sb="13" eb="15">
      <t>テキギ</t>
    </rPh>
    <rPh sb="15" eb="16">
      <t>ギョウ</t>
    </rPh>
    <rPh sb="17" eb="19">
      <t>ツイカ</t>
    </rPh>
    <rPh sb="21" eb="23">
      <t>キサイ</t>
    </rPh>
    <phoneticPr fontId="7"/>
  </si>
  <si>
    <t>９．１つの施設で装置が複数種ある場合は、装置の種類毎に記載してください。</t>
    <rPh sb="5" eb="7">
      <t>シセツ</t>
    </rPh>
    <rPh sb="8" eb="10">
      <t>ソウチ</t>
    </rPh>
    <rPh sb="11" eb="13">
      <t>フクスウ</t>
    </rPh>
    <rPh sb="13" eb="14">
      <t>シュ</t>
    </rPh>
    <rPh sb="16" eb="18">
      <t>バアイ</t>
    </rPh>
    <rPh sb="20" eb="22">
      <t>ソウチ</t>
    </rPh>
    <rPh sb="23" eb="25">
      <t>シュルイ</t>
    </rPh>
    <rPh sb="25" eb="26">
      <t>ゴト</t>
    </rPh>
    <rPh sb="27" eb="29">
      <t>キサイ</t>
    </rPh>
    <phoneticPr fontId="4"/>
  </si>
  <si>
    <t>10．多機能型事業所については、次のとおり一つの事業に集約してください。</t>
    <rPh sb="16" eb="17">
      <t>ツギ</t>
    </rPh>
    <rPh sb="21" eb="22">
      <t>イチ</t>
    </rPh>
    <rPh sb="24" eb="26">
      <t>ジギョウ</t>
    </rPh>
    <phoneticPr fontId="5"/>
  </si>
  <si>
    <t>⇒【（１）児童発達支援センター】に集約</t>
    <rPh sb="17" eb="19">
      <t>シュウヤク</t>
    </rPh>
    <phoneticPr fontId="5"/>
  </si>
  <si>
    <t>⇒【（２）児童発達支援事業所】に集約</t>
    <rPh sb="13" eb="14">
      <t>トコロ</t>
    </rPh>
    <rPh sb="16" eb="18">
      <t>シュウヤク</t>
    </rPh>
    <phoneticPr fontId="5"/>
  </si>
  <si>
    <t>11．点検項目⑩～⑮欄については、補助対象車両として適切であるか確認するために設けています。×がつく場合は、補助対象車両として認められません。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</si>
  <si>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⑮</t>
    <phoneticPr fontId="7"/>
  </si>
  <si>
    <t>（記載上の注意）</t>
    <rPh sb="1" eb="3">
      <t>キサイ</t>
    </rPh>
    <rPh sb="3" eb="4">
      <t>ジョウ</t>
    </rPh>
    <rPh sb="5" eb="7">
      <t>チュウイ</t>
    </rPh>
    <phoneticPr fontId="5"/>
  </si>
  <si>
    <t>「児童福祉施設の設備及び運営に関する基準等の一部を改正する省令について（通知）」
（令和４年12月28日）より一部抜粋</t>
    <phoneticPr fontId="7"/>
  </si>
  <si>
    <t>補助金所要額</t>
    <rPh sb="0" eb="2">
      <t>ホジョ</t>
    </rPh>
    <rPh sb="2" eb="3">
      <t>キン</t>
    </rPh>
    <rPh sb="3" eb="5">
      <t>ショヨウ</t>
    </rPh>
    <rPh sb="5" eb="6">
      <t>ガク</t>
    </rPh>
    <phoneticPr fontId="5"/>
  </si>
  <si>
    <t>①</t>
    <phoneticPr fontId="4"/>
  </si>
  <si>
    <t>④</t>
    <phoneticPr fontId="7"/>
  </si>
  <si>
    <t>１．上記(1)～(3)の事業について、補助申請に係る経費の内訳及び内容がわかる見積書等の写しを添付してください。</t>
    <rPh sb="2" eb="4">
      <t>ジョウキ</t>
    </rPh>
    <rPh sb="12" eb="14">
      <t>ジギョウ</t>
    </rPh>
    <rPh sb="19" eb="23">
      <t>ホジョシンセイ</t>
    </rPh>
    <rPh sb="24" eb="25">
      <t>カカ</t>
    </rPh>
    <rPh sb="26" eb="28">
      <t>ケイヒ</t>
    </rPh>
    <rPh sb="29" eb="31">
      <t>ウチワケ</t>
    </rPh>
    <rPh sb="31" eb="32">
      <t>オヨ</t>
    </rPh>
    <rPh sb="33" eb="35">
      <t>ナイヨウ</t>
    </rPh>
    <rPh sb="39" eb="42">
      <t>ミツモリショ</t>
    </rPh>
    <rPh sb="42" eb="43">
      <t>トウ</t>
    </rPh>
    <rPh sb="44" eb="45">
      <t>ウツ</t>
    </rPh>
    <rPh sb="47" eb="49">
      <t>テンプ</t>
    </rPh>
    <phoneticPr fontId="7"/>
  </si>
  <si>
    <t>２．上記(2)又は(3)の事業は、整備機器のカタログ等の写しを添付すること。</t>
    <rPh sb="2" eb="4">
      <t>ジョウキ</t>
    </rPh>
    <rPh sb="7" eb="8">
      <t>マタ</t>
    </rPh>
    <rPh sb="13" eb="15">
      <t>ジギョウ</t>
    </rPh>
    <rPh sb="17" eb="19">
      <t>セイビ</t>
    </rPh>
    <rPh sb="19" eb="21">
      <t>キキ</t>
    </rPh>
    <rPh sb="26" eb="27">
      <t>トウ</t>
    </rPh>
    <rPh sb="28" eb="29">
      <t>ウツ</t>
    </rPh>
    <rPh sb="31" eb="33">
      <t>テンプ</t>
    </rPh>
    <phoneticPr fontId="7"/>
  </si>
  <si>
    <t>３．①欄は、(1)から(3)の事業について、それぞれ申請する事業所数を記載してください。計画書Ⅰ及びⅡの事業所数と一致していることを確認してください。</t>
    <rPh sb="15" eb="17">
      <t>ジギョウ</t>
    </rPh>
    <rPh sb="26" eb="28">
      <t>シンセイ</t>
    </rPh>
    <rPh sb="30" eb="33">
      <t>ジギョウショ</t>
    </rPh>
    <rPh sb="33" eb="34">
      <t>スウ</t>
    </rPh>
    <rPh sb="35" eb="37">
      <t>キサイ</t>
    </rPh>
    <rPh sb="44" eb="47">
      <t>ケイカクショ</t>
    </rPh>
    <rPh sb="48" eb="49">
      <t>オヨ</t>
    </rPh>
    <rPh sb="52" eb="55">
      <t>ジギョウショ</t>
    </rPh>
    <rPh sb="55" eb="56">
      <t>スウ</t>
    </rPh>
    <rPh sb="57" eb="59">
      <t>イッチ</t>
    </rPh>
    <rPh sb="66" eb="68">
      <t>カクニン</t>
    </rPh>
    <phoneticPr fontId="7"/>
  </si>
  <si>
    <t>４．②欄から⑧欄までの各欄には、計画書Ⅰ及び計画書Ⅱの合計額が記載されます。</t>
    <rPh sb="15" eb="18">
      <t>ケイカクショ</t>
    </rPh>
    <rPh sb="19" eb="20">
      <t>オヨ</t>
    </rPh>
    <rPh sb="21" eb="24">
      <t>ケイカクショ</t>
    </rPh>
    <rPh sb="28" eb="29">
      <t>ガク</t>
    </rPh>
    <rPh sb="31" eb="33">
      <t>キサイ</t>
    </rPh>
    <phoneticPr fontId="7"/>
  </si>
  <si>
    <t>令和５年度　京都府障害児安心安全対策事業事業計画書Ⅰ　「①送迎用バスの改修支援事業」　</t>
    <rPh sb="0" eb="2">
      <t>レイワ</t>
    </rPh>
    <rPh sb="3" eb="5">
      <t>ネンド</t>
    </rPh>
    <rPh sb="6" eb="9">
      <t>キョウトフ</t>
    </rPh>
    <rPh sb="9" eb="12">
      <t>ショウガイジ</t>
    </rPh>
    <rPh sb="12" eb="16">
      <t>アンシンアンゼン</t>
    </rPh>
    <rPh sb="16" eb="18">
      <t>タイサク</t>
    </rPh>
    <rPh sb="18" eb="20">
      <t>ジギョウ</t>
    </rPh>
    <rPh sb="20" eb="22">
      <t>ジギョウ</t>
    </rPh>
    <rPh sb="22" eb="24">
      <t>ケイカク</t>
    </rPh>
    <rPh sb="24" eb="25">
      <t>ショ</t>
    </rPh>
    <phoneticPr fontId="5"/>
  </si>
  <si>
    <t>令和５年度　京都府障害児安心安全対策事業事業計画書Ⅱ　「②及び③の事業」</t>
    <rPh sb="6" eb="9">
      <t>キョウトフ</t>
    </rPh>
    <rPh sb="9" eb="11">
      <t>ショウガイ</t>
    </rPh>
    <rPh sb="11" eb="12">
      <t>ジ</t>
    </rPh>
    <rPh sb="12" eb="14">
      <t>アンシン</t>
    </rPh>
    <rPh sb="14" eb="16">
      <t>アンゼン</t>
    </rPh>
    <rPh sb="16" eb="18">
      <t>タイサク</t>
    </rPh>
    <rPh sb="18" eb="20">
      <t>ジギョウ</t>
    </rPh>
    <rPh sb="20" eb="22">
      <t>ジギョウ</t>
    </rPh>
    <rPh sb="22" eb="25">
      <t>ケイカクショ</t>
    </rPh>
    <phoneticPr fontId="7"/>
  </si>
  <si>
    <t>　　　⑩欄　　「児童福祉法に基づく指定通所支援の事業等の人員、設備及び運営に関する基準」（令和４年厚生労働省令第175号）第四十条の三第２項及び</t>
    <phoneticPr fontId="4"/>
  </si>
  <si>
    <t>　　　⑪欄　　障害児の送迎を目的とし、日常的に運行する車両である。（※１参照）</t>
    <rPh sb="4" eb="5">
      <t>ラン</t>
    </rPh>
    <phoneticPr fontId="4"/>
  </si>
  <si>
    <t>　　　⑫欄　　座席を３列以上有する車両である。（※１及び※２参照）</t>
    <rPh sb="4" eb="5">
      <t>ラン</t>
    </rPh>
    <phoneticPr fontId="4"/>
  </si>
  <si>
    <t>　　　⑬欄　　３列目以降に子どもが立ち入れないようにして安全確保を図ることが困難な車両である。（※２参照）</t>
    <rPh sb="4" eb="5">
      <t>ラン</t>
    </rPh>
    <phoneticPr fontId="4"/>
  </si>
  <si>
    <t>　　　⑭欄　　送迎用車両の置き去り防止を支援する安全装置のガイドラインに適合する装置である。（※３参照）</t>
    <rPh sb="4" eb="5">
      <t>ラン</t>
    </rPh>
    <rPh sb="10" eb="12">
      <t>シャリョウ</t>
    </rPh>
    <phoneticPr fontId="4"/>
  </si>
  <si>
    <t>　　　⑮欄　　⑬欄にて安全確保を図ることが困難であると判断した理由を記載すること。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</si>
</sst>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Red]\(#,##0\)"/>
    <numFmt numFmtId="179" formatCode="0_ ;[Red]\-0\ "/>
  </numFmts>
  <fonts count="3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1"/>
      <color theme="1"/>
      <name val="Yu Gothic"/>
      <family val="2"/>
      <scheme val="minor"/>
    </font>
    <font>
      <sz val="10"/>
      <color theme="1"/>
      <name val="ＭＳ 明朝"/>
      <family val="1"/>
      <charset val="128"/>
    </font>
    <font>
      <sz val="9"/>
      <color theme="1"/>
      <name val="ＭＳ 明朝"/>
      <family val="1"/>
      <charset val="128"/>
    </font>
    <font>
      <sz val="11"/>
      <color theme="1"/>
      <name val="Yu Gothic"/>
      <family val="3"/>
      <charset val="128"/>
      <scheme val="minor"/>
    </font>
    <font>
      <sz val="11"/>
      <color theme="1"/>
      <name val="ＭＳ Ｐゴシック"/>
      <family val="3"/>
      <charset val="128"/>
    </font>
    <font>
      <b/>
      <sz val="12"/>
      <color theme="1"/>
      <name val="ＭＳ 明朝"/>
      <family val="1"/>
      <charset val="128"/>
    </font>
    <font>
      <b/>
      <sz val="12"/>
      <color theme="1"/>
      <name val="ＭＳ ゴシック"/>
      <family val="3"/>
      <charset val="128"/>
    </font>
    <font>
      <sz val="14"/>
      <color theme="1"/>
      <name val="ＭＳ Ｐゴシック"/>
      <family val="3"/>
      <charset val="128"/>
    </font>
    <font>
      <sz val="13"/>
      <color theme="1"/>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18"/>
      <color theme="1"/>
      <name val="ＭＳ Ｐゴシック"/>
      <family val="3"/>
      <charset val="128"/>
    </font>
    <font>
      <sz val="9"/>
      <color theme="1"/>
      <name val="Yu Gothic"/>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1">
    <border>
      <left/>
      <right/>
      <top/>
      <bottom/>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5" fillId="0" borderId="0" applyFont="0" applyFill="0" applyBorder="0" applyAlignment="0" applyProtection="0">
      <alignment vertical="center"/>
    </xf>
    <xf numFmtId="0" fontId="1" fillId="0" borderId="0">
      <alignment vertical="center"/>
    </xf>
  </cellStyleXfs>
  <cellXfs count="330">
    <xf numFmtId="0" fontId="0" fillId="0" borderId="0" xfId="0"/>
    <xf numFmtId="38" fontId="9" fillId="2" borderId="17" xfId="11" applyFont="1" applyFill="1" applyBorder="1">
      <alignment vertical="center"/>
    </xf>
    <xf numFmtId="38" fontId="8" fillId="0" borderId="0" xfId="11" applyFont="1" applyAlignment="1">
      <alignment horizontal="left" vertical="center"/>
    </xf>
    <xf numFmtId="38" fontId="6" fillId="0" borderId="0" xfId="11" applyFont="1" applyAlignment="1"/>
    <xf numFmtId="38" fontId="12" fillId="0" borderId="0" xfId="11" applyFont="1">
      <alignment vertical="center"/>
    </xf>
    <xf numFmtId="38" fontId="9" fillId="0" borderId="0" xfId="11" applyFont="1">
      <alignment vertical="center"/>
    </xf>
    <xf numFmtId="38" fontId="10"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9" fillId="0" borderId="30" xfId="11" applyFont="1" applyBorder="1" applyAlignment="1">
      <alignment horizontal="right" vertical="top" wrapText="1"/>
    </xf>
    <xf numFmtId="38" fontId="9" fillId="0" borderId="28" xfId="11" applyFont="1" applyFill="1" applyBorder="1" applyAlignment="1">
      <alignment vertical="center" wrapText="1"/>
    </xf>
    <xf numFmtId="38" fontId="8" fillId="0" borderId="0" xfId="11" applyFont="1" applyFill="1" applyBorder="1" applyAlignment="1">
      <alignment vertical="center"/>
    </xf>
    <xf numFmtId="38" fontId="8" fillId="0" borderId="0" xfId="11" applyFont="1" applyAlignment="1">
      <alignment horizontal="center"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13" fillId="0" borderId="36" xfId="11" applyFont="1" applyBorder="1" applyAlignment="1">
      <alignment horizontal="right" vertical="center"/>
    </xf>
    <xf numFmtId="38" fontId="14" fillId="0" borderId="0" xfId="11" applyFont="1">
      <alignment vertical="center"/>
    </xf>
    <xf numFmtId="38" fontId="13" fillId="0" borderId="0" xfId="11" applyFont="1" applyAlignment="1">
      <alignment vertical="center" shrinkToFit="1"/>
    </xf>
    <xf numFmtId="38" fontId="13" fillId="0" borderId="0" xfId="11" applyFont="1">
      <alignment vertical="center"/>
    </xf>
    <xf numFmtId="38" fontId="12" fillId="0" borderId="0" xfId="11" applyFont="1" applyAlignment="1">
      <alignment horizontal="left" vertical="center" shrinkToFit="1"/>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8" fillId="0" borderId="0" xfId="11" applyFont="1">
      <alignment vertical="center"/>
    </xf>
    <xf numFmtId="38" fontId="13" fillId="0" borderId="0" xfId="11" applyFont="1" applyAlignment="1">
      <alignment vertical="center" wrapText="1" shrinkToFit="1"/>
    </xf>
    <xf numFmtId="38" fontId="18" fillId="0" borderId="0" xfId="11" applyFont="1" applyAlignment="1">
      <alignment horizontal="center" vertical="center"/>
    </xf>
    <xf numFmtId="38" fontId="9" fillId="0" borderId="10" xfId="11" applyFont="1" applyBorder="1" applyAlignment="1">
      <alignment horizontal="center" vertical="center" wrapText="1"/>
    </xf>
    <xf numFmtId="38" fontId="9" fillId="0" borderId="10" xfId="11" applyFont="1" applyBorder="1" applyAlignment="1">
      <alignment horizontal="center" vertical="center"/>
    </xf>
    <xf numFmtId="38" fontId="9" fillId="0" borderId="10" xfId="11" applyFont="1" applyFill="1" applyBorder="1" applyAlignment="1">
      <alignment horizontal="center" vertical="center" wrapText="1"/>
    </xf>
    <xf numFmtId="38" fontId="18" fillId="0" borderId="0" xfId="11" applyFont="1" applyAlignment="1">
      <alignment horizontal="right" vertical="center"/>
    </xf>
    <xf numFmtId="38" fontId="13" fillId="0" borderId="9" xfId="11" applyFont="1" applyBorder="1">
      <alignment vertical="center"/>
    </xf>
    <xf numFmtId="38" fontId="20" fillId="0" borderId="0" xfId="11" applyFont="1" applyAlignment="1">
      <alignment horizontal="right" vertical="center"/>
    </xf>
    <xf numFmtId="38" fontId="20" fillId="0" borderId="0" xfId="11" applyFont="1" applyAlignment="1">
      <alignment horizontal="center" vertical="center"/>
    </xf>
    <xf numFmtId="38" fontId="21" fillId="0" borderId="0" xfId="11" applyFont="1" applyAlignment="1">
      <alignment horizontal="right" vertical="center"/>
    </xf>
    <xf numFmtId="38" fontId="21" fillId="0" borderId="0" xfId="11" applyFont="1" applyAlignment="1">
      <alignment horizontal="center" vertical="center"/>
    </xf>
    <xf numFmtId="38" fontId="8" fillId="0" borderId="0" xfId="11" applyFont="1" applyAlignment="1">
      <alignment vertical="center"/>
    </xf>
    <xf numFmtId="38" fontId="8" fillId="0" borderId="0" xfId="11" applyFont="1" applyAlignment="1">
      <alignment vertical="center" wrapText="1"/>
    </xf>
    <xf numFmtId="38" fontId="13" fillId="2" borderId="17" xfId="11" applyFont="1" applyFill="1" applyBorder="1" applyAlignment="1">
      <alignment horizontal="right" vertical="center"/>
    </xf>
    <xf numFmtId="38" fontId="18" fillId="0" borderId="0" xfId="11" applyFont="1" applyAlignment="1">
      <alignment horizontal="right"/>
    </xf>
    <xf numFmtId="38" fontId="18" fillId="0" borderId="0" xfId="11" applyFont="1" applyAlignment="1"/>
    <xf numFmtId="38" fontId="13" fillId="2" borderId="19" xfId="11" applyFont="1" applyFill="1" applyBorder="1" applyAlignment="1">
      <alignment horizontal="right" vertical="center" wrapText="1"/>
    </xf>
    <xf numFmtId="38" fontId="13" fillId="2" borderId="15" xfId="11" applyFont="1" applyFill="1" applyBorder="1" applyAlignment="1">
      <alignment horizontal="right" vertical="center" wrapText="1"/>
    </xf>
    <xf numFmtId="38" fontId="22" fillId="0" borderId="0" xfId="11" applyFont="1" applyAlignment="1"/>
    <xf numFmtId="38" fontId="19" fillId="0" borderId="0" xfId="11" applyFont="1" applyAlignment="1"/>
    <xf numFmtId="38" fontId="22" fillId="0" borderId="0" xfId="11" applyFont="1" applyAlignment="1">
      <alignment horizontal="center" vertical="top"/>
    </xf>
    <xf numFmtId="38" fontId="23" fillId="0" borderId="0" xfId="11" applyFont="1" applyAlignment="1">
      <alignment horizontal="left"/>
    </xf>
    <xf numFmtId="38" fontId="25" fillId="0" borderId="35" xfId="11" applyFont="1" applyBorder="1" applyAlignment="1">
      <alignment horizontal="center" vertical="center"/>
    </xf>
    <xf numFmtId="38" fontId="25" fillId="0" borderId="35" xfId="11" applyFont="1" applyBorder="1" applyAlignment="1">
      <alignment horizontal="center" vertical="center" wrapText="1"/>
    </xf>
    <xf numFmtId="38" fontId="19" fillId="0" borderId="0" xfId="11" applyFont="1" applyAlignment="1">
      <alignment horizontal="left"/>
    </xf>
    <xf numFmtId="38" fontId="19" fillId="0" borderId="35" xfId="11" applyFont="1" applyBorder="1" applyAlignment="1">
      <alignment horizontal="right" vertical="center"/>
    </xf>
    <xf numFmtId="38" fontId="9" fillId="0" borderId="25" xfId="11" applyFont="1" applyBorder="1" applyAlignment="1">
      <alignment horizontal="center" vertical="center"/>
    </xf>
    <xf numFmtId="38" fontId="9" fillId="0" borderId="34" xfId="11" applyFont="1" applyBorder="1" applyAlignment="1">
      <alignment horizontal="center" vertical="center"/>
    </xf>
    <xf numFmtId="38" fontId="8" fillId="0" borderId="46" xfId="11" applyFont="1" applyBorder="1" applyAlignment="1">
      <alignment vertical="center" wrapText="1"/>
    </xf>
    <xf numFmtId="38" fontId="8" fillId="0" borderId="46" xfId="11" applyFont="1" applyFill="1" applyBorder="1">
      <alignment vertical="center"/>
    </xf>
    <xf numFmtId="38" fontId="8" fillId="0" borderId="6" xfId="11" applyFont="1" applyFill="1" applyBorder="1">
      <alignment vertical="center"/>
    </xf>
    <xf numFmtId="38" fontId="9" fillId="2" borderId="19" xfId="11" applyFont="1" applyFill="1" applyBorder="1" applyAlignment="1">
      <alignment horizontal="center" vertical="center"/>
    </xf>
    <xf numFmtId="38" fontId="18" fillId="2" borderId="44" xfId="11" applyFont="1" applyFill="1" applyBorder="1" applyAlignment="1">
      <alignment horizontal="right" vertical="center"/>
    </xf>
    <xf numFmtId="38" fontId="18" fillId="2" borderId="16" xfId="11" applyFont="1" applyFill="1" applyBorder="1" applyAlignment="1">
      <alignment horizontal="right" vertical="center"/>
    </xf>
    <xf numFmtId="38" fontId="9" fillId="2" borderId="23" xfId="11" applyFont="1" applyFill="1" applyBorder="1" applyAlignment="1">
      <alignment horizontal="center" vertical="center"/>
    </xf>
    <xf numFmtId="38" fontId="18" fillId="2" borderId="14" xfId="11" applyFont="1" applyFill="1" applyBorder="1" applyAlignment="1">
      <alignment horizontal="right" vertical="center"/>
    </xf>
    <xf numFmtId="38" fontId="9" fillId="0" borderId="0" xfId="11" applyFont="1" applyAlignment="1">
      <alignment horizontal="left" vertical="center"/>
    </xf>
    <xf numFmtId="0" fontId="26" fillId="0" borderId="13" xfId="0" applyFont="1" applyBorder="1" applyAlignment="1">
      <alignment vertical="center" wrapText="1"/>
    </xf>
    <xf numFmtId="0" fontId="21" fillId="0" borderId="46" xfId="0" applyFont="1" applyBorder="1" applyAlignment="1">
      <alignment vertical="center"/>
    </xf>
    <xf numFmtId="0" fontId="26" fillId="0" borderId="46" xfId="0" applyFont="1" applyBorder="1" applyAlignment="1">
      <alignment vertical="center"/>
    </xf>
    <xf numFmtId="0" fontId="21" fillId="0" borderId="46" xfId="0" applyFont="1" applyBorder="1" applyAlignment="1">
      <alignment vertical="top"/>
    </xf>
    <xf numFmtId="38" fontId="18" fillId="0" borderId="0" xfId="11" applyFont="1" applyBorder="1">
      <alignment vertical="center"/>
    </xf>
    <xf numFmtId="38" fontId="18" fillId="0" borderId="50" xfId="11" applyFont="1" applyBorder="1">
      <alignment vertical="center"/>
    </xf>
    <xf numFmtId="0" fontId="26" fillId="0" borderId="46" xfId="0" applyFont="1" applyBorder="1" applyAlignment="1">
      <alignment vertical="top" wrapText="1"/>
    </xf>
    <xf numFmtId="0" fontId="21" fillId="0" borderId="0" xfId="0" applyFont="1" applyBorder="1" applyAlignment="1">
      <alignment vertical="center" wrapText="1"/>
    </xf>
    <xf numFmtId="38" fontId="13" fillId="0" borderId="41" xfId="11" applyFont="1" applyFill="1" applyBorder="1" applyAlignment="1">
      <alignment horizontal="left" vertical="center" wrapText="1"/>
    </xf>
    <xf numFmtId="38" fontId="18" fillId="0" borderId="0" xfId="11" applyFont="1" applyAlignment="1">
      <alignment horizontal="right"/>
    </xf>
    <xf numFmtId="38" fontId="19" fillId="0" borderId="0" xfId="11" applyFont="1" applyAlignment="1">
      <alignment horizontal="left"/>
    </xf>
    <xf numFmtId="38" fontId="9" fillId="0" borderId="22" xfId="11" applyFont="1" applyFill="1" applyBorder="1" applyAlignment="1">
      <alignment horizontal="center" vertical="center"/>
    </xf>
    <xf numFmtId="38" fontId="13" fillId="0" borderId="26" xfId="11" applyFont="1" applyBorder="1" applyAlignment="1">
      <alignment horizontal="center" vertical="center" wrapText="1" shrinkToFit="1"/>
    </xf>
    <xf numFmtId="38" fontId="23" fillId="0" borderId="0" xfId="11" applyFont="1" applyAlignment="1"/>
    <xf numFmtId="38" fontId="9" fillId="0" borderId="30" xfId="11" applyFont="1" applyBorder="1" applyAlignment="1">
      <alignment horizontal="right" vertical="top"/>
    </xf>
    <xf numFmtId="38" fontId="9" fillId="0" borderId="0" xfId="11" applyFont="1" applyAlignment="1">
      <alignment vertical="top"/>
    </xf>
    <xf numFmtId="38" fontId="24" fillId="0" borderId="0" xfId="11" applyFont="1" applyBorder="1" applyAlignment="1">
      <alignment horizontal="center" vertical="center"/>
    </xf>
    <xf numFmtId="38" fontId="19" fillId="0" borderId="0" xfId="11" applyFont="1" applyBorder="1" applyAlignment="1">
      <alignment vertical="center"/>
    </xf>
    <xf numFmtId="38" fontId="19" fillId="2" borderId="0" xfId="11" applyFont="1" applyFill="1" applyBorder="1" applyAlignment="1">
      <alignment vertical="center"/>
    </xf>
    <xf numFmtId="38" fontId="19" fillId="0" borderId="0" xfId="11" applyFont="1" applyFill="1" applyAlignment="1"/>
    <xf numFmtId="38" fontId="6" fillId="0" borderId="0" xfId="11" applyFont="1" applyFill="1" applyAlignment="1"/>
    <xf numFmtId="38" fontId="22" fillId="0" borderId="0" xfId="11" applyFont="1" applyFill="1" applyBorder="1" applyAlignment="1">
      <alignment horizontal="center" vertical="top"/>
    </xf>
    <xf numFmtId="38" fontId="19" fillId="0" borderId="0" xfId="11" applyFont="1" applyFill="1" applyBorder="1" applyAlignment="1">
      <alignment vertical="center"/>
    </xf>
    <xf numFmtId="38" fontId="13" fillId="0" borderId="34" xfId="11" applyFont="1" applyBorder="1" applyAlignment="1">
      <alignment horizontal="center" vertical="center"/>
    </xf>
    <xf numFmtId="38" fontId="0" fillId="0" borderId="0" xfId="11" applyFont="1" applyAlignment="1"/>
    <xf numFmtId="178" fontId="19" fillId="3" borderId="28" xfId="11" applyNumberFormat="1" applyFont="1" applyFill="1" applyBorder="1" applyAlignment="1">
      <alignment horizontal="right" vertical="center"/>
    </xf>
    <xf numFmtId="178" fontId="19" fillId="3" borderId="35" xfId="11" applyNumberFormat="1" applyFont="1" applyFill="1" applyBorder="1" applyAlignment="1">
      <alignment horizontal="right" vertical="center"/>
    </xf>
    <xf numFmtId="178" fontId="19" fillId="3" borderId="38" xfId="11" applyNumberFormat="1" applyFont="1" applyFill="1" applyBorder="1" applyAlignment="1">
      <alignment horizontal="right" vertical="center"/>
    </xf>
    <xf numFmtId="38" fontId="9" fillId="0" borderId="51" xfId="11" applyFont="1" applyBorder="1" applyAlignment="1">
      <alignment horizontal="center" vertical="center"/>
    </xf>
    <xf numFmtId="38" fontId="13" fillId="2" borderId="17" xfId="11" applyFont="1" applyFill="1" applyBorder="1" applyAlignment="1">
      <alignment horizontal="left" vertical="center" wrapText="1"/>
    </xf>
    <xf numFmtId="179" fontId="9" fillId="0" borderId="34" xfId="11" applyNumberFormat="1" applyFont="1" applyBorder="1" applyAlignment="1">
      <alignment horizontal="center" vertical="center" wrapText="1"/>
    </xf>
    <xf numFmtId="38" fontId="13" fillId="0" borderId="34" xfId="11" applyFont="1" applyBorder="1" applyAlignment="1">
      <alignment horizontal="left" vertical="center" wrapText="1"/>
    </xf>
    <xf numFmtId="38" fontId="13" fillId="0" borderId="10" xfId="11" applyFont="1" applyBorder="1" applyAlignment="1">
      <alignment horizontal="right" vertical="center"/>
    </xf>
    <xf numFmtId="38" fontId="13" fillId="0" borderId="3" xfId="11" applyFont="1" applyBorder="1">
      <alignment vertical="center"/>
    </xf>
    <xf numFmtId="38" fontId="13" fillId="2" borderId="23" xfId="11" applyFont="1" applyFill="1" applyBorder="1" applyAlignment="1">
      <alignment horizontal="left" vertical="center" wrapText="1"/>
    </xf>
    <xf numFmtId="38" fontId="9" fillId="0" borderId="54" xfId="11" applyFont="1" applyBorder="1" applyAlignment="1">
      <alignment horizontal="center" vertical="center"/>
    </xf>
    <xf numFmtId="38" fontId="9" fillId="0" borderId="20" xfId="11" applyFont="1" applyBorder="1" applyAlignment="1">
      <alignment horizontal="center" vertical="center"/>
    </xf>
    <xf numFmtId="38" fontId="9" fillId="0" borderId="18" xfId="11" applyFont="1" applyBorder="1" applyAlignment="1">
      <alignment horizontal="center" vertical="center"/>
    </xf>
    <xf numFmtId="38" fontId="9" fillId="0" borderId="56" xfId="11" applyFont="1" applyBorder="1" applyAlignment="1">
      <alignment horizontal="center" vertical="center"/>
    </xf>
    <xf numFmtId="38" fontId="9" fillId="0" borderId="22" xfId="11" applyFont="1" applyBorder="1" applyAlignment="1">
      <alignment horizontal="right" vertical="center" wrapText="1"/>
    </xf>
    <xf numFmtId="38" fontId="9" fillId="2" borderId="28" xfId="11" applyFont="1" applyFill="1" applyBorder="1" applyAlignment="1">
      <alignment horizontal="center" vertical="center"/>
    </xf>
    <xf numFmtId="177" fontId="13" fillId="2" borderId="19" xfId="11" applyNumberFormat="1" applyFont="1" applyFill="1" applyBorder="1" applyAlignment="1">
      <alignment horizontal="right" vertical="center"/>
    </xf>
    <xf numFmtId="177" fontId="13" fillId="0" borderId="19" xfId="11" applyNumberFormat="1" applyFont="1" applyBorder="1" applyAlignment="1">
      <alignment horizontal="right" vertical="center"/>
    </xf>
    <xf numFmtId="177" fontId="13" fillId="0" borderId="19" xfId="11" applyNumberFormat="1" applyFont="1" applyFill="1" applyBorder="1" applyAlignment="1">
      <alignment horizontal="right" vertical="center"/>
    </xf>
    <xf numFmtId="177" fontId="13" fillId="2" borderId="19" xfId="11" applyNumberFormat="1" applyFont="1" applyFill="1" applyBorder="1" applyAlignment="1">
      <alignment vertical="center"/>
    </xf>
    <xf numFmtId="177" fontId="13" fillId="2" borderId="17" xfId="11" applyNumberFormat="1" applyFont="1" applyFill="1" applyBorder="1" applyAlignment="1">
      <alignment horizontal="right" vertical="center"/>
    </xf>
    <xf numFmtId="177" fontId="13" fillId="0" borderId="17" xfId="11" applyNumberFormat="1" applyFont="1" applyBorder="1" applyAlignment="1">
      <alignment horizontal="right" vertical="center"/>
    </xf>
    <xf numFmtId="177" fontId="13" fillId="0" borderId="17" xfId="11" applyNumberFormat="1" applyFont="1" applyFill="1" applyBorder="1" applyAlignment="1">
      <alignment horizontal="right" vertical="center"/>
    </xf>
    <xf numFmtId="177" fontId="13" fillId="2" borderId="17" xfId="11" applyNumberFormat="1" applyFont="1" applyFill="1" applyBorder="1" applyAlignment="1">
      <alignment vertical="center"/>
    </xf>
    <xf numFmtId="177" fontId="9" fillId="0" borderId="10" xfId="11" applyNumberFormat="1" applyFont="1" applyBorder="1" applyAlignment="1">
      <alignment horizontal="right" vertical="center"/>
    </xf>
    <xf numFmtId="177" fontId="9" fillId="0" borderId="9" xfId="11" applyNumberFormat="1" applyFont="1" applyBorder="1" applyAlignment="1">
      <alignment horizontal="right" vertical="center"/>
    </xf>
    <xf numFmtId="177" fontId="13" fillId="0" borderId="3" xfId="11" applyNumberFormat="1" applyFont="1" applyFill="1" applyBorder="1" applyAlignment="1">
      <alignment vertical="center"/>
    </xf>
    <xf numFmtId="0" fontId="13" fillId="2" borderId="28" xfId="11" applyNumberFormat="1" applyFont="1" applyFill="1" applyBorder="1" applyAlignment="1">
      <alignment horizontal="left" vertical="center" wrapText="1"/>
    </xf>
    <xf numFmtId="0" fontId="13" fillId="2" borderId="19" xfId="11" applyNumberFormat="1" applyFont="1" applyFill="1" applyBorder="1" applyAlignment="1">
      <alignment horizontal="right" vertical="center" wrapText="1"/>
    </xf>
    <xf numFmtId="0" fontId="13" fillId="2" borderId="23" xfId="11" applyNumberFormat="1" applyFont="1" applyFill="1" applyBorder="1" applyAlignment="1">
      <alignment horizontal="left" vertical="center" wrapText="1"/>
    </xf>
    <xf numFmtId="0" fontId="13" fillId="2" borderId="17" xfId="11" applyNumberFormat="1" applyFont="1" applyFill="1" applyBorder="1" applyAlignment="1">
      <alignment horizontal="right" vertical="center" wrapText="1"/>
    </xf>
    <xf numFmtId="177" fontId="13" fillId="0" borderId="3" xfId="11" applyNumberFormat="1" applyFont="1" applyBorder="1">
      <alignment vertical="center"/>
    </xf>
    <xf numFmtId="179" fontId="13" fillId="0" borderId="3" xfId="11" applyNumberFormat="1" applyFont="1" applyBorder="1" applyAlignment="1">
      <alignment horizontal="right" vertical="center"/>
    </xf>
    <xf numFmtId="0" fontId="13" fillId="0" borderId="35" xfId="11" applyNumberFormat="1" applyFont="1" applyBorder="1" applyAlignment="1">
      <alignment horizontal="right" vertical="center"/>
    </xf>
    <xf numFmtId="177" fontId="13" fillId="0" borderId="35" xfId="11" applyNumberFormat="1" applyFont="1" applyBorder="1" applyAlignment="1">
      <alignment horizontal="right" vertical="center"/>
    </xf>
    <xf numFmtId="177" fontId="13" fillId="0" borderId="35" xfId="11" applyNumberFormat="1" applyFont="1" applyFill="1" applyBorder="1" applyAlignment="1">
      <alignment horizontal="right" vertical="center"/>
    </xf>
    <xf numFmtId="0" fontId="13" fillId="0" borderId="34" xfId="11" applyNumberFormat="1" applyFont="1" applyBorder="1" applyAlignment="1">
      <alignment horizontal="left" vertical="center" wrapText="1"/>
    </xf>
    <xf numFmtId="0" fontId="13" fillId="0" borderId="34" xfId="11" applyNumberFormat="1" applyFont="1" applyBorder="1" applyAlignment="1">
      <alignment horizontal="right" vertical="center" wrapText="1"/>
    </xf>
    <xf numFmtId="0" fontId="13" fillId="0" borderId="35" xfId="11" applyNumberFormat="1" applyFont="1" applyBorder="1" applyAlignment="1">
      <alignment horizontal="right" vertical="center" wrapText="1"/>
    </xf>
    <xf numFmtId="179" fontId="9" fillId="2" borderId="28" xfId="11" applyNumberFormat="1" applyFont="1" applyFill="1" applyBorder="1" applyAlignment="1">
      <alignment horizontal="center" vertical="center"/>
    </xf>
    <xf numFmtId="179" fontId="9" fillId="2" borderId="23" xfId="11" applyNumberFormat="1" applyFont="1" applyFill="1" applyBorder="1" applyAlignment="1">
      <alignment horizontal="center" vertical="center"/>
    </xf>
    <xf numFmtId="178" fontId="13" fillId="0" borderId="35" xfId="11" applyNumberFormat="1" applyFont="1" applyBorder="1" applyAlignment="1">
      <alignment horizontal="right" vertical="center"/>
    </xf>
    <xf numFmtId="178" fontId="13" fillId="0" borderId="35" xfId="11" applyNumberFormat="1" applyFont="1" applyFill="1" applyBorder="1" applyAlignment="1">
      <alignment horizontal="right" vertical="center"/>
    </xf>
    <xf numFmtId="178" fontId="13" fillId="2" borderId="19" xfId="11" applyNumberFormat="1" applyFont="1" applyFill="1" applyBorder="1" applyAlignment="1">
      <alignment horizontal="right" vertical="center"/>
    </xf>
    <xf numFmtId="178" fontId="13" fillId="0" borderId="19" xfId="11" applyNumberFormat="1" applyFont="1" applyBorder="1" applyAlignment="1">
      <alignment horizontal="right" vertical="center"/>
    </xf>
    <xf numFmtId="178" fontId="13" fillId="0" borderId="19" xfId="11" applyNumberFormat="1" applyFont="1" applyFill="1" applyBorder="1" applyAlignment="1">
      <alignment horizontal="right" vertical="center"/>
    </xf>
    <xf numFmtId="178" fontId="13" fillId="2" borderId="19" xfId="11" applyNumberFormat="1" applyFont="1" applyFill="1" applyBorder="1" applyAlignment="1">
      <alignment vertical="center"/>
    </xf>
    <xf numFmtId="178" fontId="13" fillId="2" borderId="17" xfId="11" applyNumberFormat="1" applyFont="1" applyFill="1" applyBorder="1" applyAlignment="1">
      <alignment horizontal="right" vertical="center"/>
    </xf>
    <xf numFmtId="178" fontId="13" fillId="0" borderId="17" xfId="11" applyNumberFormat="1" applyFont="1" applyBorder="1" applyAlignment="1">
      <alignment horizontal="right" vertical="center"/>
    </xf>
    <xf numFmtId="178" fontId="13" fillId="0" borderId="17" xfId="11" applyNumberFormat="1" applyFont="1" applyFill="1" applyBorder="1" applyAlignment="1">
      <alignment horizontal="right" vertical="center"/>
    </xf>
    <xf numFmtId="178" fontId="13" fillId="2" borderId="17" xfId="11" applyNumberFormat="1" applyFont="1" applyFill="1" applyBorder="1" applyAlignment="1">
      <alignment vertical="center"/>
    </xf>
    <xf numFmtId="178" fontId="9" fillId="0" borderId="10" xfId="11" applyNumberFormat="1" applyFont="1" applyBorder="1" applyAlignment="1">
      <alignment horizontal="right" vertical="center"/>
    </xf>
    <xf numFmtId="178" fontId="9" fillId="0" borderId="9" xfId="11" applyNumberFormat="1" applyFont="1" applyBorder="1" applyAlignment="1">
      <alignment horizontal="right" vertical="center"/>
    </xf>
    <xf numFmtId="178" fontId="13" fillId="0" borderId="3" xfId="11" applyNumberFormat="1" applyFont="1" applyFill="1" applyBorder="1" applyAlignment="1">
      <alignment vertical="center"/>
    </xf>
    <xf numFmtId="0" fontId="13" fillId="0" borderId="41" xfId="11" applyNumberFormat="1" applyFont="1" applyFill="1" applyBorder="1" applyAlignment="1">
      <alignment horizontal="left" vertical="center" wrapText="1"/>
    </xf>
    <xf numFmtId="0" fontId="13" fillId="2" borderId="15" xfId="11" applyNumberFormat="1" applyFont="1" applyFill="1" applyBorder="1" applyAlignment="1">
      <alignment horizontal="right" vertical="center" wrapText="1"/>
    </xf>
    <xf numFmtId="58" fontId="13" fillId="0" borderId="33" xfId="11" applyNumberFormat="1" applyFont="1" applyBorder="1" applyAlignment="1">
      <alignment vertical="center" wrapText="1"/>
    </xf>
    <xf numFmtId="176" fontId="13" fillId="2" borderId="44" xfId="11" applyNumberFormat="1" applyFont="1" applyFill="1" applyBorder="1" applyAlignment="1">
      <alignment vertical="center"/>
    </xf>
    <xf numFmtId="176" fontId="13" fillId="2" borderId="14" xfId="11" applyNumberFormat="1" applyFont="1" applyFill="1" applyBorder="1" applyAlignment="1">
      <alignment vertical="center"/>
    </xf>
    <xf numFmtId="38" fontId="9" fillId="2" borderId="20" xfId="11" applyFont="1" applyFill="1" applyBorder="1" applyAlignment="1">
      <alignment horizontal="center" vertical="center"/>
    </xf>
    <xf numFmtId="38" fontId="9" fillId="2" borderId="18" xfId="11" applyFont="1" applyFill="1" applyBorder="1" applyAlignment="1">
      <alignment horizontal="center" vertical="center"/>
    </xf>
    <xf numFmtId="38" fontId="16" fillId="0" borderId="57" xfId="11" applyFont="1" applyBorder="1" applyAlignment="1">
      <alignment horizontal="center" vertical="center" wrapText="1"/>
    </xf>
    <xf numFmtId="176" fontId="13" fillId="0" borderId="33" xfId="11" applyNumberFormat="1" applyFont="1" applyBorder="1" applyAlignment="1">
      <alignment vertical="center" wrapText="1"/>
    </xf>
    <xf numFmtId="38" fontId="30" fillId="0" borderId="33" xfId="11" applyFont="1" applyBorder="1" applyAlignment="1">
      <alignment horizontal="left" vertical="center" wrapText="1"/>
    </xf>
    <xf numFmtId="38" fontId="11" fillId="0" borderId="0" xfId="11" applyFont="1" applyAlignment="1">
      <alignment horizontal="center" vertical="center" wrapText="1"/>
    </xf>
    <xf numFmtId="38" fontId="12" fillId="0" borderId="0" xfId="11" applyFont="1" applyAlignment="1">
      <alignment horizontal="left" vertical="center" shrinkToFit="1"/>
    </xf>
    <xf numFmtId="38" fontId="13" fillId="0" borderId="3" xfId="11" applyFont="1" applyFill="1" applyBorder="1" applyAlignment="1">
      <alignment vertical="center" wrapText="1"/>
    </xf>
    <xf numFmtId="38" fontId="13" fillId="2" borderId="19" xfId="11" applyFont="1" applyFill="1" applyBorder="1" applyAlignment="1">
      <alignment vertical="center" wrapText="1"/>
    </xf>
    <xf numFmtId="38" fontId="13" fillId="2" borderId="15" xfId="11" applyFont="1" applyFill="1" applyBorder="1" applyAlignment="1">
      <alignment vertical="center" wrapText="1"/>
    </xf>
    <xf numFmtId="38" fontId="13" fillId="0" borderId="35" xfId="11" applyFont="1" applyFill="1" applyBorder="1" applyAlignment="1">
      <alignment vertical="center" wrapText="1"/>
    </xf>
    <xf numFmtId="0" fontId="13" fillId="0" borderId="35" xfId="11" applyNumberFormat="1" applyFont="1" applyFill="1" applyBorder="1" applyAlignment="1">
      <alignment vertical="center" wrapText="1"/>
    </xf>
    <xf numFmtId="0" fontId="13" fillId="2" borderId="19" xfId="11" applyNumberFormat="1" applyFont="1" applyFill="1" applyBorder="1" applyAlignment="1">
      <alignment vertical="center" wrapText="1"/>
    </xf>
    <xf numFmtId="0" fontId="13" fillId="2" borderId="17" xfId="11" applyNumberFormat="1" applyFont="1" applyFill="1" applyBorder="1" applyAlignment="1">
      <alignment vertical="center" wrapText="1"/>
    </xf>
    <xf numFmtId="0" fontId="13" fillId="2" borderId="15" xfId="11" applyNumberFormat="1" applyFont="1" applyFill="1" applyBorder="1" applyAlignment="1">
      <alignment vertical="center" wrapText="1"/>
    </xf>
    <xf numFmtId="38" fontId="13" fillId="0" borderId="41" xfId="11" applyFont="1" applyFill="1" applyBorder="1" applyAlignment="1">
      <alignment horizontal="center" vertical="center" wrapText="1"/>
    </xf>
    <xf numFmtId="177" fontId="13" fillId="2" borderId="19" xfId="11" applyNumberFormat="1" applyFont="1" applyFill="1" applyBorder="1" applyAlignment="1">
      <alignment horizontal="center" vertical="center"/>
    </xf>
    <xf numFmtId="177" fontId="13" fillId="2" borderId="17" xfId="11" applyNumberFormat="1" applyFont="1" applyFill="1" applyBorder="1" applyAlignment="1">
      <alignment horizontal="center" vertical="center"/>
    </xf>
    <xf numFmtId="38" fontId="13" fillId="0" borderId="3" xfId="11" applyFont="1" applyFill="1" applyBorder="1" applyAlignment="1">
      <alignment horizontal="center" vertical="top" wrapText="1"/>
    </xf>
    <xf numFmtId="38" fontId="9" fillId="0" borderId="3" xfId="11" applyFont="1" applyBorder="1" applyAlignment="1">
      <alignment horizontal="center" vertical="center"/>
    </xf>
    <xf numFmtId="38" fontId="13" fillId="0" borderId="3" xfId="11" applyFont="1" applyBorder="1" applyAlignment="1">
      <alignment horizontal="center" vertical="center"/>
    </xf>
    <xf numFmtId="38" fontId="13" fillId="0" borderId="3" xfId="11" applyFont="1" applyFill="1" applyBorder="1" applyAlignment="1">
      <alignment horizontal="center" vertical="center" wrapText="1"/>
    </xf>
    <xf numFmtId="38" fontId="13" fillId="0" borderId="25" xfId="11" applyFont="1" applyBorder="1" applyAlignment="1">
      <alignment horizontal="center" vertical="center"/>
    </xf>
    <xf numFmtId="38" fontId="18" fillId="0" borderId="33" xfId="11" applyFont="1" applyBorder="1" applyAlignment="1">
      <alignment horizontal="center" vertical="center"/>
    </xf>
    <xf numFmtId="38" fontId="11" fillId="0" borderId="0" xfId="11" applyFont="1" applyAlignment="1">
      <alignment vertical="center" wrapText="1"/>
    </xf>
    <xf numFmtId="38" fontId="11" fillId="0" borderId="0" xfId="11" applyFont="1" applyAlignment="1">
      <alignment vertical="center"/>
    </xf>
    <xf numFmtId="38" fontId="10" fillId="0" borderId="0" xfId="11" applyFont="1" applyAlignment="1">
      <alignment vertical="center"/>
    </xf>
    <xf numFmtId="38" fontId="9" fillId="2" borderId="17" xfId="11" applyFont="1" applyFill="1" applyBorder="1" applyAlignment="1">
      <alignment vertical="center" wrapText="1"/>
    </xf>
    <xf numFmtId="38" fontId="9" fillId="2" borderId="32" xfId="11" applyFont="1" applyFill="1" applyBorder="1" applyAlignment="1">
      <alignment vertical="center" wrapText="1"/>
    </xf>
    <xf numFmtId="177" fontId="9" fillId="2" borderId="17" xfId="11" applyNumberFormat="1" applyFont="1" applyFill="1" applyBorder="1">
      <alignment vertical="center"/>
    </xf>
    <xf numFmtId="177" fontId="9" fillId="0" borderId="17" xfId="11" applyNumberFormat="1" applyFont="1" applyBorder="1">
      <alignment vertical="center"/>
    </xf>
    <xf numFmtId="177" fontId="9" fillId="2" borderId="31" xfId="11" applyNumberFormat="1" applyFont="1" applyFill="1" applyBorder="1">
      <alignment vertical="center"/>
    </xf>
    <xf numFmtId="177" fontId="9" fillId="0" borderId="31" xfId="11" applyNumberFormat="1" applyFont="1" applyBorder="1">
      <alignment vertical="center"/>
    </xf>
    <xf numFmtId="0" fontId="9" fillId="2" borderId="17" xfId="11" applyNumberFormat="1" applyFont="1" applyFill="1" applyBorder="1">
      <alignment vertical="center"/>
    </xf>
    <xf numFmtId="177" fontId="9" fillId="0" borderId="39" xfId="11" applyNumberFormat="1" applyFont="1" applyBorder="1">
      <alignment vertical="center"/>
    </xf>
    <xf numFmtId="177" fontId="9" fillId="0" borderId="63" xfId="11" applyNumberFormat="1" applyFont="1" applyBorder="1">
      <alignment vertical="center"/>
    </xf>
    <xf numFmtId="38" fontId="9" fillId="2" borderId="17" xfId="11" applyFont="1" applyFill="1" applyBorder="1" applyAlignment="1">
      <alignment horizontal="center" vertical="center" wrapText="1"/>
    </xf>
    <xf numFmtId="177" fontId="9" fillId="0" borderId="28" xfId="11" applyNumberFormat="1" applyFont="1" applyFill="1" applyBorder="1">
      <alignment vertical="center"/>
    </xf>
    <xf numFmtId="38" fontId="9" fillId="0" borderId="65" xfId="11" applyFont="1" applyBorder="1" applyAlignment="1">
      <alignment horizontal="center" vertical="center" wrapText="1"/>
    </xf>
    <xf numFmtId="38" fontId="9" fillId="0" borderId="66" xfId="11" applyFont="1" applyBorder="1" applyAlignment="1">
      <alignment horizontal="center" vertical="center" wrapText="1"/>
    </xf>
    <xf numFmtId="38" fontId="9" fillId="0" borderId="9" xfId="11" applyFont="1" applyBorder="1" applyAlignment="1">
      <alignment horizontal="center" vertical="center" wrapText="1"/>
    </xf>
    <xf numFmtId="176" fontId="9" fillId="2" borderId="16" xfId="11" applyNumberFormat="1" applyFont="1" applyFill="1" applyBorder="1">
      <alignment vertical="center"/>
    </xf>
    <xf numFmtId="179" fontId="9" fillId="0" borderId="3" xfId="11" applyNumberFormat="1" applyFont="1" applyFill="1" applyBorder="1" applyAlignment="1">
      <alignment vertical="center" wrapText="1"/>
    </xf>
    <xf numFmtId="177" fontId="9" fillId="0" borderId="3" xfId="11" applyNumberFormat="1" applyFont="1" applyFill="1" applyBorder="1">
      <alignment vertical="center"/>
    </xf>
    <xf numFmtId="38" fontId="9" fillId="0" borderId="67" xfId="11" applyFont="1" applyBorder="1" applyAlignment="1">
      <alignment horizontal="center" vertical="center"/>
    </xf>
    <xf numFmtId="0" fontId="9" fillId="0" borderId="28" xfId="11" applyNumberFormat="1" applyFont="1" applyFill="1" applyBorder="1">
      <alignment vertical="center"/>
    </xf>
    <xf numFmtId="38" fontId="9" fillId="0" borderId="60" xfId="11" applyFont="1" applyFill="1" applyBorder="1" applyAlignment="1">
      <alignment vertical="center" wrapText="1"/>
    </xf>
    <xf numFmtId="177" fontId="9" fillId="0" borderId="27" xfId="11" applyNumberFormat="1" applyFont="1" applyFill="1" applyBorder="1">
      <alignment vertical="center"/>
    </xf>
    <xf numFmtId="177" fontId="9" fillId="0" borderId="40" xfId="11" applyNumberFormat="1" applyFont="1" applyFill="1" applyBorder="1">
      <alignment vertical="center"/>
    </xf>
    <xf numFmtId="176" fontId="9" fillId="0" borderId="68" xfId="11" applyNumberFormat="1" applyFont="1" applyFill="1" applyBorder="1">
      <alignment vertical="center"/>
    </xf>
    <xf numFmtId="38" fontId="9" fillId="0" borderId="74" xfId="11" applyFont="1" applyBorder="1" applyAlignment="1">
      <alignment horizontal="center" vertical="center" wrapText="1"/>
    </xf>
    <xf numFmtId="38" fontId="9" fillId="0" borderId="3" xfId="11" applyFont="1" applyBorder="1" applyAlignment="1">
      <alignment horizontal="right" vertical="center" wrapText="1"/>
    </xf>
    <xf numFmtId="38" fontId="9" fillId="0" borderId="3" xfId="11" applyFont="1" applyBorder="1" applyAlignment="1">
      <alignment horizontal="right" vertical="center"/>
    </xf>
    <xf numFmtId="38" fontId="9" fillId="0" borderId="75" xfId="11" applyFont="1" applyBorder="1" applyAlignment="1">
      <alignment horizontal="right" vertical="center"/>
    </xf>
    <xf numFmtId="38" fontId="9" fillId="0" borderId="76" xfId="11" applyFont="1" applyBorder="1" applyAlignment="1">
      <alignment horizontal="right" vertical="center"/>
    </xf>
    <xf numFmtId="38" fontId="9" fillId="2" borderId="16" xfId="11" applyFont="1" applyFill="1" applyBorder="1">
      <alignment vertical="center"/>
    </xf>
    <xf numFmtId="38" fontId="9" fillId="0" borderId="28" xfId="11" applyFont="1" applyFill="1" applyBorder="1" applyAlignment="1">
      <alignment horizontal="center" vertical="center" wrapText="1"/>
    </xf>
    <xf numFmtId="38" fontId="19" fillId="0" borderId="66" xfId="11" applyFont="1" applyBorder="1" applyAlignment="1">
      <alignment horizontal="center" vertical="center"/>
    </xf>
    <xf numFmtId="38" fontId="19" fillId="0" borderId="66" xfId="11" applyFont="1" applyBorder="1" applyAlignment="1">
      <alignment horizontal="distributed" vertical="center"/>
    </xf>
    <xf numFmtId="38" fontId="19" fillId="0" borderId="57" xfId="11" applyFont="1" applyBorder="1" applyAlignment="1">
      <alignment horizontal="distributed" vertical="center"/>
    </xf>
    <xf numFmtId="38" fontId="25" fillId="0" borderId="77" xfId="11" applyFont="1" applyBorder="1" applyAlignment="1">
      <alignment horizontal="center" vertical="center" wrapText="1"/>
    </xf>
    <xf numFmtId="178" fontId="19" fillId="3" borderId="68" xfId="11" applyNumberFormat="1" applyFont="1" applyFill="1" applyBorder="1" applyAlignment="1">
      <alignment horizontal="right" vertical="center"/>
    </xf>
    <xf numFmtId="178" fontId="19" fillId="3" borderId="77" xfId="11" applyNumberFormat="1" applyFont="1" applyFill="1" applyBorder="1" applyAlignment="1">
      <alignment horizontal="right" vertical="center"/>
    </xf>
    <xf numFmtId="178" fontId="19" fillId="3" borderId="78" xfId="11" applyNumberFormat="1" applyFont="1" applyFill="1" applyBorder="1" applyAlignment="1">
      <alignment horizontal="right" vertical="center"/>
    </xf>
    <xf numFmtId="38" fontId="19" fillId="0" borderId="77" xfId="11" applyFont="1" applyBorder="1" applyAlignment="1">
      <alignment horizontal="right" vertical="center"/>
    </xf>
    <xf numFmtId="177" fontId="19" fillId="0" borderId="3" xfId="11" applyNumberFormat="1" applyFont="1" applyBorder="1" applyAlignment="1">
      <alignment horizontal="right" vertical="center"/>
    </xf>
    <xf numFmtId="177" fontId="19" fillId="0" borderId="76" xfId="11" applyNumberFormat="1" applyFont="1" applyBorder="1" applyAlignment="1">
      <alignment horizontal="right" vertical="center"/>
    </xf>
    <xf numFmtId="38" fontId="19" fillId="0" borderId="67" xfId="11" applyFont="1" applyBorder="1" applyAlignment="1">
      <alignment horizontal="center" vertical="center"/>
    </xf>
    <xf numFmtId="178" fontId="19" fillId="3" borderId="27" xfId="11" applyNumberFormat="1" applyFont="1" applyFill="1" applyBorder="1" applyAlignment="1">
      <alignment horizontal="right" vertical="center"/>
    </xf>
    <xf numFmtId="38" fontId="19" fillId="0" borderId="3" xfId="11" applyFont="1" applyBorder="1" applyAlignment="1">
      <alignment horizontal="right" vertical="center"/>
    </xf>
    <xf numFmtId="38" fontId="19" fillId="0" borderId="79" xfId="11" applyFont="1" applyBorder="1" applyAlignment="1">
      <alignment horizontal="right" vertical="center"/>
    </xf>
    <xf numFmtId="38" fontId="19" fillId="0" borderId="76" xfId="11" applyFont="1" applyBorder="1" applyAlignment="1">
      <alignment horizontal="right" vertical="center"/>
    </xf>
    <xf numFmtId="38" fontId="19" fillId="0" borderId="45" xfId="11" applyFont="1" applyBorder="1" applyAlignment="1">
      <alignment horizontal="center" vertical="center"/>
    </xf>
    <xf numFmtId="38" fontId="25" fillId="0" borderId="61" xfId="11" applyFont="1" applyBorder="1" applyAlignment="1">
      <alignment horizontal="center" vertical="center" wrapText="1"/>
    </xf>
    <xf numFmtId="38" fontId="25" fillId="0" borderId="83" xfId="11" applyFont="1" applyFill="1" applyBorder="1" applyAlignment="1">
      <alignment horizontal="left" vertical="center" wrapText="1"/>
    </xf>
    <xf numFmtId="38" fontId="25" fillId="0" borderId="84" xfId="11" applyFont="1" applyFill="1" applyBorder="1" applyAlignment="1">
      <alignment horizontal="left" vertical="center" wrapText="1"/>
    </xf>
    <xf numFmtId="178" fontId="19" fillId="3" borderId="40" xfId="11" applyNumberFormat="1" applyFont="1" applyFill="1" applyBorder="1" applyAlignment="1">
      <alignment horizontal="right" vertical="center"/>
    </xf>
    <xf numFmtId="178" fontId="19" fillId="3" borderId="61" xfId="11" applyNumberFormat="1" applyFont="1" applyFill="1" applyBorder="1" applyAlignment="1">
      <alignment horizontal="right" vertical="center"/>
    </xf>
    <xf numFmtId="178" fontId="19" fillId="3" borderId="62" xfId="11" applyNumberFormat="1" applyFont="1" applyFill="1" applyBorder="1" applyAlignment="1">
      <alignment horizontal="right" vertical="center"/>
    </xf>
    <xf numFmtId="38" fontId="19" fillId="0" borderId="61" xfId="11" applyFont="1" applyBorder="1" applyAlignment="1">
      <alignment horizontal="right" vertical="center"/>
    </xf>
    <xf numFmtId="177" fontId="19" fillId="0" borderId="79" xfId="11" applyNumberFormat="1" applyFont="1" applyBorder="1" applyAlignment="1">
      <alignment horizontal="right" vertical="center"/>
    </xf>
    <xf numFmtId="38" fontId="19" fillId="0" borderId="82" xfId="11" applyFont="1" applyBorder="1" applyAlignment="1">
      <alignment horizontal="right" vertical="center"/>
    </xf>
    <xf numFmtId="178" fontId="19" fillId="2" borderId="83" xfId="11" applyNumberFormat="1" applyFont="1" applyFill="1" applyBorder="1" applyAlignment="1">
      <alignment vertical="center"/>
    </xf>
    <xf numFmtId="178" fontId="19" fillId="2" borderId="81" xfId="11" applyNumberFormat="1" applyFont="1" applyFill="1" applyBorder="1" applyAlignment="1">
      <alignment vertical="center"/>
    </xf>
    <xf numFmtId="178" fontId="19" fillId="2" borderId="84" xfId="11" applyNumberFormat="1" applyFont="1" applyFill="1" applyBorder="1" applyAlignment="1">
      <alignment vertical="center"/>
    </xf>
    <xf numFmtId="177" fontId="19" fillId="0" borderId="82" xfId="11" applyNumberFormat="1" applyFont="1" applyBorder="1" applyAlignment="1">
      <alignment vertical="center"/>
    </xf>
    <xf numFmtId="38" fontId="19" fillId="0" borderId="80" xfId="11" applyFont="1" applyBorder="1" applyAlignment="1">
      <alignment horizontal="center" vertical="center"/>
    </xf>
    <xf numFmtId="38" fontId="25" fillId="0" borderId="81" xfId="11" applyFont="1" applyBorder="1" applyAlignment="1">
      <alignment horizontal="center" vertical="center" wrapText="1"/>
    </xf>
    <xf numFmtId="38" fontId="19" fillId="0" borderId="55" xfId="11" applyFont="1" applyBorder="1" applyAlignment="1">
      <alignment horizontal="center" vertical="center"/>
    </xf>
    <xf numFmtId="38" fontId="24" fillId="0" borderId="25" xfId="11" applyFont="1" applyBorder="1" applyAlignment="1">
      <alignment horizontal="center" vertical="center"/>
    </xf>
    <xf numFmtId="38" fontId="13" fillId="0" borderId="90" xfId="11" applyFont="1" applyBorder="1" applyAlignment="1">
      <alignment horizontal="right" vertical="center"/>
    </xf>
    <xf numFmtId="176" fontId="13" fillId="2" borderId="44" xfId="11" applyNumberFormat="1" applyFont="1" applyFill="1" applyBorder="1" applyAlignment="1">
      <alignment horizontal="right" vertical="center" wrapText="1"/>
    </xf>
    <xf numFmtId="176" fontId="13" fillId="2" borderId="14" xfId="11" applyNumberFormat="1" applyFont="1" applyFill="1" applyBorder="1" applyAlignment="1">
      <alignment horizontal="right" vertical="center" wrapText="1"/>
    </xf>
    <xf numFmtId="38" fontId="9" fillId="2" borderId="55" xfId="11" applyFont="1" applyFill="1" applyBorder="1" applyAlignment="1">
      <alignment horizontal="center" vertical="center"/>
    </xf>
    <xf numFmtId="176" fontId="13" fillId="2" borderId="44" xfId="11" applyNumberFormat="1" applyFont="1" applyFill="1" applyBorder="1" applyAlignment="1">
      <alignment horizontal="right" vertical="center" shrinkToFit="1"/>
    </xf>
    <xf numFmtId="176" fontId="13" fillId="2" borderId="16" xfId="11" applyNumberFormat="1" applyFont="1" applyFill="1" applyBorder="1" applyAlignment="1">
      <alignment horizontal="right" vertical="center" shrinkToFit="1"/>
    </xf>
    <xf numFmtId="176" fontId="13" fillId="2" borderId="14" xfId="11" applyNumberFormat="1" applyFont="1" applyFill="1" applyBorder="1" applyAlignment="1">
      <alignment horizontal="right" vertical="center" shrinkToFit="1"/>
    </xf>
    <xf numFmtId="38" fontId="19" fillId="0" borderId="85" xfId="11" applyFont="1" applyBorder="1" applyAlignment="1">
      <alignment horizontal="center" vertical="center"/>
    </xf>
    <xf numFmtId="38" fontId="19" fillId="0" borderId="86" xfId="11" applyFont="1" applyBorder="1" applyAlignment="1">
      <alignment horizontal="center" vertical="center"/>
    </xf>
    <xf numFmtId="38" fontId="24" fillId="2" borderId="34" xfId="11" applyFont="1" applyFill="1" applyBorder="1" applyAlignment="1">
      <alignment horizontal="center" vertical="center"/>
    </xf>
    <xf numFmtId="38" fontId="24" fillId="2" borderId="33" xfId="11" applyFont="1" applyFill="1" applyBorder="1" applyAlignment="1">
      <alignment horizontal="center" vertical="center"/>
    </xf>
    <xf numFmtId="38" fontId="19" fillId="2" borderId="60" xfId="11" applyFont="1" applyFill="1" applyBorder="1" applyAlignment="1">
      <alignment horizontal="center" vertical="center"/>
    </xf>
    <xf numFmtId="38" fontId="19" fillId="2" borderId="89" xfId="11" applyFont="1" applyFill="1" applyBorder="1" applyAlignment="1">
      <alignment horizontal="center" vertical="center"/>
    </xf>
    <xf numFmtId="38" fontId="19" fillId="2" borderId="87" xfId="11" applyFont="1" applyFill="1" applyBorder="1" applyAlignment="1">
      <alignment horizontal="center" vertical="center"/>
    </xf>
    <xf numFmtId="38" fontId="19" fillId="2" borderId="88" xfId="11" applyFont="1" applyFill="1" applyBorder="1" applyAlignment="1">
      <alignment horizontal="center" vertical="center"/>
    </xf>
    <xf numFmtId="38" fontId="29" fillId="0" borderId="0" xfId="11" applyFont="1" applyAlignment="1">
      <alignment horizontal="center" vertical="top"/>
    </xf>
    <xf numFmtId="38" fontId="19" fillId="0" borderId="80" xfId="11" applyFont="1" applyBorder="1" applyAlignment="1">
      <alignment vertical="center"/>
    </xf>
    <xf numFmtId="38" fontId="19" fillId="0" borderId="81" xfId="11" applyFont="1" applyBorder="1" applyAlignment="1">
      <alignment vertical="center"/>
    </xf>
    <xf numFmtId="38" fontId="19" fillId="0" borderId="82" xfId="11" applyFont="1" applyBorder="1" applyAlignment="1">
      <alignment vertical="center"/>
    </xf>
    <xf numFmtId="38" fontId="18" fillId="0" borderId="7" xfId="11" applyFont="1" applyBorder="1">
      <alignment vertical="center"/>
    </xf>
    <xf numFmtId="38" fontId="18" fillId="0" borderId="1" xfId="11" applyFont="1" applyBorder="1">
      <alignment vertical="center"/>
    </xf>
    <xf numFmtId="38" fontId="9" fillId="0" borderId="52" xfId="11" applyFont="1" applyBorder="1" applyAlignment="1">
      <alignment horizontal="center" vertical="center"/>
    </xf>
    <xf numFmtId="38" fontId="9" fillId="0" borderId="53" xfId="11" applyFont="1" applyBorder="1" applyAlignment="1">
      <alignment horizontal="center" vertical="center"/>
    </xf>
    <xf numFmtId="38" fontId="20" fillId="0" borderId="11" xfId="11" applyFont="1" applyBorder="1">
      <alignment vertical="center"/>
    </xf>
    <xf numFmtId="38" fontId="20" fillId="0" borderId="4" xfId="11" applyFont="1" applyBorder="1">
      <alignment vertical="center"/>
    </xf>
    <xf numFmtId="38" fontId="9" fillId="0" borderId="8" xfId="11" applyFont="1" applyBorder="1" applyAlignment="1">
      <alignment horizontal="center" vertical="center"/>
    </xf>
    <xf numFmtId="38" fontId="9" fillId="0" borderId="2" xfId="11" applyFont="1" applyBorder="1" applyAlignment="1">
      <alignment horizontal="center" vertical="center"/>
    </xf>
    <xf numFmtId="38" fontId="20" fillId="0" borderId="8" xfId="11" applyFont="1" applyBorder="1">
      <alignment vertical="center"/>
    </xf>
    <xf numFmtId="38" fontId="20" fillId="0" borderId="2" xfId="11" applyFont="1" applyBorder="1">
      <alignment vertical="center"/>
    </xf>
    <xf numFmtId="38" fontId="13" fillId="0" borderId="8" xfId="11" applyFont="1" applyFill="1" applyBorder="1" applyAlignment="1">
      <alignment horizontal="center" vertical="center"/>
    </xf>
    <xf numFmtId="38" fontId="13" fillId="0" borderId="2" xfId="11" applyFont="1" applyFill="1" applyBorder="1" applyAlignment="1">
      <alignment horizontal="center" vertical="center"/>
    </xf>
    <xf numFmtId="38" fontId="13" fillId="0" borderId="8" xfId="11" applyFont="1" applyFill="1" applyBorder="1" applyAlignment="1">
      <alignment vertical="center"/>
    </xf>
    <xf numFmtId="38" fontId="13" fillId="0" borderId="2" xfId="11" applyFont="1" applyFill="1" applyBorder="1" applyAlignment="1">
      <alignment vertical="center"/>
    </xf>
    <xf numFmtId="38" fontId="9" fillId="0" borderId="52" xfId="11" applyFont="1" applyBorder="1" applyAlignment="1">
      <alignment horizontal="right" vertical="center" wrapText="1"/>
    </xf>
    <xf numFmtId="38" fontId="9" fillId="0" borderId="53" xfId="11" applyFont="1" applyBorder="1" applyAlignment="1">
      <alignment horizontal="right" vertical="center"/>
    </xf>
    <xf numFmtId="38" fontId="18" fillId="0" borderId="0" xfId="11" applyFont="1" applyAlignment="1">
      <alignment horizontal="right"/>
    </xf>
    <xf numFmtId="38" fontId="9" fillId="0" borderId="20" xfId="11" applyFont="1" applyBorder="1" applyAlignment="1">
      <alignment horizontal="center" vertical="center"/>
    </xf>
    <xf numFmtId="38" fontId="9" fillId="0" borderId="55" xfId="11" applyFont="1" applyBorder="1" applyAlignment="1">
      <alignment horizontal="center" vertical="center"/>
    </xf>
    <xf numFmtId="38" fontId="20" fillId="0" borderId="42" xfId="11" applyFont="1" applyBorder="1">
      <alignment vertical="center"/>
    </xf>
    <xf numFmtId="38" fontId="20" fillId="0" borderId="43" xfId="11" applyFont="1" applyBorder="1">
      <alignment vertical="center"/>
    </xf>
    <xf numFmtId="38" fontId="13" fillId="0" borderId="22" xfId="11" applyFont="1" applyFill="1" applyBorder="1" applyAlignment="1">
      <alignment horizontal="center" vertical="center" shrinkToFit="1"/>
    </xf>
    <xf numFmtId="38" fontId="13" fillId="0" borderId="37" xfId="11" applyFont="1" applyFill="1" applyBorder="1" applyAlignment="1">
      <alignment horizontal="center" vertical="center" shrinkToFit="1"/>
    </xf>
    <xf numFmtId="38" fontId="13" fillId="0" borderId="24" xfId="11" applyFont="1" applyFill="1" applyBorder="1" applyAlignment="1">
      <alignment horizontal="center" vertical="center" shrinkToFit="1"/>
    </xf>
    <xf numFmtId="38" fontId="9" fillId="0" borderId="22" xfId="11" applyFont="1" applyBorder="1" applyAlignment="1">
      <alignment horizontal="center" vertical="center"/>
    </xf>
    <xf numFmtId="38" fontId="9" fillId="0" borderId="37" xfId="11" applyFont="1" applyBorder="1" applyAlignment="1">
      <alignment horizontal="center" vertical="center"/>
    </xf>
    <xf numFmtId="38" fontId="9" fillId="0" borderId="24" xfId="11" applyFont="1" applyBorder="1" applyAlignment="1">
      <alignment horizontal="center" vertical="center"/>
    </xf>
    <xf numFmtId="38" fontId="18" fillId="0" borderId="58" xfId="11" applyFont="1" applyBorder="1">
      <alignment vertical="center"/>
    </xf>
    <xf numFmtId="38" fontId="18" fillId="0" borderId="59" xfId="11" applyFont="1" applyBorder="1">
      <alignment vertical="center"/>
    </xf>
    <xf numFmtId="38" fontId="18" fillId="0" borderId="8" xfId="11" applyFont="1" applyBorder="1">
      <alignment vertical="center"/>
    </xf>
    <xf numFmtId="38" fontId="18" fillId="0" borderId="2" xfId="11" applyFont="1" applyBorder="1">
      <alignment vertical="center"/>
    </xf>
    <xf numFmtId="38" fontId="14" fillId="0" borderId="0" xfId="11" applyFont="1" applyAlignment="1">
      <alignment horizontal="center" vertical="center" wrapText="1"/>
    </xf>
    <xf numFmtId="0" fontId="21" fillId="0" borderId="0" xfId="0" applyFont="1" applyBorder="1" applyAlignment="1">
      <alignment vertical="center" wrapText="1"/>
    </xf>
    <xf numFmtId="0" fontId="21" fillId="0" borderId="50" xfId="0" applyFont="1" applyBorder="1" applyAlignment="1">
      <alignment vertical="center" wrapText="1"/>
    </xf>
    <xf numFmtId="0" fontId="21" fillId="0" borderId="36" xfId="0" applyFont="1" applyBorder="1" applyAlignment="1">
      <alignment vertical="center" wrapText="1"/>
    </xf>
    <xf numFmtId="0" fontId="21" fillId="0" borderId="21" xfId="0" applyFont="1" applyBorder="1" applyAlignment="1">
      <alignment vertical="center" wrapText="1"/>
    </xf>
    <xf numFmtId="0" fontId="28" fillId="0" borderId="13" xfId="0" applyFont="1" applyBorder="1" applyAlignment="1">
      <alignment vertical="top"/>
    </xf>
    <xf numFmtId="0" fontId="28" fillId="0" borderId="6" xfId="0" applyFont="1" applyBorder="1" applyAlignment="1">
      <alignment vertical="top"/>
    </xf>
    <xf numFmtId="0" fontId="21" fillId="0" borderId="45" xfId="0" applyFont="1" applyBorder="1" applyAlignment="1">
      <alignment vertical="center" wrapText="1"/>
    </xf>
    <xf numFmtId="0" fontId="21" fillId="0" borderId="47" xfId="0" applyFont="1" applyBorder="1" applyAlignment="1">
      <alignment vertical="center" wrapText="1"/>
    </xf>
    <xf numFmtId="0" fontId="21" fillId="0" borderId="0" xfId="0" applyFont="1" applyBorder="1" applyAlignment="1">
      <alignment vertical="center"/>
    </xf>
    <xf numFmtId="0" fontId="21" fillId="0" borderId="50" xfId="0" applyFont="1" applyBorder="1" applyAlignment="1">
      <alignment vertical="center"/>
    </xf>
    <xf numFmtId="0" fontId="21" fillId="0" borderId="0" xfId="0" applyFont="1" applyBorder="1" applyAlignment="1">
      <alignment vertical="top" wrapText="1"/>
    </xf>
    <xf numFmtId="0" fontId="21" fillId="0" borderId="50" xfId="0" applyFont="1" applyBorder="1" applyAlignment="1">
      <alignment vertical="top" wrapText="1"/>
    </xf>
    <xf numFmtId="0" fontId="21" fillId="0" borderId="36" xfId="0" applyFont="1" applyBorder="1" applyAlignment="1">
      <alignment vertical="top" wrapText="1"/>
    </xf>
    <xf numFmtId="0" fontId="21" fillId="0" borderId="21" xfId="0" applyFont="1" applyBorder="1" applyAlignment="1">
      <alignment vertical="top" wrapText="1"/>
    </xf>
    <xf numFmtId="0" fontId="27" fillId="0" borderId="45" xfId="0" applyFont="1" applyBorder="1" applyAlignment="1">
      <alignment vertical="center" wrapText="1"/>
    </xf>
    <xf numFmtId="0" fontId="27" fillId="0" borderId="47" xfId="0" applyFont="1" applyBorder="1" applyAlignment="1">
      <alignment vertical="center" wrapText="1"/>
    </xf>
    <xf numFmtId="38" fontId="9" fillId="0" borderId="58" xfId="11" applyFont="1" applyBorder="1">
      <alignment vertical="center"/>
    </xf>
    <xf numFmtId="38" fontId="9" fillId="0" borderId="8" xfId="11" applyFont="1" applyBorder="1">
      <alignment vertical="center"/>
    </xf>
    <xf numFmtId="38" fontId="9" fillId="0" borderId="59" xfId="11" applyFont="1" applyBorder="1">
      <alignment vertical="center"/>
    </xf>
    <xf numFmtId="38" fontId="9" fillId="0" borderId="2" xfId="11" applyFont="1" applyBorder="1">
      <alignment vertical="center"/>
    </xf>
    <xf numFmtId="38" fontId="9" fillId="0" borderId="48" xfId="11" applyFont="1" applyBorder="1">
      <alignment vertical="center"/>
    </xf>
    <xf numFmtId="38" fontId="9" fillId="0" borderId="12" xfId="11" applyFont="1" applyBorder="1">
      <alignment vertical="center"/>
    </xf>
    <xf numFmtId="38" fontId="9" fillId="0" borderId="49" xfId="11" applyFont="1" applyBorder="1">
      <alignment vertical="center"/>
    </xf>
    <xf numFmtId="38" fontId="9" fillId="0" borderId="5" xfId="11" applyFont="1" applyBorder="1">
      <alignment vertical="center"/>
    </xf>
    <xf numFmtId="38" fontId="9" fillId="0" borderId="7" xfId="11" applyFont="1" applyBorder="1" applyAlignment="1">
      <alignment horizontal="center" vertical="center"/>
    </xf>
    <xf numFmtId="38" fontId="9" fillId="0" borderId="1" xfId="11" applyFont="1" applyBorder="1" applyAlignment="1">
      <alignment horizontal="center" vertical="center"/>
    </xf>
    <xf numFmtId="38" fontId="9" fillId="0" borderId="29" xfId="11" applyFont="1" applyBorder="1" applyAlignment="1">
      <alignment horizontal="center" vertical="center"/>
    </xf>
    <xf numFmtId="38" fontId="9" fillId="0" borderId="29" xfId="11" applyFont="1" applyBorder="1" applyAlignment="1">
      <alignment horizontal="center" vertical="top" wrapText="1"/>
    </xf>
    <xf numFmtId="38" fontId="9" fillId="0" borderId="2" xfId="11" applyFont="1" applyBorder="1" applyAlignment="1">
      <alignment horizontal="center" vertical="top" wrapText="1"/>
    </xf>
    <xf numFmtId="38" fontId="9" fillId="0" borderId="69" xfId="11" applyFont="1" applyBorder="1" applyAlignment="1">
      <alignment horizontal="center" vertical="top"/>
    </xf>
    <xf numFmtId="38" fontId="9" fillId="0" borderId="71" xfId="11" applyFont="1" applyBorder="1" applyAlignment="1">
      <alignment horizontal="center" vertical="top"/>
    </xf>
    <xf numFmtId="38" fontId="9" fillId="0" borderId="70" xfId="11" applyFont="1" applyBorder="1" applyAlignment="1">
      <alignment horizontal="center" vertical="center"/>
    </xf>
    <xf numFmtId="38" fontId="9" fillId="0" borderId="73" xfId="11" applyFont="1" applyBorder="1" applyAlignment="1">
      <alignment horizontal="center" vertical="center"/>
    </xf>
    <xf numFmtId="38" fontId="10" fillId="0" borderId="0" xfId="11" applyFont="1" applyAlignment="1">
      <alignment horizontal="center" vertical="center" wrapText="1"/>
    </xf>
    <xf numFmtId="38" fontId="12" fillId="0" borderId="0" xfId="11" applyFont="1" applyAlignment="1">
      <alignment horizontal="left" vertical="center" shrinkToFit="1"/>
    </xf>
    <xf numFmtId="38" fontId="9" fillId="0" borderId="64" xfId="11" applyFont="1" applyBorder="1" applyAlignment="1">
      <alignment horizontal="center" vertical="center"/>
    </xf>
    <xf numFmtId="38" fontId="9" fillId="0" borderId="72" xfId="11" applyFont="1" applyBorder="1" applyAlignment="1">
      <alignment horizontal="center" vertical="center"/>
    </xf>
    <xf numFmtId="38" fontId="9" fillId="0" borderId="64" xfId="11" applyFont="1" applyBorder="1" applyAlignment="1">
      <alignment horizontal="center" vertical="top" wrapText="1"/>
    </xf>
    <xf numFmtId="38" fontId="9" fillId="0" borderId="72" xfId="11" applyFont="1" applyBorder="1" applyAlignment="1">
      <alignment horizontal="center" vertical="top" wrapText="1"/>
    </xf>
    <xf numFmtId="38" fontId="9" fillId="0" borderId="22" xfId="11" applyFont="1" applyFill="1" applyBorder="1" applyAlignment="1">
      <alignment horizontal="center" vertical="center"/>
    </xf>
    <xf numFmtId="38" fontId="9" fillId="0" borderId="24" xfId="11" applyFont="1" applyFill="1" applyBorder="1" applyAlignment="1">
      <alignment horizontal="center" vertical="center"/>
    </xf>
    <xf numFmtId="38" fontId="9" fillId="0" borderId="8" xfId="11" applyFont="1" applyBorder="1" applyAlignment="1">
      <alignment horizontal="center" vertical="center" wrapText="1"/>
    </xf>
    <xf numFmtId="38" fontId="9" fillId="0" borderId="2" xfId="11" applyFont="1" applyBorder="1" applyAlignment="1">
      <alignment horizontal="center" vertical="center" wrapText="1"/>
    </xf>
  </cellXfs>
  <cellStyles count="13">
    <cellStyle name="桁区切り" xfId="11" builtinId="6"/>
    <cellStyle name="桁区切り 2" xfId="5" xr:uid="{51605DE7-E33A-4B6C-A5CF-73977DBBD906}"/>
    <cellStyle name="桁区切り 5" xfId="2" xr:uid="{43AE3733-CC01-4C66-B673-917DD3BA5B96}"/>
    <cellStyle name="桁区切り 6" xfId="7" xr:uid="{233BB858-12BD-4F65-BB36-CF5DE5685408}"/>
    <cellStyle name="標準" xfId="0" builtinId="0"/>
    <cellStyle name="標準 10" xfId="10" xr:uid="{891AE470-A60D-46CF-91FA-3E1B3D3CD3D6}"/>
    <cellStyle name="標準 12" xfId="8" xr:uid="{22C13113-CF0C-4305-8DF1-C98C09BC10FC}"/>
    <cellStyle name="標準 13" xfId="3" xr:uid="{883BC4AC-2C61-4BCD-B0F0-AD696C8A18A2}"/>
    <cellStyle name="標準 2" xfId="12" xr:uid="{9EF700D5-6ABE-4F5E-AC60-C7AEB8702E78}"/>
    <cellStyle name="標準 2 2 3" xfId="1" xr:uid="{6D3287B9-B87B-497C-A44C-5BF619C8ED94}"/>
    <cellStyle name="標準 2 3" xfId="4" xr:uid="{29125934-610A-48C0-8FB4-590AD12C467F}"/>
    <cellStyle name="標準 27" xfId="6" xr:uid="{9F2867BD-6488-40D3-831E-852E46886FE1}"/>
    <cellStyle name="標準 7" xfId="9" xr:uid="{42D0DF5D-479C-4649-98B8-3E09B95182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746125</xdr:colOff>
      <xdr:row>19</xdr:row>
      <xdr:rowOff>67469</xdr:rowOff>
    </xdr:from>
    <xdr:to>
      <xdr:col>9</xdr:col>
      <xdr:colOff>1262063</xdr:colOff>
      <xdr:row>26</xdr:row>
      <xdr:rowOff>150812</xdr:rowOff>
    </xdr:to>
    <xdr:sp macro="" textlink="">
      <xdr:nvSpPr>
        <xdr:cNvPr id="3" name="正方形/長方形 2">
          <a:extLst>
            <a:ext uri="{FF2B5EF4-FFF2-40B4-BE49-F238E27FC236}">
              <a16:creationId xmlns:a16="http://schemas.microsoft.com/office/drawing/2014/main" id="{5CECAE51-C350-4F57-81F4-F3346875086E}"/>
            </a:ext>
          </a:extLst>
        </xdr:cNvPr>
        <xdr:cNvSpPr/>
      </xdr:nvSpPr>
      <xdr:spPr>
        <a:xfrm>
          <a:off x="3460750" y="5726907"/>
          <a:ext cx="8564563" cy="125015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73025</xdr:colOff>
      <xdr:row>1</xdr:row>
      <xdr:rowOff>187325</xdr:rowOff>
    </xdr:from>
    <xdr:to>
      <xdr:col>41</xdr:col>
      <xdr:colOff>49213</xdr:colOff>
      <xdr:row>4</xdr:row>
      <xdr:rowOff>611981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8895675" y="415925"/>
          <a:ext cx="8205788" cy="12628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190500</xdr:colOff>
      <xdr:row>0</xdr:row>
      <xdr:rowOff>122464</xdr:rowOff>
    </xdr:from>
    <xdr:to>
      <xdr:col>29</xdr:col>
      <xdr:colOff>193902</xdr:colOff>
      <xdr:row>4</xdr:row>
      <xdr:rowOff>433727</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383250" y="122464"/>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97B1-F734-4C2C-A2B1-E36145760421}">
  <sheetPr>
    <tabColor rgb="FFFF0000"/>
    <pageSetUpPr fitToPage="1"/>
  </sheetPr>
  <dimension ref="A1:N19"/>
  <sheetViews>
    <sheetView showGridLines="0" tabSelected="1" view="pageBreakPreview" zoomScale="80" zoomScaleNormal="75" zoomScaleSheetLayoutView="80" workbookViewId="0">
      <selection activeCell="I2" sqref="I2:J2"/>
    </sheetView>
  </sheetViews>
  <sheetFormatPr defaultColWidth="9" defaultRowHeight="13"/>
  <cols>
    <col min="1" max="1" width="4.83203125" style="3" customWidth="1"/>
    <col min="2" max="2" width="32.83203125" style="3" customWidth="1"/>
    <col min="3" max="3" width="10.75" style="3" customWidth="1"/>
    <col min="4" max="10" width="19.5" style="3" customWidth="1"/>
    <col min="11" max="11" width="6.6640625" style="3" customWidth="1"/>
    <col min="12" max="16384" width="9" style="3"/>
  </cols>
  <sheetData>
    <row r="1" spans="1:14" ht="47.5" customHeight="1" thickBot="1">
      <c r="B1" s="251" t="s">
        <v>63</v>
      </c>
      <c r="C1" s="251"/>
      <c r="D1" s="251"/>
      <c r="E1" s="251"/>
      <c r="F1" s="251"/>
      <c r="G1" s="251"/>
      <c r="H1" s="251"/>
      <c r="I1" s="251"/>
      <c r="J1" s="251"/>
    </row>
    <row r="2" spans="1:14" ht="41" customHeight="1" thickBot="1">
      <c r="A2" s="44"/>
      <c r="B2" s="45"/>
      <c r="C2" s="45"/>
      <c r="D2" s="45"/>
      <c r="E2" s="45"/>
      <c r="F2" s="45"/>
      <c r="G2" s="45"/>
      <c r="H2" s="235" t="s">
        <v>61</v>
      </c>
      <c r="I2" s="245"/>
      <c r="J2" s="246"/>
    </row>
    <row r="3" spans="1:14" ht="23.5" customHeight="1">
      <c r="A3" s="44"/>
      <c r="B3" s="75"/>
      <c r="C3" s="75"/>
      <c r="D3" s="75"/>
      <c r="E3" s="75"/>
      <c r="F3" s="46"/>
      <c r="G3" s="46"/>
      <c r="H3" s="213" t="s">
        <v>67</v>
      </c>
      <c r="I3" s="247"/>
      <c r="J3" s="248"/>
      <c r="K3" s="81"/>
      <c r="L3" s="79"/>
      <c r="M3" s="80"/>
      <c r="N3" s="44"/>
    </row>
    <row r="4" spans="1:14" ht="23.5" customHeight="1" thickBot="1">
      <c r="A4" s="44"/>
      <c r="B4" s="75"/>
      <c r="C4" s="75"/>
      <c r="D4" s="75"/>
      <c r="E4" s="75"/>
      <c r="F4" s="46"/>
      <c r="G4" s="46"/>
      <c r="H4" s="234" t="s">
        <v>35</v>
      </c>
      <c r="I4" s="249"/>
      <c r="J4" s="250"/>
      <c r="K4" s="81"/>
      <c r="L4" s="79"/>
      <c r="M4" s="80"/>
      <c r="N4" s="44"/>
    </row>
    <row r="5" spans="1:14" ht="18.75" customHeight="1">
      <c r="A5" s="44"/>
      <c r="B5" s="75"/>
      <c r="C5" s="75"/>
      <c r="D5" s="75"/>
      <c r="E5" s="75"/>
      <c r="F5" s="46"/>
      <c r="G5" s="46"/>
      <c r="H5" s="46"/>
      <c r="I5" s="78"/>
      <c r="J5" s="83"/>
      <c r="K5" s="84"/>
      <c r="L5" s="44"/>
    </row>
    <row r="6" spans="1:14" ht="17" thickBot="1">
      <c r="A6" s="44"/>
      <c r="B6" s="43"/>
      <c r="C6" s="43"/>
      <c r="D6" s="43"/>
      <c r="E6" s="43"/>
      <c r="F6" s="43"/>
      <c r="G6" s="43"/>
      <c r="H6" s="43"/>
      <c r="I6" s="43"/>
      <c r="J6" s="43"/>
      <c r="K6" s="82"/>
    </row>
    <row r="7" spans="1:14" ht="13.5" customHeight="1">
      <c r="A7" s="44"/>
      <c r="B7" s="252"/>
      <c r="C7" s="232"/>
      <c r="D7" s="218"/>
      <c r="E7" s="203"/>
      <c r="F7" s="203"/>
      <c r="G7" s="204"/>
      <c r="H7" s="204"/>
      <c r="I7" s="204"/>
      <c r="J7" s="205"/>
    </row>
    <row r="8" spans="1:14" ht="30.75" customHeight="1">
      <c r="A8" s="44"/>
      <c r="B8" s="253"/>
      <c r="C8" s="233" t="s">
        <v>74</v>
      </c>
      <c r="D8" s="219" t="s">
        <v>84</v>
      </c>
      <c r="E8" s="48" t="s">
        <v>92</v>
      </c>
      <c r="F8" s="47" t="s">
        <v>13</v>
      </c>
      <c r="G8" s="48" t="s">
        <v>68</v>
      </c>
      <c r="H8" s="48" t="s">
        <v>12</v>
      </c>
      <c r="I8" s="48" t="s">
        <v>34</v>
      </c>
      <c r="J8" s="206" t="s">
        <v>157</v>
      </c>
    </row>
    <row r="9" spans="1:14" ht="13.5" thickBot="1">
      <c r="A9" s="44"/>
      <c r="B9" s="254"/>
      <c r="C9" s="227" t="s">
        <v>158</v>
      </c>
      <c r="D9" s="216" t="s">
        <v>33</v>
      </c>
      <c r="E9" s="216" t="s">
        <v>32</v>
      </c>
      <c r="F9" s="216" t="s">
        <v>159</v>
      </c>
      <c r="G9" s="215" t="s">
        <v>31</v>
      </c>
      <c r="H9" s="215" t="s">
        <v>30</v>
      </c>
      <c r="I9" s="215" t="s">
        <v>29</v>
      </c>
      <c r="J9" s="217" t="s">
        <v>28</v>
      </c>
    </row>
    <row r="10" spans="1:14" ht="38.25" customHeight="1">
      <c r="A10" s="44"/>
      <c r="B10" s="220" t="s">
        <v>59</v>
      </c>
      <c r="C10" s="228"/>
      <c r="D10" s="222">
        <f>計画書Ⅰ!G14+計画書Ⅰ!G23+計画書Ⅰ!G35</f>
        <v>0</v>
      </c>
      <c r="E10" s="87">
        <f>計画書Ⅰ!H14+計画書Ⅰ!H23+計画書Ⅰ!H35</f>
        <v>0</v>
      </c>
      <c r="F10" s="87">
        <f>計画書Ⅰ!I14+計画書Ⅰ!I23+計画書Ⅰ!I35</f>
        <v>0</v>
      </c>
      <c r="G10" s="87">
        <f>計画書Ⅰ!J14+計画書Ⅰ!J23+計画書Ⅰ!J35</f>
        <v>0</v>
      </c>
      <c r="H10" s="87">
        <f>計画書Ⅰ!K14+計画書Ⅰ!K23+計画書Ⅰ!K35</f>
        <v>0</v>
      </c>
      <c r="I10" s="214"/>
      <c r="J10" s="207">
        <f>計画書Ⅰ!K14+計画書Ⅰ!K23+計画書Ⅰ!K35</f>
        <v>0</v>
      </c>
    </row>
    <row r="11" spans="1:14" ht="38.25" customHeight="1">
      <c r="A11" s="44"/>
      <c r="B11" s="220" t="s">
        <v>27</v>
      </c>
      <c r="C11" s="229"/>
      <c r="D11" s="223">
        <f>計画書Ⅱ!H14</f>
        <v>0</v>
      </c>
      <c r="E11" s="88">
        <f>計画書Ⅱ!I14</f>
        <v>0</v>
      </c>
      <c r="F11" s="88">
        <f>計画書Ⅱ!J14</f>
        <v>0</v>
      </c>
      <c r="G11" s="88">
        <f>計画書Ⅱ!L14</f>
        <v>0</v>
      </c>
      <c r="H11" s="88">
        <f>計画書Ⅱ!M14</f>
        <v>0</v>
      </c>
      <c r="I11" s="88">
        <f>計画書Ⅱ!N14</f>
        <v>0</v>
      </c>
      <c r="J11" s="208">
        <f>計画書Ⅱ!N14</f>
        <v>0</v>
      </c>
    </row>
    <row r="12" spans="1:14" ht="38.25" customHeight="1" thickBot="1">
      <c r="A12" s="44"/>
      <c r="B12" s="221" t="s">
        <v>26</v>
      </c>
      <c r="C12" s="230"/>
      <c r="D12" s="224">
        <f>計画書Ⅱ!H32</f>
        <v>0</v>
      </c>
      <c r="E12" s="89">
        <f>計画書Ⅱ!I32</f>
        <v>0</v>
      </c>
      <c r="F12" s="89">
        <f>計画書Ⅱ!J32</f>
        <v>0</v>
      </c>
      <c r="G12" s="89">
        <f>計画書Ⅱ!L32</f>
        <v>0</v>
      </c>
      <c r="H12" s="89">
        <f>計画書Ⅱ!M32</f>
        <v>0</v>
      </c>
      <c r="I12" s="89">
        <f>計画書Ⅱ!N32</f>
        <v>0</v>
      </c>
      <c r="J12" s="209">
        <f>計画書Ⅱ!N32</f>
        <v>0</v>
      </c>
    </row>
    <row r="13" spans="1:14" ht="15" thickTop="1" thickBot="1">
      <c r="A13" s="44"/>
      <c r="B13" s="243" t="s">
        <v>25</v>
      </c>
      <c r="C13" s="236" t="s">
        <v>2</v>
      </c>
      <c r="D13" s="225" t="s">
        <v>24</v>
      </c>
      <c r="E13" s="50" t="s">
        <v>24</v>
      </c>
      <c r="F13" s="50" t="s">
        <v>24</v>
      </c>
      <c r="G13" s="50" t="s">
        <v>24</v>
      </c>
      <c r="H13" s="50" t="s">
        <v>24</v>
      </c>
      <c r="I13" s="50" t="s">
        <v>24</v>
      </c>
      <c r="J13" s="210" t="s">
        <v>24</v>
      </c>
    </row>
    <row r="14" spans="1:14" ht="31.5" customHeight="1" thickTop="1" thickBot="1">
      <c r="A14" s="44"/>
      <c r="B14" s="244"/>
      <c r="C14" s="231">
        <f>SUM(C10:C12)</f>
        <v>0</v>
      </c>
      <c r="D14" s="226">
        <f>SUM(D10:D12)</f>
        <v>0</v>
      </c>
      <c r="E14" s="211">
        <f t="shared" ref="E14:I14" si="0">SUM(E10:E12)</f>
        <v>0</v>
      </c>
      <c r="F14" s="211">
        <f t="shared" si="0"/>
        <v>0</v>
      </c>
      <c r="G14" s="211">
        <f t="shared" si="0"/>
        <v>0</v>
      </c>
      <c r="H14" s="211">
        <f t="shared" si="0"/>
        <v>0</v>
      </c>
      <c r="I14" s="211">
        <f t="shared" si="0"/>
        <v>0</v>
      </c>
      <c r="J14" s="212">
        <f>SUM(J10:J12)</f>
        <v>0</v>
      </c>
    </row>
    <row r="15" spans="1:14">
      <c r="A15" s="44"/>
      <c r="B15" s="49"/>
      <c r="C15" s="72"/>
      <c r="D15" s="49"/>
      <c r="E15" s="49"/>
      <c r="F15" s="49"/>
      <c r="G15" s="49"/>
      <c r="H15" s="49"/>
      <c r="I15" s="49"/>
      <c r="J15" s="49"/>
    </row>
    <row r="16" spans="1:14" ht="20.5" customHeight="1">
      <c r="B16" s="36" t="s">
        <v>160</v>
      </c>
    </row>
    <row r="17" spans="1:10" ht="20.5" customHeight="1">
      <c r="B17" s="36" t="s">
        <v>161</v>
      </c>
    </row>
    <row r="18" spans="1:10" ht="20.5" customHeight="1">
      <c r="A18" s="44"/>
      <c r="B18" s="36" t="s">
        <v>162</v>
      </c>
      <c r="C18" s="86"/>
      <c r="D18" s="44"/>
      <c r="E18" s="44"/>
      <c r="F18" s="44"/>
      <c r="G18" s="44"/>
      <c r="H18" s="44"/>
      <c r="I18" s="44"/>
      <c r="J18" s="44"/>
    </row>
    <row r="19" spans="1:10" ht="20.5" customHeight="1">
      <c r="A19" s="44"/>
      <c r="B19" s="36" t="s">
        <v>163</v>
      </c>
      <c r="C19" s="86"/>
      <c r="D19" s="44"/>
      <c r="E19" s="44"/>
      <c r="F19" s="44"/>
      <c r="G19" s="44"/>
      <c r="H19" s="44"/>
      <c r="I19" s="44"/>
      <c r="J19" s="44"/>
    </row>
  </sheetData>
  <mergeCells count="6">
    <mergeCell ref="B13:B14"/>
    <mergeCell ref="I2:J2"/>
    <mergeCell ref="I3:J3"/>
    <mergeCell ref="I4:J4"/>
    <mergeCell ref="B1:J1"/>
    <mergeCell ref="B7:B9"/>
  </mergeCells>
  <phoneticPr fontId="4"/>
  <pageMargins left="0.59055118110236227" right="0.59055118110236227" top="1.5354330708661419" bottom="0.55118110236220474" header="1.1023622047244095"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1D48-A78F-45F3-BB9F-D0F998D80C3B}">
  <sheetPr>
    <tabColor rgb="FFFF0000"/>
    <pageSetUpPr fitToPage="1"/>
  </sheetPr>
  <dimension ref="A1:V61"/>
  <sheetViews>
    <sheetView showGridLines="0" view="pageBreakPreview" topLeftCell="A7" zoomScale="70" zoomScaleNormal="70" zoomScaleSheetLayoutView="70" workbookViewId="0">
      <selection activeCell="D12" sqref="D12"/>
    </sheetView>
  </sheetViews>
  <sheetFormatPr defaultColWidth="9" defaultRowHeight="18"/>
  <cols>
    <col min="1" max="1" width="4.83203125" style="24" customWidth="1"/>
    <col min="2" max="2" width="4.75" style="5" customWidth="1"/>
    <col min="3" max="3" width="12.9140625" style="5" customWidth="1"/>
    <col min="4" max="7" width="15.08203125" style="5" customWidth="1"/>
    <col min="8" max="8" width="13.9140625" style="5" customWidth="1"/>
    <col min="9" max="10" width="15.9140625" style="23" customWidth="1"/>
    <col min="11" max="11" width="15.6640625" style="23" customWidth="1"/>
    <col min="12" max="13" width="14.75" style="23" customWidth="1"/>
    <col min="14" max="14" width="15.58203125" style="23" customWidth="1"/>
    <col min="15" max="15" width="16.25" style="23" customWidth="1"/>
    <col min="16" max="16" width="9.08203125" style="23" customWidth="1"/>
    <col min="17" max="17" width="9" style="5" customWidth="1"/>
    <col min="18" max="18" width="9" style="24" customWidth="1"/>
    <col min="19" max="19" width="9" style="24"/>
    <col min="20" max="20" width="9" style="24" customWidth="1"/>
    <col min="21" max="21" width="34.4140625" style="24" customWidth="1"/>
    <col min="22" max="22" width="13.9140625" style="24" customWidth="1"/>
    <col min="23" max="23" width="1.58203125" style="24" customWidth="1"/>
    <col min="24" max="16384" width="9" style="24"/>
  </cols>
  <sheetData>
    <row r="1" spans="1:21" ht="18" customHeight="1">
      <c r="A1" s="4" t="s">
        <v>65</v>
      </c>
      <c r="B1" s="4"/>
    </row>
    <row r="2" spans="1:21" ht="17" customHeight="1"/>
    <row r="3" spans="1:21" ht="25.5" customHeight="1">
      <c r="B3" s="286" t="s">
        <v>164</v>
      </c>
      <c r="C3" s="286"/>
      <c r="D3" s="286"/>
      <c r="E3" s="286"/>
      <c r="F3" s="286"/>
      <c r="G3" s="286"/>
      <c r="H3" s="286"/>
      <c r="I3" s="286"/>
      <c r="J3" s="286"/>
      <c r="K3" s="286"/>
      <c r="L3" s="286"/>
      <c r="M3" s="286"/>
      <c r="N3" s="286"/>
      <c r="O3" s="286"/>
      <c r="P3" s="286"/>
      <c r="Q3" s="286"/>
      <c r="R3" s="286"/>
      <c r="S3" s="286"/>
      <c r="T3" s="286"/>
      <c r="U3" s="286"/>
    </row>
    <row r="4" spans="1:21" ht="18.5" thickBot="1">
      <c r="C4" s="8"/>
    </row>
    <row r="5" spans="1:21" ht="40" customHeight="1" thickBot="1">
      <c r="C5" s="8"/>
      <c r="O5" s="73" t="s">
        <v>60</v>
      </c>
      <c r="P5" s="276">
        <f>'子ども安全安心対策（総括）'!I2</f>
        <v>0</v>
      </c>
      <c r="Q5" s="277"/>
      <c r="R5" s="277"/>
      <c r="S5" s="277"/>
      <c r="T5" s="278"/>
    </row>
    <row r="6" spans="1:21" ht="19" customHeight="1">
      <c r="B6" s="17"/>
      <c r="Q6" s="25"/>
    </row>
    <row r="7" spans="1:21" ht="22.5" customHeight="1" thickBot="1">
      <c r="B7" s="4" t="s">
        <v>23</v>
      </c>
      <c r="Q7" s="16"/>
    </row>
    <row r="8" spans="1:21" ht="44.5" customHeight="1" thickBot="1">
      <c r="B8" s="269" t="s">
        <v>15</v>
      </c>
      <c r="C8" s="27" t="s">
        <v>75</v>
      </c>
      <c r="D8" s="28" t="s">
        <v>62</v>
      </c>
      <c r="E8" s="27" t="s">
        <v>93</v>
      </c>
      <c r="F8" s="27" t="s">
        <v>71</v>
      </c>
      <c r="G8" s="27" t="s">
        <v>84</v>
      </c>
      <c r="H8" s="27" t="s">
        <v>98</v>
      </c>
      <c r="I8" s="28" t="s">
        <v>13</v>
      </c>
      <c r="J8" s="29" t="s">
        <v>85</v>
      </c>
      <c r="K8" s="29" t="s">
        <v>95</v>
      </c>
      <c r="L8" s="29" t="s">
        <v>11</v>
      </c>
      <c r="M8" s="29" t="s">
        <v>96</v>
      </c>
      <c r="N8" s="29" t="s">
        <v>69</v>
      </c>
      <c r="O8" s="148" t="s">
        <v>70</v>
      </c>
      <c r="P8" s="279" t="s">
        <v>58</v>
      </c>
      <c r="Q8" s="280"/>
      <c r="R8" s="280"/>
      <c r="S8" s="280"/>
      <c r="T8" s="280"/>
      <c r="U8" s="281"/>
    </row>
    <row r="9" spans="1:21" s="26" customFormat="1" ht="16.5" customHeight="1" thickBot="1">
      <c r="B9" s="270"/>
      <c r="C9" s="165"/>
      <c r="D9" s="166"/>
      <c r="E9" s="166" t="s">
        <v>10</v>
      </c>
      <c r="F9" s="166"/>
      <c r="G9" s="166" t="s">
        <v>9</v>
      </c>
      <c r="H9" s="166" t="s">
        <v>8</v>
      </c>
      <c r="I9" s="166" t="s">
        <v>81</v>
      </c>
      <c r="J9" s="164" t="s">
        <v>100</v>
      </c>
      <c r="K9" s="167" t="s">
        <v>6</v>
      </c>
      <c r="L9" s="167" t="s">
        <v>82</v>
      </c>
      <c r="M9" s="167" t="s">
        <v>5</v>
      </c>
      <c r="N9" s="167" t="s">
        <v>4</v>
      </c>
      <c r="O9" s="167"/>
      <c r="P9" s="168" t="s">
        <v>113</v>
      </c>
      <c r="Q9" s="85" t="s">
        <v>88</v>
      </c>
      <c r="R9" s="85" t="s">
        <v>89</v>
      </c>
      <c r="S9" s="85" t="s">
        <v>90</v>
      </c>
      <c r="T9" s="85" t="s">
        <v>91</v>
      </c>
      <c r="U9" s="169" t="s">
        <v>154</v>
      </c>
    </row>
    <row r="10" spans="1:21" s="30" customFormat="1" ht="48" customHeight="1" thickBot="1">
      <c r="B10" s="101" t="s">
        <v>42</v>
      </c>
      <c r="C10" s="92">
        <v>2650000000</v>
      </c>
      <c r="D10" s="93" t="s">
        <v>87</v>
      </c>
      <c r="E10" s="120" t="s">
        <v>43</v>
      </c>
      <c r="F10" s="120" t="s">
        <v>78</v>
      </c>
      <c r="G10" s="121">
        <v>264000</v>
      </c>
      <c r="H10" s="121">
        <v>0</v>
      </c>
      <c r="I10" s="121">
        <f>G10-H10</f>
        <v>264000</v>
      </c>
      <c r="J10" s="122">
        <f>175000*L10</f>
        <v>350000</v>
      </c>
      <c r="K10" s="122">
        <f>IF(I10&gt;J10,J10,I10)</f>
        <v>264000</v>
      </c>
      <c r="L10" s="122">
        <v>2</v>
      </c>
      <c r="M10" s="70" t="s">
        <v>94</v>
      </c>
      <c r="N10" s="153" t="s">
        <v>44</v>
      </c>
      <c r="O10" s="143">
        <v>45148</v>
      </c>
      <c r="P10" s="52" t="s">
        <v>45</v>
      </c>
      <c r="Q10" s="52" t="s">
        <v>45</v>
      </c>
      <c r="R10" s="52" t="s">
        <v>45</v>
      </c>
      <c r="S10" s="52" t="s">
        <v>45</v>
      </c>
      <c r="T10" s="52" t="s">
        <v>45</v>
      </c>
      <c r="U10" s="150" t="s">
        <v>57</v>
      </c>
    </row>
    <row r="11" spans="1:21" s="30" customFormat="1" ht="48" customHeight="1">
      <c r="A11" s="40"/>
      <c r="B11" s="90">
        <v>1</v>
      </c>
      <c r="C11" s="102"/>
      <c r="D11" s="114"/>
      <c r="E11" s="115"/>
      <c r="F11" s="115"/>
      <c r="G11" s="103"/>
      <c r="H11" s="103"/>
      <c r="I11" s="104">
        <f>G11-H11</f>
        <v>0</v>
      </c>
      <c r="J11" s="105">
        <f>175000*L11</f>
        <v>0</v>
      </c>
      <c r="K11" s="105">
        <f>IF(I11&gt;J11,J11,I11)</f>
        <v>0</v>
      </c>
      <c r="L11" s="106"/>
      <c r="M11" s="41"/>
      <c r="N11" s="154"/>
      <c r="O11" s="144"/>
      <c r="P11" s="56"/>
      <c r="Q11" s="56"/>
      <c r="R11" s="56"/>
      <c r="S11" s="56"/>
      <c r="T11" s="56"/>
      <c r="U11" s="57"/>
    </row>
    <row r="12" spans="1:21" s="30" customFormat="1" ht="48" customHeight="1" thickBot="1">
      <c r="A12" s="40"/>
      <c r="B12" s="97">
        <v>2</v>
      </c>
      <c r="C12" s="59"/>
      <c r="D12" s="116"/>
      <c r="E12" s="142"/>
      <c r="F12" s="117"/>
      <c r="G12" s="107"/>
      <c r="H12" s="107"/>
      <c r="I12" s="108">
        <f>G12-H12</f>
        <v>0</v>
      </c>
      <c r="J12" s="109">
        <f>175000*L12</f>
        <v>0</v>
      </c>
      <c r="K12" s="109">
        <f>IF(I12&gt;J12,J12,I12)</f>
        <v>0</v>
      </c>
      <c r="L12" s="110"/>
      <c r="M12" s="42"/>
      <c r="N12" s="155"/>
      <c r="O12" s="145"/>
      <c r="P12" s="59"/>
      <c r="Q12" s="59"/>
      <c r="R12" s="59"/>
      <c r="S12" s="59"/>
      <c r="T12" s="59"/>
      <c r="U12" s="60"/>
    </row>
    <row r="13" spans="1:21" ht="12" customHeight="1">
      <c r="B13" s="257"/>
      <c r="C13" s="261"/>
      <c r="D13" s="94" t="s">
        <v>2</v>
      </c>
      <c r="E13" s="259"/>
      <c r="F13" s="31" t="s">
        <v>76</v>
      </c>
      <c r="G13" s="111" t="s">
        <v>1</v>
      </c>
      <c r="H13" s="112" t="s">
        <v>1</v>
      </c>
      <c r="I13" s="112" t="s">
        <v>1</v>
      </c>
      <c r="J13" s="112" t="s">
        <v>1</v>
      </c>
      <c r="K13" s="112" t="s">
        <v>1</v>
      </c>
      <c r="L13" s="112" t="s">
        <v>0</v>
      </c>
      <c r="M13" s="255"/>
      <c r="N13" s="255"/>
      <c r="O13" s="255"/>
      <c r="P13" s="282"/>
      <c r="Q13" s="284"/>
      <c r="R13" s="284"/>
      <c r="S13" s="284"/>
      <c r="T13" s="284"/>
      <c r="U13" s="255"/>
    </row>
    <row r="14" spans="1:21" ht="29.5" customHeight="1" thickBot="1">
      <c r="B14" s="258"/>
      <c r="C14" s="262"/>
      <c r="D14" s="118">
        <f>COUNTA(D11:D12)</f>
        <v>0</v>
      </c>
      <c r="E14" s="260"/>
      <c r="F14" s="119">
        <f>SUMPRODUCT((F11:F12&lt;&gt;"")/COUNTIF(F11:F12,F11:F12&amp;""))</f>
        <v>0</v>
      </c>
      <c r="G14" s="113">
        <f t="shared" ref="G14:L14" si="0">SUM(G11:G12)</f>
        <v>0</v>
      </c>
      <c r="H14" s="113">
        <f t="shared" si="0"/>
        <v>0</v>
      </c>
      <c r="I14" s="113">
        <f>SUM(I11:I12)</f>
        <v>0</v>
      </c>
      <c r="J14" s="113">
        <f>SUM(J11:J12)</f>
        <v>0</v>
      </c>
      <c r="K14" s="113">
        <f>SUM(K11:K12)</f>
        <v>0</v>
      </c>
      <c r="L14" s="113">
        <f t="shared" si="0"/>
        <v>0</v>
      </c>
      <c r="M14" s="256"/>
      <c r="N14" s="256"/>
      <c r="O14" s="256"/>
      <c r="P14" s="283"/>
      <c r="Q14" s="285"/>
      <c r="R14" s="285"/>
      <c r="S14" s="285"/>
      <c r="T14" s="285"/>
      <c r="U14" s="256"/>
    </row>
    <row r="15" spans="1:21" ht="30" customHeight="1">
      <c r="D15" s="32"/>
      <c r="E15" s="33"/>
      <c r="O15" s="24"/>
      <c r="P15" s="24"/>
      <c r="Q15" s="24"/>
    </row>
    <row r="16" spans="1:21" ht="23.25" customHeight="1" thickBot="1">
      <c r="B16" s="4" t="s">
        <v>40</v>
      </c>
      <c r="Q16" s="24"/>
    </row>
    <row r="17" spans="1:21" ht="44.5" customHeight="1" thickBot="1">
      <c r="B17" s="269" t="s">
        <v>15</v>
      </c>
      <c r="C17" s="27" t="s">
        <v>75</v>
      </c>
      <c r="D17" s="28" t="s">
        <v>62</v>
      </c>
      <c r="E17" s="28" t="s">
        <v>14</v>
      </c>
      <c r="F17" s="27" t="s">
        <v>71</v>
      </c>
      <c r="G17" s="27" t="s">
        <v>84</v>
      </c>
      <c r="H17" s="27" t="s">
        <v>98</v>
      </c>
      <c r="I17" s="28" t="s">
        <v>13</v>
      </c>
      <c r="J17" s="29" t="s">
        <v>85</v>
      </c>
      <c r="K17" s="29" t="s">
        <v>95</v>
      </c>
      <c r="L17" s="29" t="s">
        <v>11</v>
      </c>
      <c r="M17" s="29" t="s">
        <v>96</v>
      </c>
      <c r="N17" s="29" t="s">
        <v>69</v>
      </c>
      <c r="O17" s="148" t="s">
        <v>70</v>
      </c>
      <c r="P17" s="279" t="s">
        <v>58</v>
      </c>
      <c r="Q17" s="280"/>
      <c r="R17" s="280"/>
      <c r="S17" s="280"/>
      <c r="T17" s="280"/>
      <c r="U17" s="281"/>
    </row>
    <row r="18" spans="1:21" s="26" customFormat="1" ht="16" customHeight="1" thickBot="1">
      <c r="B18" s="270"/>
      <c r="C18" s="165"/>
      <c r="D18" s="166"/>
      <c r="E18" s="166" t="s">
        <v>10</v>
      </c>
      <c r="F18" s="166"/>
      <c r="G18" s="166" t="s">
        <v>9</v>
      </c>
      <c r="H18" s="166" t="s">
        <v>8</v>
      </c>
      <c r="I18" s="166" t="s">
        <v>81</v>
      </c>
      <c r="J18" s="164" t="s">
        <v>100</v>
      </c>
      <c r="K18" s="167" t="s">
        <v>6</v>
      </c>
      <c r="L18" s="167" t="s">
        <v>82</v>
      </c>
      <c r="M18" s="167" t="s">
        <v>5</v>
      </c>
      <c r="N18" s="167" t="s">
        <v>4</v>
      </c>
      <c r="O18" s="167"/>
      <c r="P18" s="168" t="s">
        <v>113</v>
      </c>
      <c r="Q18" s="85" t="s">
        <v>88</v>
      </c>
      <c r="R18" s="85" t="s">
        <v>89</v>
      </c>
      <c r="S18" s="85" t="s">
        <v>90</v>
      </c>
      <c r="T18" s="85" t="s">
        <v>91</v>
      </c>
      <c r="U18" s="169" t="s">
        <v>154</v>
      </c>
    </row>
    <row r="19" spans="1:21" s="30" customFormat="1" ht="48" customHeight="1" thickBot="1">
      <c r="B19" s="101" t="s">
        <v>42</v>
      </c>
      <c r="C19" s="92">
        <v>2650000000</v>
      </c>
      <c r="D19" s="93" t="s">
        <v>72</v>
      </c>
      <c r="E19" s="120" t="s">
        <v>43</v>
      </c>
      <c r="F19" s="120" t="s">
        <v>140</v>
      </c>
      <c r="G19" s="121">
        <v>132000</v>
      </c>
      <c r="H19" s="121">
        <v>0</v>
      </c>
      <c r="I19" s="121">
        <f>G19-H19</f>
        <v>132000</v>
      </c>
      <c r="J19" s="122">
        <f>175000*L19</f>
        <v>175000</v>
      </c>
      <c r="K19" s="122">
        <f>IF(I19&gt;J19,J19,I19)</f>
        <v>132000</v>
      </c>
      <c r="L19" s="122">
        <v>1</v>
      </c>
      <c r="M19" s="161" t="s">
        <v>97</v>
      </c>
      <c r="N19" s="156" t="s">
        <v>44</v>
      </c>
      <c r="O19" s="143">
        <v>45148</v>
      </c>
      <c r="P19" s="51" t="s">
        <v>45</v>
      </c>
      <c r="Q19" s="52" t="s">
        <v>45</v>
      </c>
      <c r="R19" s="52" t="s">
        <v>45</v>
      </c>
      <c r="S19" s="52" t="s">
        <v>45</v>
      </c>
      <c r="T19" s="52" t="s">
        <v>45</v>
      </c>
      <c r="U19" s="150" t="s">
        <v>83</v>
      </c>
    </row>
    <row r="20" spans="1:21" ht="48" customHeight="1">
      <c r="A20" s="40"/>
      <c r="B20" s="98">
        <v>1</v>
      </c>
      <c r="C20" s="102"/>
      <c r="D20" s="114"/>
      <c r="E20" s="115"/>
      <c r="F20" s="115"/>
      <c r="G20" s="103"/>
      <c r="H20" s="103"/>
      <c r="I20" s="104">
        <f>G20-H20</f>
        <v>0</v>
      </c>
      <c r="J20" s="105">
        <f>175000*L20</f>
        <v>0</v>
      </c>
      <c r="K20" s="105">
        <f>IF(I20&gt;J20,J20,I20)</f>
        <v>0</v>
      </c>
      <c r="L20" s="106"/>
      <c r="M20" s="162"/>
      <c r="N20" s="154"/>
      <c r="O20" s="237"/>
      <c r="P20" s="146"/>
      <c r="Q20" s="56"/>
      <c r="R20" s="56"/>
      <c r="S20" s="56"/>
      <c r="T20" s="56"/>
      <c r="U20" s="57"/>
    </row>
    <row r="21" spans="1:21" ht="48" customHeight="1" thickBot="1">
      <c r="A21" s="40"/>
      <c r="B21" s="100">
        <f>B20+1</f>
        <v>2</v>
      </c>
      <c r="C21" s="59"/>
      <c r="D21" s="116"/>
      <c r="E21" s="142"/>
      <c r="F21" s="117"/>
      <c r="G21" s="107"/>
      <c r="H21" s="107"/>
      <c r="I21" s="108">
        <f>G21-H21</f>
        <v>0</v>
      </c>
      <c r="J21" s="109">
        <f>175000*L21</f>
        <v>0</v>
      </c>
      <c r="K21" s="109">
        <f>IF(I21&gt;J21,J21,I21)</f>
        <v>0</v>
      </c>
      <c r="L21" s="110"/>
      <c r="M21" s="163"/>
      <c r="N21" s="155"/>
      <c r="O21" s="238"/>
      <c r="P21" s="239"/>
      <c r="Q21" s="59"/>
      <c r="R21" s="59"/>
      <c r="S21" s="59"/>
      <c r="T21" s="59"/>
      <c r="U21" s="58"/>
    </row>
    <row r="22" spans="1:21" ht="12" customHeight="1">
      <c r="B22" s="272"/>
      <c r="C22" s="261"/>
      <c r="D22" s="94" t="s">
        <v>2</v>
      </c>
      <c r="E22" s="274"/>
      <c r="F22" s="31" t="s">
        <v>76</v>
      </c>
      <c r="G22" s="111" t="s">
        <v>1</v>
      </c>
      <c r="H22" s="112" t="s">
        <v>1</v>
      </c>
      <c r="I22" s="112" t="s">
        <v>1</v>
      </c>
      <c r="J22" s="112" t="s">
        <v>1</v>
      </c>
      <c r="K22" s="112" t="s">
        <v>1</v>
      </c>
      <c r="L22" s="112" t="s">
        <v>0</v>
      </c>
      <c r="M22" s="265"/>
      <c r="N22" s="267"/>
      <c r="O22" s="265"/>
      <c r="P22" s="303"/>
      <c r="Q22" s="304"/>
      <c r="R22" s="304"/>
      <c r="S22" s="304"/>
      <c r="T22" s="304"/>
      <c r="U22" s="255"/>
    </row>
    <row r="23" spans="1:21" ht="29.5" customHeight="1" thickBot="1">
      <c r="B23" s="273"/>
      <c r="C23" s="262"/>
      <c r="D23" s="118">
        <f>COUNTA(D20:D21)</f>
        <v>0</v>
      </c>
      <c r="E23" s="275"/>
      <c r="F23" s="119">
        <f>SUMPRODUCT((F20:F21&lt;&gt;"")/COUNTIF(F20:F21,F20:F21&amp;""))</f>
        <v>0</v>
      </c>
      <c r="G23" s="113">
        <f t="shared" ref="G23:L23" si="1">SUM(G20:G21)</f>
        <v>0</v>
      </c>
      <c r="H23" s="113">
        <f t="shared" si="1"/>
        <v>0</v>
      </c>
      <c r="I23" s="113">
        <f t="shared" si="1"/>
        <v>0</v>
      </c>
      <c r="J23" s="113">
        <f t="shared" si="1"/>
        <v>0</v>
      </c>
      <c r="K23" s="113">
        <f t="shared" si="1"/>
        <v>0</v>
      </c>
      <c r="L23" s="113">
        <f t="shared" si="1"/>
        <v>0</v>
      </c>
      <c r="M23" s="266"/>
      <c r="N23" s="268"/>
      <c r="O23" s="266"/>
      <c r="P23" s="305"/>
      <c r="Q23" s="306"/>
      <c r="R23" s="306"/>
      <c r="S23" s="306"/>
      <c r="T23" s="306"/>
      <c r="U23" s="256"/>
    </row>
    <row r="24" spans="1:21" ht="30" customHeight="1">
      <c r="D24" s="32"/>
      <c r="E24" s="33"/>
      <c r="O24" s="24"/>
      <c r="P24" s="24"/>
      <c r="Q24" s="24"/>
    </row>
    <row r="25" spans="1:21" ht="23.25" customHeight="1" thickBot="1">
      <c r="B25" s="4" t="s">
        <v>41</v>
      </c>
      <c r="Q25" s="24"/>
    </row>
    <row r="26" spans="1:21" ht="44.5" customHeight="1" thickBot="1">
      <c r="B26" s="269" t="s">
        <v>15</v>
      </c>
      <c r="C26" s="27" t="s">
        <v>75</v>
      </c>
      <c r="D26" s="28" t="s">
        <v>62</v>
      </c>
      <c r="E26" s="28" t="s">
        <v>14</v>
      </c>
      <c r="F26" s="27" t="s">
        <v>71</v>
      </c>
      <c r="G26" s="27" t="s">
        <v>84</v>
      </c>
      <c r="H26" s="27" t="s">
        <v>98</v>
      </c>
      <c r="I26" s="28" t="s">
        <v>13</v>
      </c>
      <c r="J26" s="29" t="s">
        <v>85</v>
      </c>
      <c r="K26" s="29" t="s">
        <v>95</v>
      </c>
      <c r="L26" s="29" t="s">
        <v>101</v>
      </c>
      <c r="M26" s="29" t="s">
        <v>96</v>
      </c>
      <c r="N26" s="29" t="s">
        <v>69</v>
      </c>
      <c r="O26" s="148" t="s">
        <v>70</v>
      </c>
      <c r="P26" s="279" t="s">
        <v>58</v>
      </c>
      <c r="Q26" s="280"/>
      <c r="R26" s="280"/>
      <c r="S26" s="280"/>
      <c r="T26" s="280"/>
      <c r="U26" s="281"/>
    </row>
    <row r="27" spans="1:21" s="26" customFormat="1" ht="16.5" customHeight="1" thickBot="1">
      <c r="B27" s="270"/>
      <c r="C27" s="165"/>
      <c r="D27" s="166"/>
      <c r="E27" s="166" t="s">
        <v>10</v>
      </c>
      <c r="F27" s="166"/>
      <c r="G27" s="166" t="s">
        <v>9</v>
      </c>
      <c r="H27" s="166" t="s">
        <v>8</v>
      </c>
      <c r="I27" s="166" t="s">
        <v>81</v>
      </c>
      <c r="J27" s="164" t="s">
        <v>100</v>
      </c>
      <c r="K27" s="167" t="s">
        <v>6</v>
      </c>
      <c r="L27" s="167" t="s">
        <v>82</v>
      </c>
      <c r="M27" s="167" t="s">
        <v>5</v>
      </c>
      <c r="N27" s="167" t="s">
        <v>4</v>
      </c>
      <c r="O27" s="167"/>
      <c r="P27" s="168" t="s">
        <v>113</v>
      </c>
      <c r="Q27" s="85" t="s">
        <v>88</v>
      </c>
      <c r="R27" s="85" t="s">
        <v>89</v>
      </c>
      <c r="S27" s="85" t="s">
        <v>90</v>
      </c>
      <c r="T27" s="85" t="s">
        <v>91</v>
      </c>
      <c r="U27" s="169" t="s">
        <v>154</v>
      </c>
    </row>
    <row r="28" spans="1:21" s="30" customFormat="1" ht="48" customHeight="1" thickBot="1">
      <c r="B28" s="101" t="s">
        <v>42</v>
      </c>
      <c r="C28" s="92">
        <v>2650000000</v>
      </c>
      <c r="D28" s="123" t="s">
        <v>73</v>
      </c>
      <c r="E28" s="124" t="s">
        <v>43</v>
      </c>
      <c r="F28" s="125" t="s">
        <v>79</v>
      </c>
      <c r="G28" s="128">
        <v>462000</v>
      </c>
      <c r="H28" s="128">
        <v>0</v>
      </c>
      <c r="I28" s="128">
        <f t="shared" ref="I28:I33" si="2">G28-H28</f>
        <v>462000</v>
      </c>
      <c r="J28" s="129">
        <f t="shared" ref="J28:J33" si="3">175000*L28</f>
        <v>525000</v>
      </c>
      <c r="K28" s="129">
        <f t="shared" ref="K28:K33" si="4">IF(I28&gt;J28,J28,I28)</f>
        <v>462000</v>
      </c>
      <c r="L28" s="129">
        <v>3</v>
      </c>
      <c r="M28" s="141" t="s">
        <v>99</v>
      </c>
      <c r="N28" s="157" t="s">
        <v>80</v>
      </c>
      <c r="O28" s="149">
        <v>44957</v>
      </c>
      <c r="P28" s="51" t="s">
        <v>45</v>
      </c>
      <c r="Q28" s="52" t="s">
        <v>45</v>
      </c>
      <c r="R28" s="52" t="s">
        <v>45</v>
      </c>
      <c r="S28" s="52" t="s">
        <v>45</v>
      </c>
      <c r="T28" s="52" t="s">
        <v>45</v>
      </c>
      <c r="U28" s="150" t="s">
        <v>86</v>
      </c>
    </row>
    <row r="29" spans="1:21" ht="48" customHeight="1">
      <c r="A29" s="271"/>
      <c r="B29" s="98">
        <v>1</v>
      </c>
      <c r="C29" s="126"/>
      <c r="D29" s="114"/>
      <c r="E29" s="115"/>
      <c r="F29" s="115"/>
      <c r="G29" s="130"/>
      <c r="H29" s="130"/>
      <c r="I29" s="131">
        <f t="shared" si="2"/>
        <v>0</v>
      </c>
      <c r="J29" s="132">
        <f t="shared" si="3"/>
        <v>0</v>
      </c>
      <c r="K29" s="132">
        <f t="shared" si="4"/>
        <v>0</v>
      </c>
      <c r="L29" s="133"/>
      <c r="M29" s="115"/>
      <c r="N29" s="158"/>
      <c r="O29" s="240"/>
      <c r="P29" s="146"/>
      <c r="Q29" s="56"/>
      <c r="R29" s="56"/>
      <c r="S29" s="56"/>
      <c r="T29" s="56"/>
      <c r="U29" s="57"/>
    </row>
    <row r="30" spans="1:21" ht="48" customHeight="1">
      <c r="A30" s="271"/>
      <c r="B30" s="99">
        <f>B29+1</f>
        <v>2</v>
      </c>
      <c r="C30" s="127"/>
      <c r="D30" s="116"/>
      <c r="E30" s="117"/>
      <c r="F30" s="117"/>
      <c r="G30" s="134"/>
      <c r="H30" s="134"/>
      <c r="I30" s="135">
        <f t="shared" si="2"/>
        <v>0</v>
      </c>
      <c r="J30" s="136">
        <f t="shared" si="3"/>
        <v>0</v>
      </c>
      <c r="K30" s="136">
        <f t="shared" si="4"/>
        <v>0</v>
      </c>
      <c r="L30" s="137"/>
      <c r="M30" s="117"/>
      <c r="N30" s="159"/>
      <c r="O30" s="241"/>
      <c r="P30" s="147"/>
      <c r="Q30" s="59"/>
      <c r="R30" s="59"/>
      <c r="S30" s="59"/>
      <c r="T30" s="59"/>
      <c r="U30" s="58"/>
    </row>
    <row r="31" spans="1:21" ht="48" customHeight="1">
      <c r="A31" s="271"/>
      <c r="B31" s="99">
        <f t="shared" ref="B31:B33" si="5">B30+1</f>
        <v>3</v>
      </c>
      <c r="C31" s="127"/>
      <c r="D31" s="91"/>
      <c r="E31" s="117"/>
      <c r="F31" s="38"/>
      <c r="G31" s="134"/>
      <c r="H31" s="134"/>
      <c r="I31" s="135">
        <f t="shared" si="2"/>
        <v>0</v>
      </c>
      <c r="J31" s="136">
        <f t="shared" si="3"/>
        <v>0</v>
      </c>
      <c r="K31" s="136">
        <f t="shared" si="4"/>
        <v>0</v>
      </c>
      <c r="L31" s="137"/>
      <c r="M31" s="117"/>
      <c r="N31" s="159"/>
      <c r="O31" s="241"/>
      <c r="P31" s="147"/>
      <c r="Q31" s="59"/>
      <c r="R31" s="59"/>
      <c r="S31" s="59"/>
      <c r="T31" s="59"/>
      <c r="U31" s="58"/>
    </row>
    <row r="32" spans="1:21" ht="48" customHeight="1">
      <c r="A32" s="71"/>
      <c r="B32" s="99">
        <f t="shared" si="5"/>
        <v>4</v>
      </c>
      <c r="C32" s="127"/>
      <c r="D32" s="91"/>
      <c r="E32" s="117"/>
      <c r="F32" s="38"/>
      <c r="G32" s="134"/>
      <c r="H32" s="134"/>
      <c r="I32" s="135">
        <f t="shared" si="2"/>
        <v>0</v>
      </c>
      <c r="J32" s="136">
        <f t="shared" si="3"/>
        <v>0</v>
      </c>
      <c r="K32" s="136">
        <f t="shared" si="4"/>
        <v>0</v>
      </c>
      <c r="L32" s="137"/>
      <c r="M32" s="117"/>
      <c r="N32" s="159"/>
      <c r="O32" s="241"/>
      <c r="P32" s="147"/>
      <c r="Q32" s="59"/>
      <c r="R32" s="59"/>
      <c r="S32" s="59"/>
      <c r="T32" s="59"/>
      <c r="U32" s="58"/>
    </row>
    <row r="33" spans="1:22" ht="48" customHeight="1" thickBot="1">
      <c r="A33" s="39"/>
      <c r="B33" s="100">
        <f t="shared" si="5"/>
        <v>5</v>
      </c>
      <c r="C33" s="127"/>
      <c r="D33" s="96"/>
      <c r="E33" s="117"/>
      <c r="F33" s="38"/>
      <c r="G33" s="134"/>
      <c r="H33" s="134"/>
      <c r="I33" s="135">
        <f t="shared" si="2"/>
        <v>0</v>
      </c>
      <c r="J33" s="136">
        <f t="shared" si="3"/>
        <v>0</v>
      </c>
      <c r="K33" s="136">
        <f t="shared" si="4"/>
        <v>0</v>
      </c>
      <c r="L33" s="137"/>
      <c r="M33" s="142"/>
      <c r="N33" s="160"/>
      <c r="O33" s="242"/>
      <c r="P33" s="147"/>
      <c r="Q33" s="59"/>
      <c r="R33" s="59"/>
      <c r="S33" s="59"/>
      <c r="T33" s="59"/>
      <c r="U33" s="60"/>
    </row>
    <row r="34" spans="1:22" ht="12" customHeight="1">
      <c r="B34" s="272"/>
      <c r="C34" s="261"/>
      <c r="D34" s="94" t="s">
        <v>2</v>
      </c>
      <c r="E34" s="263"/>
      <c r="F34" s="31" t="s">
        <v>77</v>
      </c>
      <c r="G34" s="138" t="s">
        <v>1</v>
      </c>
      <c r="H34" s="139" t="s">
        <v>1</v>
      </c>
      <c r="I34" s="139" t="s">
        <v>1</v>
      </c>
      <c r="J34" s="139" t="s">
        <v>1</v>
      </c>
      <c r="K34" s="139" t="s">
        <v>1</v>
      </c>
      <c r="L34" s="139" t="s">
        <v>0</v>
      </c>
      <c r="M34" s="265"/>
      <c r="N34" s="267"/>
      <c r="O34" s="311"/>
      <c r="P34" s="307"/>
      <c r="Q34" s="308"/>
      <c r="R34" s="308"/>
      <c r="S34" s="308"/>
      <c r="T34" s="308"/>
      <c r="U34" s="255"/>
    </row>
    <row r="35" spans="1:22" ht="29.5" customHeight="1" thickBot="1">
      <c r="B35" s="273"/>
      <c r="C35" s="262"/>
      <c r="D35" s="95">
        <f>COUNTA(D29:D33)</f>
        <v>0</v>
      </c>
      <c r="E35" s="264"/>
      <c r="F35" s="119">
        <f>SUMPRODUCT((F29:F33&lt;&gt;"")/COUNTIF(F29:F33,F29:F33&amp;""))</f>
        <v>0</v>
      </c>
      <c r="G35" s="140">
        <f t="shared" ref="G35:H35" si="6">SUM(G29:G33)</f>
        <v>0</v>
      </c>
      <c r="H35" s="140">
        <f t="shared" si="6"/>
        <v>0</v>
      </c>
      <c r="I35" s="140">
        <f>SUM(I29:I33)</f>
        <v>0</v>
      </c>
      <c r="J35" s="140">
        <f>SUM(J29:J33)</f>
        <v>0</v>
      </c>
      <c r="K35" s="140">
        <f>SUM(K29:K33)</f>
        <v>0</v>
      </c>
      <c r="L35" s="140">
        <f>SUM(L29:L33)</f>
        <v>0</v>
      </c>
      <c r="M35" s="266"/>
      <c r="N35" s="268"/>
      <c r="O35" s="312"/>
      <c r="P35" s="309"/>
      <c r="Q35" s="310"/>
      <c r="R35" s="310"/>
      <c r="S35" s="310"/>
      <c r="T35" s="310"/>
      <c r="U35" s="256"/>
    </row>
    <row r="36" spans="1:22" ht="18" customHeight="1">
      <c r="B36" s="15"/>
      <c r="C36" s="15"/>
      <c r="D36" s="34"/>
      <c r="E36" s="35"/>
      <c r="F36" s="15"/>
      <c r="G36" s="15"/>
      <c r="H36" s="15"/>
      <c r="I36" s="22"/>
      <c r="J36" s="22"/>
      <c r="K36" s="22"/>
      <c r="L36" s="22"/>
      <c r="M36" s="22"/>
      <c r="N36" s="22"/>
      <c r="O36" s="15"/>
      <c r="P36" s="24"/>
      <c r="Q36" s="24"/>
    </row>
    <row r="37" spans="1:22" ht="18" customHeight="1" thickBot="1">
      <c r="B37" s="15" t="s">
        <v>155</v>
      </c>
      <c r="D37" s="15"/>
      <c r="E37" s="15"/>
      <c r="F37" s="15"/>
      <c r="G37" s="15"/>
      <c r="H37" s="15"/>
      <c r="I37" s="22"/>
      <c r="J37" s="22"/>
      <c r="K37" s="22"/>
      <c r="L37" s="22"/>
      <c r="M37" s="22"/>
      <c r="N37" s="22"/>
      <c r="O37" s="22"/>
      <c r="P37" s="22"/>
      <c r="Q37" s="15"/>
    </row>
    <row r="38" spans="1:22" ht="19">
      <c r="B38" s="36" t="s">
        <v>141</v>
      </c>
      <c r="D38" s="15"/>
      <c r="E38" s="15"/>
      <c r="F38" s="15"/>
      <c r="G38" s="15"/>
      <c r="H38" s="15"/>
      <c r="I38" s="22"/>
      <c r="J38" s="22"/>
      <c r="K38" s="22"/>
      <c r="L38" s="22"/>
      <c r="M38" s="22"/>
      <c r="N38" s="62" t="s">
        <v>46</v>
      </c>
      <c r="O38" s="293" t="s">
        <v>47</v>
      </c>
      <c r="P38" s="293"/>
      <c r="Q38" s="293"/>
      <c r="R38" s="293"/>
      <c r="S38" s="293"/>
      <c r="T38" s="293"/>
      <c r="U38" s="293"/>
      <c r="V38" s="294"/>
    </row>
    <row r="39" spans="1:22" ht="18.75" customHeight="1">
      <c r="B39" s="36" t="s">
        <v>142</v>
      </c>
      <c r="D39" s="15"/>
      <c r="E39" s="15"/>
      <c r="F39" s="15"/>
      <c r="G39" s="15"/>
      <c r="H39" s="15"/>
      <c r="I39" s="22"/>
      <c r="J39" s="22"/>
      <c r="K39" s="22"/>
      <c r="L39" s="22"/>
      <c r="M39" s="22"/>
      <c r="N39" s="63"/>
      <c r="O39" s="287"/>
      <c r="P39" s="287"/>
      <c r="Q39" s="287"/>
      <c r="R39" s="287"/>
      <c r="S39" s="287"/>
      <c r="T39" s="287"/>
      <c r="U39" s="287"/>
      <c r="V39" s="288"/>
    </row>
    <row r="40" spans="1:22" ht="18.75" customHeight="1">
      <c r="B40" s="36" t="s">
        <v>143</v>
      </c>
      <c r="D40" s="37"/>
      <c r="E40" s="37"/>
      <c r="F40" s="37"/>
      <c r="G40" s="37"/>
      <c r="H40" s="37"/>
      <c r="I40" s="37"/>
      <c r="J40" s="37"/>
      <c r="K40" s="37"/>
      <c r="L40" s="37"/>
      <c r="M40" s="22"/>
      <c r="N40" s="64"/>
      <c r="O40" s="295" t="s">
        <v>48</v>
      </c>
      <c r="P40" s="295"/>
      <c r="Q40" s="295"/>
      <c r="R40" s="295"/>
      <c r="S40" s="295"/>
      <c r="T40" s="295"/>
      <c r="U40" s="295"/>
      <c r="V40" s="296"/>
    </row>
    <row r="41" spans="1:22" ht="18.75" customHeight="1">
      <c r="B41" s="36" t="s">
        <v>144</v>
      </c>
      <c r="D41" s="15"/>
      <c r="E41" s="15"/>
      <c r="F41" s="15"/>
      <c r="G41" s="15"/>
      <c r="H41" s="15"/>
      <c r="I41" s="22"/>
      <c r="J41" s="22"/>
      <c r="L41" s="22"/>
      <c r="M41" s="22"/>
      <c r="N41" s="65"/>
      <c r="O41" s="295" t="s">
        <v>49</v>
      </c>
      <c r="P41" s="295"/>
      <c r="Q41" s="14"/>
      <c r="R41" s="66"/>
      <c r="S41" s="66"/>
      <c r="T41" s="66"/>
      <c r="U41" s="66"/>
      <c r="V41" s="67"/>
    </row>
    <row r="42" spans="1:22" ht="18.75" customHeight="1">
      <c r="B42" s="36" t="s">
        <v>145</v>
      </c>
      <c r="D42" s="15"/>
      <c r="E42" s="15"/>
      <c r="F42" s="15"/>
      <c r="G42" s="15"/>
      <c r="H42" s="15"/>
      <c r="I42" s="22"/>
      <c r="J42" s="22"/>
      <c r="K42" s="22"/>
      <c r="L42" s="22"/>
      <c r="M42" s="22"/>
      <c r="N42" s="53"/>
      <c r="O42" s="297" t="s">
        <v>50</v>
      </c>
      <c r="P42" s="297"/>
      <c r="Q42" s="297"/>
      <c r="R42" s="297"/>
      <c r="S42" s="297"/>
      <c r="T42" s="297"/>
      <c r="U42" s="297"/>
      <c r="V42" s="298"/>
    </row>
    <row r="43" spans="1:22">
      <c r="B43" s="2" t="s">
        <v>146</v>
      </c>
      <c r="D43" s="15"/>
      <c r="E43" s="15"/>
      <c r="F43" s="15"/>
      <c r="G43" s="15"/>
      <c r="H43" s="15"/>
      <c r="I43" s="22"/>
      <c r="J43" s="22"/>
      <c r="K43" s="22"/>
      <c r="L43" s="22"/>
      <c r="M43" s="22"/>
      <c r="N43" s="54"/>
      <c r="O43" s="297"/>
      <c r="P43" s="297"/>
      <c r="Q43" s="297"/>
      <c r="R43" s="297"/>
      <c r="S43" s="297"/>
      <c r="T43" s="297"/>
      <c r="U43" s="297"/>
      <c r="V43" s="298"/>
    </row>
    <row r="44" spans="1:22">
      <c r="B44" s="2" t="s">
        <v>147</v>
      </c>
      <c r="D44" s="15"/>
      <c r="E44" s="15"/>
      <c r="F44" s="15"/>
      <c r="G44" s="15"/>
      <c r="H44" s="15"/>
      <c r="I44" s="22"/>
      <c r="J44" s="22"/>
      <c r="K44" s="22"/>
      <c r="L44" s="22"/>
      <c r="M44" s="22"/>
      <c r="N44" s="54"/>
      <c r="O44" s="297"/>
      <c r="P44" s="297"/>
      <c r="Q44" s="297"/>
      <c r="R44" s="297"/>
      <c r="S44" s="297"/>
      <c r="T44" s="297"/>
      <c r="U44" s="297"/>
      <c r="V44" s="298"/>
    </row>
    <row r="45" spans="1:22" ht="18.5" thickBot="1">
      <c r="B45" s="2" t="s">
        <v>148</v>
      </c>
      <c r="D45" s="15"/>
      <c r="E45" s="15"/>
      <c r="F45" s="15"/>
      <c r="G45" s="15"/>
      <c r="H45" s="15"/>
      <c r="I45" s="22"/>
      <c r="J45" s="22"/>
      <c r="K45" s="22"/>
      <c r="L45" s="22"/>
      <c r="M45" s="22"/>
      <c r="N45" s="55"/>
      <c r="O45" s="299"/>
      <c r="P45" s="299"/>
      <c r="Q45" s="299"/>
      <c r="R45" s="299"/>
      <c r="S45" s="299"/>
      <c r="T45" s="299"/>
      <c r="U45" s="299"/>
      <c r="V45" s="300"/>
    </row>
    <row r="46" spans="1:22" ht="18.5" thickBot="1">
      <c r="B46" s="2" t="s">
        <v>149</v>
      </c>
      <c r="D46" s="15"/>
      <c r="E46" s="15"/>
      <c r="F46" s="15"/>
      <c r="G46" s="15"/>
      <c r="H46" s="15"/>
      <c r="I46" s="22"/>
      <c r="J46" s="22"/>
      <c r="K46" s="22"/>
      <c r="L46" s="22"/>
      <c r="M46" s="22"/>
      <c r="N46" s="22"/>
      <c r="Q46" s="23"/>
    </row>
    <row r="47" spans="1:22" ht="43" customHeight="1">
      <c r="B47" s="15" t="s">
        <v>150</v>
      </c>
      <c r="D47" s="15"/>
      <c r="E47" s="15"/>
      <c r="F47" s="15"/>
      <c r="G47" s="15"/>
      <c r="H47" s="15"/>
      <c r="I47" s="22"/>
      <c r="J47" s="22"/>
      <c r="K47" s="22"/>
      <c r="L47" s="22"/>
      <c r="M47" s="22"/>
      <c r="N47" s="62" t="s">
        <v>52</v>
      </c>
      <c r="O47" s="301" t="s">
        <v>156</v>
      </c>
      <c r="P47" s="301"/>
      <c r="Q47" s="301"/>
      <c r="R47" s="301"/>
      <c r="S47" s="301"/>
      <c r="T47" s="301"/>
      <c r="U47" s="301"/>
      <c r="V47" s="302"/>
    </row>
    <row r="48" spans="1:22" ht="19">
      <c r="B48" s="15" t="s">
        <v>39</v>
      </c>
      <c r="D48" s="15"/>
      <c r="E48" s="15"/>
      <c r="F48" s="15"/>
      <c r="G48" s="15"/>
      <c r="H48" s="15"/>
      <c r="I48" s="22"/>
      <c r="J48" s="22" t="s">
        <v>151</v>
      </c>
      <c r="K48" s="22"/>
      <c r="L48" s="22"/>
      <c r="M48" s="22"/>
      <c r="N48" s="68"/>
      <c r="O48" s="287" t="s">
        <v>53</v>
      </c>
      <c r="P48" s="287"/>
      <c r="Q48" s="287"/>
      <c r="R48" s="287"/>
      <c r="S48" s="287"/>
      <c r="T48" s="287"/>
      <c r="U48" s="287"/>
      <c r="V48" s="288"/>
    </row>
    <row r="49" spans="2:22">
      <c r="B49" s="15" t="s">
        <v>36</v>
      </c>
      <c r="D49" s="15"/>
      <c r="E49" s="15"/>
      <c r="F49" s="15"/>
      <c r="G49" s="15"/>
      <c r="H49" s="15"/>
      <c r="I49" s="22"/>
      <c r="J49" s="22" t="s">
        <v>151</v>
      </c>
      <c r="K49" s="22"/>
      <c r="L49" s="22"/>
      <c r="M49" s="22"/>
      <c r="N49" s="54"/>
      <c r="O49" s="287"/>
      <c r="P49" s="287"/>
      <c r="Q49" s="287"/>
      <c r="R49" s="287"/>
      <c r="S49" s="287"/>
      <c r="T49" s="287"/>
      <c r="U49" s="287"/>
      <c r="V49" s="288"/>
    </row>
    <row r="50" spans="2:22">
      <c r="B50" s="15" t="s">
        <v>37</v>
      </c>
      <c r="D50" s="15"/>
      <c r="E50" s="15"/>
      <c r="F50" s="15"/>
      <c r="G50" s="15"/>
      <c r="H50" s="15"/>
      <c r="I50" s="22"/>
      <c r="J50" s="22" t="s">
        <v>151</v>
      </c>
      <c r="K50" s="22"/>
      <c r="L50" s="22"/>
      <c r="M50" s="22"/>
      <c r="N50" s="54"/>
      <c r="O50" s="287"/>
      <c r="P50" s="287"/>
      <c r="Q50" s="287"/>
      <c r="R50" s="287"/>
      <c r="S50" s="287"/>
      <c r="T50" s="287"/>
      <c r="U50" s="287"/>
      <c r="V50" s="288"/>
    </row>
    <row r="51" spans="2:22">
      <c r="B51" s="15" t="s">
        <v>38</v>
      </c>
      <c r="D51" s="15"/>
      <c r="E51" s="15"/>
      <c r="F51" s="15"/>
      <c r="G51" s="15"/>
      <c r="H51" s="15"/>
      <c r="I51" s="22"/>
      <c r="J51" s="22" t="s">
        <v>152</v>
      </c>
      <c r="K51" s="22"/>
      <c r="L51" s="22"/>
      <c r="M51" s="22"/>
      <c r="N51" s="54"/>
      <c r="O51" s="287"/>
      <c r="P51" s="287"/>
      <c r="Q51" s="287"/>
      <c r="R51" s="287"/>
      <c r="S51" s="287"/>
      <c r="T51" s="287"/>
      <c r="U51" s="287"/>
      <c r="V51" s="288"/>
    </row>
    <row r="52" spans="2:22">
      <c r="B52" s="15"/>
      <c r="C52" s="15"/>
      <c r="D52" s="15"/>
      <c r="E52" s="15"/>
      <c r="F52" s="15"/>
      <c r="G52" s="15"/>
      <c r="H52" s="15"/>
      <c r="I52" s="22"/>
      <c r="J52" s="22"/>
      <c r="K52" s="22"/>
      <c r="L52" s="22"/>
      <c r="N52" s="54"/>
      <c r="O52" s="287"/>
      <c r="P52" s="287"/>
      <c r="Q52" s="287"/>
      <c r="R52" s="287"/>
      <c r="S52" s="287"/>
      <c r="T52" s="287"/>
      <c r="U52" s="287"/>
      <c r="V52" s="288"/>
    </row>
    <row r="53" spans="2:22">
      <c r="B53" s="15" t="s">
        <v>153</v>
      </c>
      <c r="D53" s="15"/>
      <c r="E53" s="15"/>
      <c r="F53" s="15"/>
      <c r="G53" s="15"/>
      <c r="H53" s="15"/>
      <c r="I53" s="15"/>
      <c r="N53" s="54"/>
      <c r="O53" s="287"/>
      <c r="P53" s="287"/>
      <c r="Q53" s="287"/>
      <c r="R53" s="287"/>
      <c r="S53" s="287"/>
      <c r="T53" s="287"/>
      <c r="U53" s="287"/>
      <c r="V53" s="288"/>
    </row>
    <row r="54" spans="2:22">
      <c r="B54" s="61" t="s">
        <v>166</v>
      </c>
      <c r="C54" s="15"/>
      <c r="D54" s="15"/>
      <c r="E54" s="15"/>
      <c r="F54" s="15"/>
      <c r="G54" s="15"/>
      <c r="H54" s="15"/>
      <c r="I54" s="15"/>
      <c r="N54" s="54"/>
      <c r="O54" s="287"/>
      <c r="P54" s="287"/>
      <c r="Q54" s="287"/>
      <c r="R54" s="287"/>
      <c r="S54" s="287"/>
      <c r="T54" s="287"/>
      <c r="U54" s="287"/>
      <c r="V54" s="288"/>
    </row>
    <row r="55" spans="2:22">
      <c r="B55" s="61" t="s">
        <v>51</v>
      </c>
      <c r="C55" s="15"/>
      <c r="D55" s="15"/>
      <c r="E55" s="15"/>
      <c r="I55" s="5"/>
      <c r="N55" s="54"/>
      <c r="O55" s="287"/>
      <c r="P55" s="287"/>
      <c r="Q55" s="287"/>
      <c r="R55" s="287"/>
      <c r="S55" s="287"/>
      <c r="T55" s="287"/>
      <c r="U55" s="287"/>
      <c r="V55" s="288"/>
    </row>
    <row r="56" spans="2:22" ht="18.5" thickBot="1">
      <c r="B56" s="5" t="s">
        <v>167</v>
      </c>
      <c r="C56" s="15"/>
      <c r="D56" s="15"/>
      <c r="E56" s="15"/>
      <c r="I56" s="5"/>
      <c r="N56" s="55"/>
      <c r="O56" s="289"/>
      <c r="P56" s="289"/>
      <c r="Q56" s="289"/>
      <c r="R56" s="289"/>
      <c r="S56" s="289"/>
      <c r="T56" s="289"/>
      <c r="U56" s="289"/>
      <c r="V56" s="290"/>
    </row>
    <row r="57" spans="2:22" ht="18.5" thickBot="1">
      <c r="B57" s="5" t="s">
        <v>56</v>
      </c>
      <c r="C57" s="15"/>
      <c r="D57" s="15"/>
      <c r="E57" s="15"/>
      <c r="I57" s="5"/>
      <c r="N57" s="13"/>
      <c r="O57" s="69"/>
      <c r="P57" s="69"/>
      <c r="Q57" s="69"/>
      <c r="R57" s="69"/>
      <c r="S57" s="69"/>
      <c r="T57" s="69"/>
      <c r="U57" s="69"/>
      <c r="V57" s="69"/>
    </row>
    <row r="58" spans="2:22">
      <c r="B58" s="5" t="s">
        <v>168</v>
      </c>
      <c r="C58" s="15"/>
      <c r="D58" s="15"/>
      <c r="E58" s="15"/>
      <c r="I58" s="5"/>
      <c r="N58" s="291" t="s">
        <v>54</v>
      </c>
      <c r="O58" s="293" t="s">
        <v>55</v>
      </c>
      <c r="P58" s="293"/>
      <c r="Q58" s="293"/>
      <c r="R58" s="293"/>
      <c r="S58" s="293"/>
      <c r="T58" s="293"/>
      <c r="U58" s="293"/>
      <c r="V58" s="294"/>
    </row>
    <row r="59" spans="2:22" ht="18.5" thickBot="1">
      <c r="B59" s="61" t="s">
        <v>169</v>
      </c>
      <c r="C59" s="15"/>
      <c r="D59" s="15"/>
      <c r="E59" s="15"/>
      <c r="I59" s="5"/>
      <c r="N59" s="292"/>
      <c r="O59" s="289"/>
      <c r="P59" s="289"/>
      <c r="Q59" s="289"/>
      <c r="R59" s="289"/>
      <c r="S59" s="289"/>
      <c r="T59" s="289"/>
      <c r="U59" s="289"/>
      <c r="V59" s="290"/>
    </row>
    <row r="60" spans="2:22">
      <c r="B60" s="5" t="s">
        <v>170</v>
      </c>
      <c r="C60" s="15"/>
      <c r="D60" s="15"/>
      <c r="E60" s="15"/>
      <c r="I60" s="5"/>
    </row>
    <row r="61" spans="2:22">
      <c r="B61" s="61" t="s">
        <v>171</v>
      </c>
      <c r="C61" s="15"/>
      <c r="D61" s="15"/>
      <c r="E61" s="15"/>
      <c r="I61" s="5"/>
    </row>
  </sheetData>
  <mergeCells count="45">
    <mergeCell ref="B3:U3"/>
    <mergeCell ref="O48:V56"/>
    <mergeCell ref="N58:N59"/>
    <mergeCell ref="O58:V59"/>
    <mergeCell ref="O38:V39"/>
    <mergeCell ref="O40:V40"/>
    <mergeCell ref="O41:P41"/>
    <mergeCell ref="O42:V45"/>
    <mergeCell ref="O47:V47"/>
    <mergeCell ref="P22:T23"/>
    <mergeCell ref="U22:U23"/>
    <mergeCell ref="P26:U26"/>
    <mergeCell ref="P34:T35"/>
    <mergeCell ref="U34:U35"/>
    <mergeCell ref="O34:O35"/>
    <mergeCell ref="B34:B35"/>
    <mergeCell ref="A29:A31"/>
    <mergeCell ref="B22:B23"/>
    <mergeCell ref="E22:E23"/>
    <mergeCell ref="P5:T5"/>
    <mergeCell ref="N22:N23"/>
    <mergeCell ref="B17:B18"/>
    <mergeCell ref="P8:U8"/>
    <mergeCell ref="U13:U14"/>
    <mergeCell ref="P13:P14"/>
    <mergeCell ref="T13:T14"/>
    <mergeCell ref="Q13:Q14"/>
    <mergeCell ref="R13:R14"/>
    <mergeCell ref="S13:S14"/>
    <mergeCell ref="M13:M14"/>
    <mergeCell ref="P17:U17"/>
    <mergeCell ref="B8:B9"/>
    <mergeCell ref="E34:E35"/>
    <mergeCell ref="M34:M35"/>
    <mergeCell ref="N34:N35"/>
    <mergeCell ref="O22:O23"/>
    <mergeCell ref="B26:B27"/>
    <mergeCell ref="C22:C23"/>
    <mergeCell ref="M22:M23"/>
    <mergeCell ref="C34:C35"/>
    <mergeCell ref="O13:O14"/>
    <mergeCell ref="B13:B14"/>
    <mergeCell ref="E13:E14"/>
    <mergeCell ref="N13:N14"/>
    <mergeCell ref="C13:C14"/>
  </mergeCells>
  <phoneticPr fontId="4"/>
  <dataValidations count="3">
    <dataValidation type="list" allowBlank="1" showInputMessage="1" showErrorMessage="1" sqref="P10:T10 P19:T19 P28:T28" xr:uid="{CFB0990A-5CBD-4DC4-9ABE-A86E02BB0CC2}">
      <formula1>#REF!</formula1>
    </dataValidation>
    <dataValidation type="list" allowBlank="1" showInputMessage="1" showErrorMessage="1" sqref="E20:E21 E29:E33 E11:E12" xr:uid="{05023138-F46A-46E5-B7B5-64764700F165}">
      <formula1>"社会福祉法人,株式会社,一般社団法人,特定非営利活動法人,有限会社,合同会社"</formula1>
    </dataValidation>
    <dataValidation type="list" allowBlank="1" showInputMessage="1" showErrorMessage="1" sqref="P11:T12 P20:T21 P29:T33" xr:uid="{C9E1D0FE-049A-4462-BEA0-B463E6EB1E9C}">
      <formula1>"○"</formula1>
    </dataValidation>
  </dataValidations>
  <printOptions horizontalCentered="1"/>
  <pageMargins left="0.54" right="0.31496062992125984" top="0.9" bottom="0.39370078740157483" header="0.31496062992125984" footer="0"/>
  <pageSetup paperSize="8" scale="61" fitToHeight="0" orientation="landscape" r:id="rId1"/>
  <headerFooter>
    <oddFooter>&amp;P / &amp;N ページ</oddFooter>
  </headerFooter>
  <rowBreaks count="1" manualBreakCount="1">
    <brk id="36" max="22" man="1"/>
  </rowBreaks>
  <ignoredErrors>
    <ignoredError sqref="G14:H1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24B2-205D-4AF7-9038-2CB832ABCB2C}">
  <sheetPr>
    <tabColor rgb="FFFF0000"/>
    <pageSetUpPr fitToPage="1"/>
  </sheetPr>
  <dimension ref="A1:T42"/>
  <sheetViews>
    <sheetView showGridLines="0" view="pageBreakPreview" topLeftCell="B1" zoomScale="80" zoomScaleNormal="60" zoomScaleSheetLayoutView="80" workbookViewId="0">
      <selection activeCell="E11" sqref="E11"/>
    </sheetView>
  </sheetViews>
  <sheetFormatPr defaultColWidth="9" defaultRowHeight="13"/>
  <cols>
    <col min="1" max="1" width="4.83203125" style="5" customWidth="1"/>
    <col min="2" max="2" width="5.33203125" style="5" customWidth="1"/>
    <col min="3" max="3" width="11.9140625" style="5" customWidth="1"/>
    <col min="4" max="4" width="11.33203125" style="5" customWidth="1"/>
    <col min="5" max="5" width="15.25" style="5" customWidth="1"/>
    <col min="6" max="6" width="16" style="5" customWidth="1"/>
    <col min="7" max="7" width="12.6640625" style="5" customWidth="1"/>
    <col min="8" max="8" width="15.58203125" style="5" customWidth="1"/>
    <col min="9" max="9" width="12.25" style="5" customWidth="1"/>
    <col min="10" max="10" width="15.58203125" style="5" customWidth="1"/>
    <col min="11" max="11" width="10" style="5" customWidth="1"/>
    <col min="12" max="13" width="15.58203125" style="5" customWidth="1"/>
    <col min="14" max="14" width="15.6640625" style="5" customWidth="1"/>
    <col min="15" max="15" width="26.5" style="5" customWidth="1"/>
    <col min="16" max="16" width="15.58203125" style="5" customWidth="1"/>
    <col min="17" max="17" width="4.83203125" style="5" customWidth="1"/>
    <col min="18" max="16384" width="9" style="5"/>
  </cols>
  <sheetData>
    <row r="1" spans="1:20" ht="16.5">
      <c r="A1" s="4" t="s">
        <v>66</v>
      </c>
    </row>
    <row r="3" spans="1:20" ht="23.5" customHeight="1">
      <c r="B3" s="320" t="s">
        <v>165</v>
      </c>
      <c r="C3" s="320"/>
      <c r="D3" s="320"/>
      <c r="E3" s="320"/>
      <c r="F3" s="320"/>
      <c r="G3" s="320"/>
      <c r="H3" s="320"/>
      <c r="I3" s="320"/>
      <c r="J3" s="320"/>
      <c r="K3" s="320"/>
      <c r="L3" s="320"/>
      <c r="M3" s="320"/>
      <c r="N3" s="320"/>
      <c r="O3" s="320"/>
      <c r="P3" s="320"/>
    </row>
    <row r="4" spans="1:20" ht="17.25" customHeight="1" thickBot="1">
      <c r="B4" s="18"/>
      <c r="C4" s="18"/>
      <c r="D4" s="19"/>
      <c r="E4" s="19"/>
      <c r="F4" s="19"/>
      <c r="G4" s="19"/>
      <c r="H4" s="19"/>
    </row>
    <row r="5" spans="1:20" ht="40.5" customHeight="1" thickBot="1">
      <c r="B5" s="321"/>
      <c r="C5" s="321"/>
      <c r="D5" s="321"/>
      <c r="E5" s="152"/>
      <c r="F5" s="20"/>
      <c r="G5" s="21"/>
      <c r="H5" s="19"/>
      <c r="L5" s="18"/>
      <c r="M5" s="74" t="s">
        <v>61</v>
      </c>
      <c r="N5" s="326">
        <f>'子ども安全安心対策（総括）'!I2</f>
        <v>0</v>
      </c>
      <c r="O5" s="327"/>
    </row>
    <row r="6" spans="1:20" ht="10.5" customHeight="1">
      <c r="B6" s="20"/>
      <c r="C6" s="152"/>
      <c r="D6" s="20"/>
      <c r="E6" s="152"/>
      <c r="F6" s="20"/>
      <c r="G6" s="21"/>
      <c r="H6" s="19"/>
    </row>
    <row r="7" spans="1:20" ht="26.15" customHeight="1" thickBot="1">
      <c r="B7" s="6" t="s">
        <v>22</v>
      </c>
      <c r="C7" s="6"/>
    </row>
    <row r="8" spans="1:20" ht="40.5" customHeight="1">
      <c r="B8" s="184" t="s">
        <v>20</v>
      </c>
      <c r="C8" s="27" t="s">
        <v>102</v>
      </c>
      <c r="D8" s="27" t="s">
        <v>64</v>
      </c>
      <c r="E8" s="27" t="s">
        <v>103</v>
      </c>
      <c r="F8" s="28" t="s">
        <v>19</v>
      </c>
      <c r="G8" s="185" t="s">
        <v>106</v>
      </c>
      <c r="H8" s="27" t="s">
        <v>107</v>
      </c>
      <c r="I8" s="27" t="s">
        <v>108</v>
      </c>
      <c r="J8" s="27" t="s">
        <v>18</v>
      </c>
      <c r="K8" s="328"/>
      <c r="L8" s="186" t="s">
        <v>68</v>
      </c>
      <c r="M8" s="186" t="s">
        <v>12</v>
      </c>
      <c r="N8" s="186" t="s">
        <v>95</v>
      </c>
      <c r="O8" s="27" t="s">
        <v>17</v>
      </c>
      <c r="P8" s="148" t="s">
        <v>112</v>
      </c>
      <c r="Q8" s="7"/>
      <c r="R8" s="7"/>
      <c r="S8" s="7"/>
      <c r="T8" s="7"/>
    </row>
    <row r="9" spans="1:20" s="8" customFormat="1" ht="19.5" customHeight="1" thickBot="1">
      <c r="B9" s="196"/>
      <c r="C9" s="197"/>
      <c r="D9" s="197" t="s">
        <v>104</v>
      </c>
      <c r="E9" s="197"/>
      <c r="F9" s="198" t="s">
        <v>9</v>
      </c>
      <c r="G9" s="199"/>
      <c r="H9" s="198" t="s">
        <v>8</v>
      </c>
      <c r="I9" s="199" t="s">
        <v>7</v>
      </c>
      <c r="J9" s="198" t="s">
        <v>110</v>
      </c>
      <c r="K9" s="329"/>
      <c r="L9" s="198" t="s">
        <v>6</v>
      </c>
      <c r="M9" s="199" t="s">
        <v>82</v>
      </c>
      <c r="N9" s="199" t="s">
        <v>111</v>
      </c>
      <c r="O9" s="198" t="s">
        <v>4</v>
      </c>
      <c r="P9" s="200"/>
    </row>
    <row r="10" spans="1:20" ht="32.25" customHeight="1">
      <c r="B10" s="190" t="s">
        <v>114</v>
      </c>
      <c r="C10" s="191">
        <v>2650000000</v>
      </c>
      <c r="D10" s="10" t="s">
        <v>115</v>
      </c>
      <c r="E10" s="10" t="s">
        <v>118</v>
      </c>
      <c r="F10" s="10" t="s">
        <v>109</v>
      </c>
      <c r="G10" s="192" t="s">
        <v>116</v>
      </c>
      <c r="H10" s="183">
        <v>198540</v>
      </c>
      <c r="I10" s="183">
        <v>0</v>
      </c>
      <c r="J10" s="183">
        <f>H10-I10</f>
        <v>198540</v>
      </c>
      <c r="K10" s="193"/>
      <c r="L10" s="194">
        <v>200000</v>
      </c>
      <c r="M10" s="194">
        <f>IF(J10&gt;L10,L10,J10)</f>
        <v>198540</v>
      </c>
      <c r="N10" s="194">
        <f>ROUNDDOWN(M10*4/5,-3)</f>
        <v>158000</v>
      </c>
      <c r="O10" s="10" t="s">
        <v>134</v>
      </c>
      <c r="P10" s="195">
        <v>45199</v>
      </c>
    </row>
    <row r="11" spans="1:20" ht="32.25" customHeight="1">
      <c r="B11" s="99">
        <v>1</v>
      </c>
      <c r="C11" s="179"/>
      <c r="D11" s="173"/>
      <c r="E11" s="173"/>
      <c r="F11" s="173"/>
      <c r="G11" s="174"/>
      <c r="H11" s="175"/>
      <c r="I11" s="175"/>
      <c r="J11" s="176">
        <f>H11-I11</f>
        <v>0</v>
      </c>
      <c r="K11" s="180"/>
      <c r="L11" s="177"/>
      <c r="M11" s="178">
        <f>IF(J11&gt;L11,L11,J11)</f>
        <v>0</v>
      </c>
      <c r="N11" s="178">
        <f>ROUNDDOWN(M11*4/5,-3)</f>
        <v>0</v>
      </c>
      <c r="O11" s="1"/>
      <c r="P11" s="187"/>
    </row>
    <row r="12" spans="1:20" ht="32.25" customHeight="1" thickBot="1">
      <c r="B12" s="99">
        <v>2</v>
      </c>
      <c r="C12" s="179"/>
      <c r="D12" s="173"/>
      <c r="E12" s="173"/>
      <c r="F12" s="173"/>
      <c r="G12" s="174"/>
      <c r="H12" s="175"/>
      <c r="I12" s="175"/>
      <c r="J12" s="176">
        <f t="shared" ref="J12" si="0">H12-I12</f>
        <v>0</v>
      </c>
      <c r="K12" s="181"/>
      <c r="L12" s="177"/>
      <c r="M12" s="178">
        <f>IF(J12&gt;L12,L12,J12)</f>
        <v>0</v>
      </c>
      <c r="N12" s="178">
        <f>ROUNDDOWN(M12*4/5,-3)</f>
        <v>0</v>
      </c>
      <c r="O12" s="1"/>
      <c r="P12" s="187"/>
    </row>
    <row r="13" spans="1:20" s="77" customFormat="1" ht="17.5" customHeight="1" thickTop="1" thickBot="1">
      <c r="B13" s="316"/>
      <c r="C13" s="324"/>
      <c r="D13" s="324"/>
      <c r="E13" s="9" t="s">
        <v>2</v>
      </c>
      <c r="F13" s="322"/>
      <c r="G13" s="322"/>
      <c r="H13" s="76" t="s">
        <v>1</v>
      </c>
      <c r="I13" s="76" t="s">
        <v>1</v>
      </c>
      <c r="J13" s="76" t="s">
        <v>1</v>
      </c>
      <c r="K13" s="322"/>
      <c r="L13" s="76" t="s">
        <v>1</v>
      </c>
      <c r="M13" s="76" t="s">
        <v>1</v>
      </c>
      <c r="N13" s="76" t="s">
        <v>1</v>
      </c>
      <c r="O13" s="322"/>
      <c r="P13" s="318"/>
    </row>
    <row r="14" spans="1:20" ht="32.25" customHeight="1" thickTop="1" thickBot="1">
      <c r="B14" s="317"/>
      <c r="C14" s="325"/>
      <c r="D14" s="325"/>
      <c r="E14" s="188">
        <f>COUNTA(E11:E12)</f>
        <v>0</v>
      </c>
      <c r="F14" s="323"/>
      <c r="G14" s="323"/>
      <c r="H14" s="189">
        <f>SUM(H11:H12)</f>
        <v>0</v>
      </c>
      <c r="I14" s="189">
        <f>SUM(I11:I12)</f>
        <v>0</v>
      </c>
      <c r="J14" s="189">
        <f>SUM(J11:J12)</f>
        <v>0</v>
      </c>
      <c r="K14" s="323"/>
      <c r="L14" s="189">
        <f>SUM(L11:L12)</f>
        <v>0</v>
      </c>
      <c r="M14" s="189">
        <f>SUM(M11:M12)</f>
        <v>0</v>
      </c>
      <c r="N14" s="189">
        <f>SUM(N11:N12)</f>
        <v>0</v>
      </c>
      <c r="O14" s="323"/>
      <c r="P14" s="319"/>
    </row>
    <row r="15" spans="1:20" ht="17.25" customHeight="1">
      <c r="B15" s="7"/>
      <c r="C15" s="11" t="s">
        <v>16</v>
      </c>
      <c r="D15" s="11"/>
      <c r="E15" s="11"/>
      <c r="F15" s="12"/>
      <c r="G15" s="12"/>
      <c r="H15" s="12"/>
      <c r="I15" s="13"/>
      <c r="J15" s="13"/>
      <c r="K15" s="13"/>
      <c r="L15" s="13"/>
      <c r="M15" s="13"/>
      <c r="N15" s="13"/>
      <c r="O15" s="14"/>
      <c r="P15" s="14"/>
    </row>
    <row r="16" spans="1:20" ht="17.25" customHeight="1">
      <c r="B16" s="7"/>
      <c r="C16" s="15" t="s">
        <v>125</v>
      </c>
      <c r="D16" s="15"/>
      <c r="E16" s="15"/>
      <c r="F16" s="15"/>
      <c r="G16" s="15"/>
      <c r="H16" s="15"/>
      <c r="I16" s="15"/>
      <c r="J16" s="15"/>
      <c r="K16" s="15"/>
      <c r="L16" s="15"/>
      <c r="M16" s="15"/>
      <c r="N16" s="15"/>
    </row>
    <row r="17" spans="2:16" ht="17.25" customHeight="1">
      <c r="B17" s="7"/>
      <c r="C17" s="15" t="s">
        <v>126</v>
      </c>
      <c r="D17" s="15"/>
      <c r="E17" s="15"/>
      <c r="F17" s="15"/>
      <c r="G17" s="15"/>
      <c r="H17" s="15"/>
      <c r="I17" s="15"/>
      <c r="J17" s="15"/>
      <c r="K17" s="15"/>
      <c r="L17" s="15"/>
      <c r="M17" s="15"/>
      <c r="N17" s="15"/>
    </row>
    <row r="18" spans="2:16" ht="17.25" customHeight="1">
      <c r="B18" s="7"/>
      <c r="C18" s="15" t="s">
        <v>130</v>
      </c>
      <c r="D18" s="15"/>
      <c r="E18" s="15"/>
      <c r="F18" s="15"/>
      <c r="G18" s="15"/>
      <c r="H18" s="15"/>
      <c r="I18" s="15"/>
      <c r="J18" s="15"/>
      <c r="K18" s="15"/>
      <c r="L18" s="15"/>
      <c r="M18" s="15"/>
      <c r="N18" s="15"/>
    </row>
    <row r="19" spans="2:16" ht="17.25" customHeight="1">
      <c r="B19" s="7"/>
      <c r="C19" s="15" t="s">
        <v>127</v>
      </c>
      <c r="D19" s="15"/>
      <c r="E19" s="15"/>
      <c r="F19" s="15"/>
      <c r="G19" s="15"/>
      <c r="H19" s="15"/>
      <c r="I19" s="15"/>
      <c r="J19" s="15"/>
      <c r="K19" s="15"/>
      <c r="L19" s="15"/>
      <c r="M19" s="15"/>
      <c r="N19" s="15"/>
    </row>
    <row r="20" spans="2:16" ht="17.25" customHeight="1">
      <c r="B20" s="7"/>
      <c r="C20" s="15" t="s">
        <v>136</v>
      </c>
      <c r="D20" s="15"/>
      <c r="E20" s="15"/>
      <c r="F20" s="15"/>
      <c r="G20" s="15"/>
      <c r="H20" s="15"/>
      <c r="I20" s="15"/>
      <c r="J20" s="15"/>
      <c r="K20" s="15"/>
      <c r="L20" s="15"/>
      <c r="M20" s="15"/>
      <c r="N20" s="15"/>
    </row>
    <row r="21" spans="2:16" ht="17.25" customHeight="1">
      <c r="B21" s="7"/>
      <c r="C21" s="15" t="s">
        <v>137</v>
      </c>
      <c r="D21" s="15"/>
      <c r="E21" s="15"/>
      <c r="F21" s="15"/>
      <c r="G21" s="15"/>
      <c r="H21" s="15"/>
      <c r="I21" s="15"/>
      <c r="J21" s="15"/>
      <c r="K21" s="15"/>
      <c r="L21" s="15"/>
      <c r="M21" s="15"/>
      <c r="N21" s="15"/>
    </row>
    <row r="22" spans="2:16" ht="17.25" customHeight="1">
      <c r="B22" s="7"/>
      <c r="C22" s="15" t="s">
        <v>128</v>
      </c>
      <c r="D22" s="15"/>
      <c r="E22" s="15"/>
      <c r="F22" s="15"/>
      <c r="G22" s="15"/>
      <c r="H22" s="15"/>
      <c r="I22" s="15"/>
      <c r="J22" s="15"/>
      <c r="K22" s="15"/>
      <c r="L22" s="15"/>
      <c r="M22" s="15"/>
      <c r="N22" s="15"/>
    </row>
    <row r="23" spans="2:16" ht="17.25" customHeight="1">
      <c r="B23" s="7"/>
      <c r="C23" s="15" t="s">
        <v>129</v>
      </c>
      <c r="D23" s="15"/>
      <c r="E23" s="15"/>
      <c r="F23" s="15"/>
      <c r="G23" s="15"/>
      <c r="H23" s="15"/>
      <c r="I23" s="15"/>
      <c r="J23" s="15"/>
      <c r="K23" s="15"/>
      <c r="L23" s="15"/>
      <c r="M23" s="15"/>
      <c r="N23" s="15"/>
    </row>
    <row r="24" spans="2:16" ht="30" customHeight="1">
      <c r="B24" s="151"/>
      <c r="C24" s="170"/>
      <c r="D24" s="171"/>
      <c r="E24" s="171"/>
      <c r="F24" s="171"/>
      <c r="G24" s="171"/>
      <c r="H24" s="171"/>
      <c r="I24" s="171"/>
      <c r="J24" s="171"/>
      <c r="K24" s="171"/>
      <c r="L24" s="171"/>
      <c r="M24" s="171"/>
      <c r="N24" s="171"/>
      <c r="O24" s="171"/>
      <c r="P24" s="171"/>
    </row>
    <row r="25" spans="2:16" ht="26.15" customHeight="1" thickBot="1">
      <c r="B25" s="172" t="s">
        <v>21</v>
      </c>
      <c r="C25" s="6"/>
    </row>
    <row r="26" spans="2:16" ht="41" customHeight="1">
      <c r="B26" s="184" t="s">
        <v>20</v>
      </c>
      <c r="C26" s="27" t="s">
        <v>102</v>
      </c>
      <c r="D26" s="27" t="s">
        <v>64</v>
      </c>
      <c r="E26" s="27" t="s">
        <v>103</v>
      </c>
      <c r="F26" s="28" t="s">
        <v>19</v>
      </c>
      <c r="G26" s="185" t="s">
        <v>106</v>
      </c>
      <c r="H26" s="27" t="s">
        <v>107</v>
      </c>
      <c r="I26" s="27" t="s">
        <v>108</v>
      </c>
      <c r="J26" s="27" t="s">
        <v>18</v>
      </c>
      <c r="K26" s="186" t="s">
        <v>122</v>
      </c>
      <c r="L26" s="186" t="s">
        <v>68</v>
      </c>
      <c r="M26" s="186" t="s">
        <v>12</v>
      </c>
      <c r="N26" s="186" t="s">
        <v>95</v>
      </c>
      <c r="O26" s="27" t="s">
        <v>17</v>
      </c>
      <c r="P26" s="148" t="s">
        <v>112</v>
      </c>
    </row>
    <row r="27" spans="2:16" ht="19.5" customHeight="1" thickBot="1">
      <c r="B27" s="196"/>
      <c r="C27" s="197"/>
      <c r="D27" s="197" t="s">
        <v>104</v>
      </c>
      <c r="E27" s="197"/>
      <c r="F27" s="198" t="s">
        <v>9</v>
      </c>
      <c r="G27" s="199"/>
      <c r="H27" s="198" t="s">
        <v>8</v>
      </c>
      <c r="I27" s="199" t="s">
        <v>7</v>
      </c>
      <c r="J27" s="198" t="s">
        <v>110</v>
      </c>
      <c r="K27" s="198" t="s">
        <v>120</v>
      </c>
      <c r="L27" s="198" t="s">
        <v>82</v>
      </c>
      <c r="M27" s="199" t="s">
        <v>5</v>
      </c>
      <c r="N27" s="199" t="s">
        <v>121</v>
      </c>
      <c r="O27" s="198" t="s">
        <v>3</v>
      </c>
      <c r="P27" s="200"/>
    </row>
    <row r="28" spans="2:16" ht="32.25" customHeight="1">
      <c r="B28" s="190" t="s">
        <v>114</v>
      </c>
      <c r="C28" s="191">
        <v>2650000000</v>
      </c>
      <c r="D28" s="10" t="s">
        <v>105</v>
      </c>
      <c r="E28" s="10" t="s">
        <v>117</v>
      </c>
      <c r="F28" s="10" t="s">
        <v>109</v>
      </c>
      <c r="G28" s="192" t="s">
        <v>119</v>
      </c>
      <c r="H28" s="183">
        <v>110000</v>
      </c>
      <c r="I28" s="183">
        <v>0</v>
      </c>
      <c r="J28" s="183">
        <f>H28-I28</f>
        <v>110000</v>
      </c>
      <c r="K28" s="202" t="s">
        <v>124</v>
      </c>
      <c r="L28" s="194">
        <v>200000</v>
      </c>
      <c r="M28" s="194">
        <f>IF(J28&gt;L28,L28,J28)</f>
        <v>110000</v>
      </c>
      <c r="N28" s="194">
        <f>ROUNDDOWN(M28*4/5,-3)</f>
        <v>88000</v>
      </c>
      <c r="O28" s="10" t="s">
        <v>123</v>
      </c>
      <c r="P28" s="195">
        <v>45199</v>
      </c>
    </row>
    <row r="29" spans="2:16" ht="32.25" customHeight="1">
      <c r="B29" s="99">
        <v>1</v>
      </c>
      <c r="C29" s="179"/>
      <c r="D29" s="173"/>
      <c r="E29" s="173"/>
      <c r="F29" s="173"/>
      <c r="G29" s="174"/>
      <c r="H29" s="175"/>
      <c r="I29" s="175"/>
      <c r="J29" s="176">
        <f>H29-I29</f>
        <v>0</v>
      </c>
      <c r="K29" s="182"/>
      <c r="L29" s="177"/>
      <c r="M29" s="178">
        <f>IF(J29&gt;L29,L29,J29)</f>
        <v>0</v>
      </c>
      <c r="N29" s="178">
        <f>ROUNDDOWN(M29*4/5,-3)</f>
        <v>0</v>
      </c>
      <c r="O29" s="1"/>
      <c r="P29" s="201"/>
    </row>
    <row r="30" spans="2:16" ht="32.25" customHeight="1" thickBot="1">
      <c r="B30" s="99">
        <v>2</v>
      </c>
      <c r="C30" s="179"/>
      <c r="D30" s="173"/>
      <c r="E30" s="173"/>
      <c r="F30" s="173"/>
      <c r="G30" s="174"/>
      <c r="H30" s="175"/>
      <c r="I30" s="175"/>
      <c r="J30" s="176">
        <f t="shared" ref="J30" si="1">H30-I30</f>
        <v>0</v>
      </c>
      <c r="K30" s="182"/>
      <c r="L30" s="177"/>
      <c r="M30" s="178">
        <f>IF(J30&gt;L30,L30,J30)</f>
        <v>0</v>
      </c>
      <c r="N30" s="178">
        <f>ROUNDDOWN(M30*4/5,-3)</f>
        <v>0</v>
      </c>
      <c r="O30" s="1"/>
      <c r="P30" s="201"/>
    </row>
    <row r="31" spans="2:16" s="77" customFormat="1" ht="17" customHeight="1" thickTop="1" thickBot="1">
      <c r="B31" s="316"/>
      <c r="C31" s="314"/>
      <c r="D31" s="314"/>
      <c r="E31" s="9" t="s">
        <v>2</v>
      </c>
      <c r="F31" s="314"/>
      <c r="G31" s="313"/>
      <c r="H31" s="76" t="s">
        <v>1</v>
      </c>
      <c r="I31" s="76" t="s">
        <v>1</v>
      </c>
      <c r="J31" s="76" t="s">
        <v>1</v>
      </c>
      <c r="K31" s="313"/>
      <c r="L31" s="76" t="s">
        <v>1</v>
      </c>
      <c r="M31" s="76" t="s">
        <v>1</v>
      </c>
      <c r="N31" s="76" t="s">
        <v>1</v>
      </c>
      <c r="O31" s="313"/>
      <c r="P31" s="318"/>
    </row>
    <row r="32" spans="2:16" ht="32.25" customHeight="1" thickTop="1" thickBot="1">
      <c r="B32" s="317"/>
      <c r="C32" s="315"/>
      <c r="D32" s="315"/>
      <c r="E32" s="188">
        <f>COUNTA(E29:E30)</f>
        <v>0</v>
      </c>
      <c r="F32" s="315"/>
      <c r="G32" s="262"/>
      <c r="H32" s="189">
        <f>SUM(H29:H30)</f>
        <v>0</v>
      </c>
      <c r="I32" s="189">
        <f>SUM(I29:I30)</f>
        <v>0</v>
      </c>
      <c r="J32" s="189">
        <f>SUM(J29:J30)</f>
        <v>0</v>
      </c>
      <c r="K32" s="262"/>
      <c r="L32" s="189">
        <f>SUM(L29:L30)</f>
        <v>0</v>
      </c>
      <c r="M32" s="189">
        <f>SUM(M29:M30)</f>
        <v>0</v>
      </c>
      <c r="N32" s="189">
        <f>SUM(N29:N30)</f>
        <v>0</v>
      </c>
      <c r="O32" s="262"/>
      <c r="P32" s="319"/>
    </row>
    <row r="33" spans="2:15" ht="17.5" customHeight="1">
      <c r="C33" s="11" t="s">
        <v>16</v>
      </c>
      <c r="D33" s="11"/>
      <c r="E33" s="11"/>
      <c r="F33" s="12"/>
      <c r="G33" s="12"/>
      <c r="H33" s="12"/>
      <c r="I33" s="13"/>
      <c r="J33" s="13"/>
      <c r="K33" s="13"/>
      <c r="L33" s="13"/>
      <c r="M33" s="13"/>
      <c r="N33" s="13"/>
      <c r="O33" s="14"/>
    </row>
    <row r="34" spans="2:15" ht="17.5" customHeight="1">
      <c r="B34" s="7"/>
      <c r="C34" s="15" t="s">
        <v>125</v>
      </c>
      <c r="D34" s="15"/>
      <c r="E34" s="15"/>
      <c r="F34" s="15"/>
      <c r="G34" s="15"/>
      <c r="H34" s="15"/>
      <c r="I34" s="15"/>
      <c r="J34" s="15"/>
      <c r="K34" s="15"/>
      <c r="L34" s="15"/>
      <c r="M34" s="15"/>
      <c r="N34" s="15"/>
    </row>
    <row r="35" spans="2:15" ht="17.5" customHeight="1">
      <c r="B35" s="7"/>
      <c r="C35" s="15" t="s">
        <v>126</v>
      </c>
      <c r="D35" s="15"/>
      <c r="E35" s="15"/>
      <c r="F35" s="15"/>
      <c r="G35" s="15"/>
      <c r="H35" s="15"/>
      <c r="I35" s="15"/>
      <c r="J35" s="15"/>
      <c r="K35" s="15"/>
      <c r="L35" s="15"/>
      <c r="M35" s="15"/>
      <c r="N35" s="15"/>
    </row>
    <row r="36" spans="2:15" ht="17.5" customHeight="1">
      <c r="B36" s="7"/>
      <c r="C36" s="15" t="s">
        <v>130</v>
      </c>
      <c r="D36" s="15"/>
      <c r="E36" s="15"/>
      <c r="F36" s="15"/>
      <c r="G36" s="15"/>
      <c r="H36" s="15"/>
      <c r="I36" s="15"/>
      <c r="J36" s="15"/>
      <c r="K36" s="15"/>
      <c r="L36" s="15"/>
      <c r="M36" s="15"/>
      <c r="N36" s="15"/>
    </row>
    <row r="37" spans="2:15" ht="17.5" customHeight="1">
      <c r="B37" s="7"/>
      <c r="C37" s="15" t="s">
        <v>131</v>
      </c>
      <c r="D37" s="15"/>
      <c r="E37" s="15"/>
      <c r="F37" s="15"/>
      <c r="G37" s="15"/>
      <c r="H37" s="15"/>
      <c r="I37" s="15"/>
      <c r="J37" s="15"/>
      <c r="K37" s="15"/>
      <c r="L37" s="15"/>
      <c r="M37" s="15"/>
      <c r="N37" s="15"/>
    </row>
    <row r="38" spans="2:15" ht="17.5" customHeight="1">
      <c r="B38" s="7"/>
      <c r="C38" s="15" t="s">
        <v>135</v>
      </c>
      <c r="D38" s="15"/>
      <c r="E38" s="15"/>
      <c r="F38" s="15"/>
      <c r="G38" s="15"/>
      <c r="H38" s="15"/>
      <c r="I38" s="15"/>
      <c r="J38" s="15"/>
      <c r="K38" s="15"/>
      <c r="L38" s="15"/>
      <c r="M38" s="15"/>
      <c r="N38" s="15"/>
    </row>
    <row r="39" spans="2:15" ht="17.5" customHeight="1">
      <c r="B39" s="7"/>
      <c r="C39" s="15" t="s">
        <v>139</v>
      </c>
      <c r="D39" s="15"/>
      <c r="E39" s="15"/>
      <c r="F39" s="15"/>
      <c r="G39" s="15"/>
      <c r="H39" s="15"/>
      <c r="I39" s="15"/>
      <c r="J39" s="15"/>
      <c r="K39" s="15"/>
      <c r="L39" s="15"/>
      <c r="M39" s="15"/>
      <c r="N39" s="15"/>
    </row>
    <row r="40" spans="2:15" ht="17.5" customHeight="1">
      <c r="B40" s="7"/>
      <c r="C40" s="15" t="s">
        <v>138</v>
      </c>
      <c r="D40" s="15"/>
      <c r="E40" s="15"/>
      <c r="F40" s="15"/>
      <c r="G40" s="15"/>
      <c r="H40" s="15"/>
      <c r="I40" s="15"/>
      <c r="J40" s="15"/>
      <c r="K40" s="15"/>
      <c r="L40" s="15"/>
      <c r="M40" s="15"/>
      <c r="N40" s="15"/>
    </row>
    <row r="41" spans="2:15" ht="17.5" customHeight="1">
      <c r="B41" s="7"/>
      <c r="C41" s="15" t="s">
        <v>132</v>
      </c>
      <c r="D41" s="15"/>
      <c r="E41" s="15"/>
      <c r="F41" s="15"/>
      <c r="G41" s="15"/>
      <c r="H41" s="15"/>
      <c r="I41" s="15"/>
      <c r="J41" s="15"/>
      <c r="K41" s="15"/>
      <c r="L41" s="15"/>
      <c r="M41" s="15"/>
      <c r="N41" s="15"/>
    </row>
    <row r="42" spans="2:15" ht="17.5" customHeight="1">
      <c r="B42" s="7"/>
      <c r="C42" s="15" t="s">
        <v>133</v>
      </c>
      <c r="D42" s="15"/>
      <c r="E42" s="15"/>
      <c r="F42" s="15"/>
      <c r="G42" s="15"/>
      <c r="H42" s="15"/>
      <c r="I42" s="15"/>
      <c r="J42" s="15"/>
      <c r="K42" s="15"/>
      <c r="L42" s="15"/>
      <c r="M42" s="15"/>
      <c r="N42" s="15"/>
    </row>
  </sheetData>
  <mergeCells count="20">
    <mergeCell ref="B3:P3"/>
    <mergeCell ref="B5:D5"/>
    <mergeCell ref="F13:F14"/>
    <mergeCell ref="G13:G14"/>
    <mergeCell ref="O13:O14"/>
    <mergeCell ref="D13:D14"/>
    <mergeCell ref="P13:P14"/>
    <mergeCell ref="B13:B14"/>
    <mergeCell ref="C13:C14"/>
    <mergeCell ref="N5:O5"/>
    <mergeCell ref="K13:K14"/>
    <mergeCell ref="K8:K9"/>
    <mergeCell ref="G31:G32"/>
    <mergeCell ref="O31:O32"/>
    <mergeCell ref="F31:F32"/>
    <mergeCell ref="B31:B32"/>
    <mergeCell ref="P31:P32"/>
    <mergeCell ref="C31:C32"/>
    <mergeCell ref="D31:D32"/>
    <mergeCell ref="K31:K32"/>
  </mergeCells>
  <phoneticPr fontId="4"/>
  <dataValidations count="4">
    <dataValidation type="list" allowBlank="1" showInputMessage="1" showErrorMessage="1" sqref="D28:D30 E30 D10:D12" xr:uid="{FD947B9E-A722-4886-A60F-B90A12AE719A}">
      <formula1>"児童発達支援センター,児童発達支援事業所"</formula1>
    </dataValidation>
    <dataValidation type="list" allowBlank="1" showInputMessage="1" showErrorMessage="1" sqref="F28:F30 F10:F12" xr:uid="{5EF0B7A2-DBE7-4D0F-BBDE-CE65E77B1029}">
      <formula1>"社会福祉法人,株式会社,一般社団法人,特定非営活動法人,有限会社,合同会社"</formula1>
    </dataValidation>
    <dataValidation type="list" allowBlank="1" showInputMessage="1" showErrorMessage="1" sqref="K28:K30" xr:uid="{21653750-D799-4088-BC68-9BCE2B23C33D}">
      <formula1>"○,×"</formula1>
    </dataValidation>
    <dataValidation type="list" allowBlank="1" showInputMessage="1" showErrorMessage="1" sqref="L29:L30" xr:uid="{49305BA3-C5F4-4C05-B3C6-0A0A06485680}">
      <formula1>"200000,700000"</formula1>
    </dataValidation>
  </dataValidations>
  <printOptions horizontalCentered="1"/>
  <pageMargins left="0.31496062992125984" right="0.31496062992125984" top="0.78740157480314965" bottom="0.35433070866141736" header="0.31496062992125984" footer="0.31496062992125984"/>
  <pageSetup paperSize="8"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3.xml><?xml version="1.0" encoding="utf-8"?>
<ds:datastoreItem xmlns:ds="http://schemas.openxmlformats.org/officeDocument/2006/customXml" ds:itemID="{6539497A-6D32-4C45-B285-9A2C18300565}">
  <ds:schemaRefs>
    <ds:schemaRef ds:uri="7f1e29f5-1aa2-4ed7-a4c5-0f459278da93"/>
    <ds:schemaRef ds:uri="http://schemas.microsoft.com/office/2006/documentManagement/types"/>
    <ds:schemaRef ds:uri="http://purl.org/dc/elements/1.1/"/>
    <ds:schemaRef ds:uri="http://schemas.openxmlformats.org/package/2006/metadata/core-properties"/>
    <ds:schemaRef ds:uri="f2cb15c1-d730-4d29-811f-db69e03125d7"/>
    <ds:schemaRef ds:uri="http://purl.org/dc/term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子ども安全安心対策（総括）</vt:lpstr>
      <vt:lpstr>計画書Ⅰ</vt:lpstr>
      <vt:lpstr>計画書Ⅱ</vt:lpstr>
      <vt:lpstr>計画書Ⅰ!Print_Area</vt:lpstr>
      <vt:lpstr>計画書Ⅱ!Print_Area</vt:lpstr>
      <vt:lpstr>'子ども安全安心対策（総括）'!Print_Area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石川　智子</cp:lastModifiedBy>
  <cp:lastPrinted>2023-12-27T04:50:50Z</cp:lastPrinted>
  <dcterms:created xsi:type="dcterms:W3CDTF">2015-06-05T18:19:34Z</dcterms:created>
  <dcterms:modified xsi:type="dcterms:W3CDTF">2023-12-27T04:51:52Z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