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課室領域3\12203000_社会・援護局障害保健福祉部　障害福祉課\09 訪問サービス係\R3年度\10_障害福祉分野のICT導入モデル事業\07_R3補正に向けた交付要綱・実施要綱改正\05_国庫補助協議\"/>
    </mc:Choice>
  </mc:AlternateContent>
  <bookViews>
    <workbookView xWindow="0" yWindow="0" windowWidth="28800" windowHeight="12210" activeTab="1"/>
  </bookViews>
  <sheets>
    <sheet name="所要見込額調書（総括）" sheetId="1" r:id="rId1"/>
    <sheet name="所要見込額調書" sheetId="2" r:id="rId2"/>
    <sheet name="所要見込額内訳書" sheetId="3" r:id="rId3"/>
  </sheets>
  <definedNames>
    <definedName name="_xlnm.Print_Area" localSheetId="1">所要見込額調書!$A$1:$K$80</definedName>
    <definedName name="_xlnm.Print_Area" localSheetId="0">'所要見込額調書（総括）'!$A$1:$J$41</definedName>
    <definedName name="_xlnm.Print_Area" localSheetId="2">所要見込額内訳書!$A$1:$W$36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3" i="2" l="1"/>
  <c r="E54" i="2"/>
  <c r="E52" i="2"/>
  <c r="E46" i="2"/>
  <c r="E47" i="2"/>
  <c r="E45" i="2"/>
  <c r="P20" i="3" l="1"/>
  <c r="P30" i="3" s="1"/>
  <c r="C17" i="3" s="1"/>
  <c r="P21" i="3"/>
  <c r="P22" i="3"/>
  <c r="P23" i="3"/>
  <c r="P24" i="3"/>
  <c r="P25" i="3"/>
  <c r="P26" i="3"/>
  <c r="P27" i="3"/>
  <c r="P28" i="3"/>
  <c r="P29" i="3"/>
  <c r="S30" i="3"/>
  <c r="E17" i="3" s="1"/>
  <c r="D22" i="2"/>
  <c r="G45" i="2"/>
  <c r="H45" i="2" s="1"/>
  <c r="G46" i="2"/>
  <c r="H46" i="2" s="1"/>
  <c r="G47" i="2"/>
  <c r="H47" i="2" s="1"/>
  <c r="D48" i="2"/>
  <c r="E48" i="2"/>
  <c r="F48" i="2"/>
  <c r="G52" i="2"/>
  <c r="H52" i="2" s="1"/>
  <c r="G53" i="2"/>
  <c r="H53" i="2" s="1"/>
  <c r="G54" i="2"/>
  <c r="H54" i="2" s="1"/>
  <c r="D55" i="2"/>
  <c r="E55" i="2"/>
  <c r="F55" i="2"/>
  <c r="D64" i="2"/>
  <c r="D67" i="2" s="1"/>
  <c r="D65" i="2"/>
  <c r="D66" i="2"/>
  <c r="C67" i="2"/>
  <c r="D71" i="2"/>
  <c r="D72" i="2"/>
  <c r="D73" i="2"/>
  <c r="C74" i="2"/>
  <c r="H55" i="2" l="1"/>
  <c r="D74" i="2"/>
  <c r="H48" i="2"/>
  <c r="G48" i="2"/>
  <c r="E13" i="3"/>
  <c r="C76" i="2"/>
  <c r="G55" i="2"/>
  <c r="C57" i="2" l="1"/>
  <c r="D36" i="1"/>
  <c r="D32" i="1"/>
  <c r="D34" i="1" s="1"/>
  <c r="D27" i="1"/>
  <c r="D29" i="1" s="1"/>
  <c r="D37" i="1" s="1"/>
</calcChain>
</file>

<file path=xl/sharedStrings.xml><?xml version="1.0" encoding="utf-8"?>
<sst xmlns="http://schemas.openxmlformats.org/spreadsheetml/2006/main" count="171" uniqueCount="135">
  <si>
    <t>（別紙１）</t>
    <rPh sb="1" eb="3">
      <t>ベッシ</t>
    </rPh>
    <phoneticPr fontId="3"/>
  </si>
  <si>
    <t>令和３年度障害福祉分野のICT導入モデル事業所要見込額調書（総括）</t>
    <rPh sb="0" eb="2">
      <t>レイワ</t>
    </rPh>
    <rPh sb="3" eb="5">
      <t>ネンド</t>
    </rPh>
    <rPh sb="5" eb="7">
      <t>ショウガイ</t>
    </rPh>
    <rPh sb="7" eb="9">
      <t>フクシ</t>
    </rPh>
    <rPh sb="9" eb="11">
      <t>ブンヤ</t>
    </rPh>
    <rPh sb="15" eb="17">
      <t>ドウニュウ</t>
    </rPh>
    <rPh sb="20" eb="22">
      <t>ジギョウ</t>
    </rPh>
    <rPh sb="22" eb="24">
      <t>ショヨウ</t>
    </rPh>
    <rPh sb="24" eb="26">
      <t>ミコ</t>
    </rPh>
    <rPh sb="26" eb="27">
      <t>ガク</t>
    </rPh>
    <rPh sb="27" eb="29">
      <t>チョウショ</t>
    </rPh>
    <rPh sb="30" eb="32">
      <t>ソウカツ</t>
    </rPh>
    <phoneticPr fontId="2"/>
  </si>
  <si>
    <t>自治体名</t>
    <rPh sb="0" eb="3">
      <t>ジチタイ</t>
    </rPh>
    <rPh sb="3" eb="4">
      <t>メイ</t>
    </rPh>
    <phoneticPr fontId="3"/>
  </si>
  <si>
    <t>【基本情報】</t>
    <rPh sb="1" eb="3">
      <t>キホン</t>
    </rPh>
    <rPh sb="3" eb="5">
      <t>ジョウホウ</t>
    </rPh>
    <phoneticPr fontId="3"/>
  </si>
  <si>
    <t>担当課室名</t>
    <rPh sb="0" eb="3">
      <t>タントウカ</t>
    </rPh>
    <rPh sb="3" eb="4">
      <t>シツ</t>
    </rPh>
    <rPh sb="4" eb="5">
      <t>メイ</t>
    </rPh>
    <phoneticPr fontId="3"/>
  </si>
  <si>
    <t>担当課室電話番号</t>
    <rPh sb="0" eb="2">
      <t>タントウ</t>
    </rPh>
    <rPh sb="2" eb="4">
      <t>カシツ</t>
    </rPh>
    <rPh sb="4" eb="6">
      <t>デンワ</t>
    </rPh>
    <rPh sb="6" eb="8">
      <t>バンゴウ</t>
    </rPh>
    <phoneticPr fontId="3"/>
  </si>
  <si>
    <t>担当者名</t>
    <rPh sb="0" eb="4">
      <t>タントウシャメイ</t>
    </rPh>
    <phoneticPr fontId="3"/>
  </si>
  <si>
    <t>担当者メールアドレス</t>
    <rPh sb="0" eb="3">
      <t>タントウシャ</t>
    </rPh>
    <phoneticPr fontId="2"/>
  </si>
  <si>
    <t>地方繰越の有無</t>
    <rPh sb="0" eb="2">
      <t>チホウ</t>
    </rPh>
    <rPh sb="2" eb="4">
      <t>クリコシ</t>
    </rPh>
    <rPh sb="5" eb="7">
      <t>ウム</t>
    </rPh>
    <phoneticPr fontId="2"/>
  </si>
  <si>
    <t>交付申請を行った事業所について、地方繰越を</t>
    <rPh sb="0" eb="2">
      <t>コウフ</t>
    </rPh>
    <rPh sb="2" eb="4">
      <t>シンセイ</t>
    </rPh>
    <rPh sb="5" eb="6">
      <t>オコナ</t>
    </rPh>
    <rPh sb="8" eb="11">
      <t>ジギョウショ</t>
    </rPh>
    <rPh sb="16" eb="18">
      <t>チホウ</t>
    </rPh>
    <rPh sb="18" eb="20">
      <t>クリコシ</t>
    </rPh>
    <phoneticPr fontId="2"/>
  </si>
  <si>
    <t>１．申請情報</t>
    <rPh sb="2" eb="4">
      <t>シンセイ</t>
    </rPh>
    <rPh sb="4" eb="6">
      <t>ジョウホウ</t>
    </rPh>
    <phoneticPr fontId="3"/>
  </si>
  <si>
    <t>（１）補助予定事業所数</t>
    <rPh sb="3" eb="5">
      <t>ホジョ</t>
    </rPh>
    <rPh sb="5" eb="7">
      <t>ヨテイ</t>
    </rPh>
    <rPh sb="7" eb="10">
      <t>ジギョウショ</t>
    </rPh>
    <rPh sb="10" eb="11">
      <t>スウ</t>
    </rPh>
    <phoneticPr fontId="3"/>
  </si>
  <si>
    <t>事業所</t>
    <rPh sb="0" eb="3">
      <t>ジギョウショ</t>
    </rPh>
    <phoneticPr fontId="3"/>
  </si>
  <si>
    <t>（２）事業者に対する補助に係る実支出（予定）額（合計）　</t>
    <rPh sb="15" eb="16">
      <t>ジツ</t>
    </rPh>
    <rPh sb="16" eb="18">
      <t>シシュツ</t>
    </rPh>
    <rPh sb="19" eb="21">
      <t>ヨテイ</t>
    </rPh>
    <rPh sb="22" eb="23">
      <t>ガク</t>
    </rPh>
    <rPh sb="24" eb="26">
      <t>ゴウケイ</t>
    </rPh>
    <phoneticPr fontId="3"/>
  </si>
  <si>
    <t>円</t>
    <rPh sb="0" eb="1">
      <t>エン</t>
    </rPh>
    <phoneticPr fontId="3"/>
  </si>
  <si>
    <r>
      <t>　　　　※事業計画書シートの</t>
    </r>
    <r>
      <rPr>
        <sz val="8"/>
        <color theme="1"/>
        <rFont val="游ゴシック"/>
        <family val="3"/>
        <charset val="128"/>
        <scheme val="minor"/>
      </rPr>
      <t>D18セルを足し上げること。</t>
    </r>
    <phoneticPr fontId="2"/>
  </si>
  <si>
    <t>（３）事業者に対する補助に係る国庫補助基本額（合計）　</t>
    <rPh sb="15" eb="17">
      <t>コッコ</t>
    </rPh>
    <rPh sb="17" eb="19">
      <t>ホジョ</t>
    </rPh>
    <rPh sb="19" eb="22">
      <t>キホンガク</t>
    </rPh>
    <rPh sb="23" eb="25">
      <t>ゴウケイ</t>
    </rPh>
    <phoneticPr fontId="3"/>
  </si>
  <si>
    <t>　　　　※事業計画書シートのD20セルを足し上げること。</t>
    <phoneticPr fontId="2"/>
  </si>
  <si>
    <t>（４）事業者に対する補助に係る国庫所要額（合計）　</t>
    <rPh sb="15" eb="17">
      <t>コッコ</t>
    </rPh>
    <rPh sb="17" eb="19">
      <t>ショヨウ</t>
    </rPh>
    <rPh sb="19" eb="20">
      <t>ガク</t>
    </rPh>
    <rPh sb="21" eb="23">
      <t>ゴウケイ</t>
    </rPh>
    <phoneticPr fontId="3"/>
  </si>
  <si>
    <t>　　　　※事業計画書シートのD22セルを足し上げること。</t>
    <phoneticPr fontId="2"/>
  </si>
  <si>
    <t>（５）都道府県・指定都市・中核市が実施する研修会経費の実支出（予定）額</t>
    <rPh sb="3" eb="7">
      <t>トドウフケン</t>
    </rPh>
    <rPh sb="8" eb="10">
      <t>シテイ</t>
    </rPh>
    <rPh sb="10" eb="12">
      <t>トシ</t>
    </rPh>
    <rPh sb="13" eb="16">
      <t>チュウカクシ</t>
    </rPh>
    <rPh sb="17" eb="19">
      <t>ジッシ</t>
    </rPh>
    <rPh sb="21" eb="23">
      <t>ケンシュウ</t>
    </rPh>
    <rPh sb="24" eb="26">
      <t>ケイヒ</t>
    </rPh>
    <rPh sb="27" eb="28">
      <t>ジツ</t>
    </rPh>
    <rPh sb="31" eb="33">
      <t>ヨテイ</t>
    </rPh>
    <rPh sb="34" eb="35">
      <t>ガク</t>
    </rPh>
    <phoneticPr fontId="3"/>
  </si>
  <si>
    <t>（６）都道府県・指定都市・中核市が実施する研修会経費の国庫補助基本額</t>
    <rPh sb="3" eb="7">
      <t>トドウフケン</t>
    </rPh>
    <rPh sb="8" eb="10">
      <t>シテイ</t>
    </rPh>
    <rPh sb="10" eb="12">
      <t>トシ</t>
    </rPh>
    <rPh sb="13" eb="16">
      <t>チュウカクシ</t>
    </rPh>
    <rPh sb="17" eb="19">
      <t>ジッシ</t>
    </rPh>
    <rPh sb="21" eb="23">
      <t>ケンシュウ</t>
    </rPh>
    <rPh sb="24" eb="26">
      <t>ケイヒ</t>
    </rPh>
    <rPh sb="27" eb="29">
      <t>コッコ</t>
    </rPh>
    <rPh sb="29" eb="31">
      <t>ホジョ</t>
    </rPh>
    <rPh sb="31" eb="33">
      <t>キホン</t>
    </rPh>
    <rPh sb="33" eb="34">
      <t>ガク</t>
    </rPh>
    <phoneticPr fontId="3"/>
  </si>
  <si>
    <r>
      <t>　　　　※</t>
    </r>
    <r>
      <rPr>
        <b/>
        <u val="double"/>
        <sz val="8"/>
        <color theme="1"/>
        <rFont val="游ゴシック"/>
        <family val="3"/>
        <charset val="128"/>
        <scheme val="minor"/>
      </rPr>
      <t>上限284千円</t>
    </r>
    <r>
      <rPr>
        <sz val="8"/>
        <color theme="1"/>
        <rFont val="游ゴシック"/>
        <family val="2"/>
        <charset val="128"/>
        <scheme val="minor"/>
      </rPr>
      <t>【1-(5)が284千円以下の場合は、1-(5)の金額を記入】</t>
    </r>
    <rPh sb="10" eb="12">
      <t>センエン</t>
    </rPh>
    <rPh sb="22" eb="24">
      <t>センエン</t>
    </rPh>
    <phoneticPr fontId="3"/>
  </si>
  <si>
    <t>（７）都道府県・指定都市・中核市が実施する研修会経費の国庫補助所要額</t>
    <rPh sb="3" eb="7">
      <t>トドウフケン</t>
    </rPh>
    <rPh sb="8" eb="10">
      <t>シテイ</t>
    </rPh>
    <rPh sb="10" eb="12">
      <t>トシ</t>
    </rPh>
    <rPh sb="13" eb="16">
      <t>チュウカクシ</t>
    </rPh>
    <rPh sb="17" eb="19">
      <t>ジッシ</t>
    </rPh>
    <rPh sb="21" eb="23">
      <t>ケンシュウ</t>
    </rPh>
    <rPh sb="24" eb="26">
      <t>ケイヒ</t>
    </rPh>
    <rPh sb="27" eb="29">
      <t>コッコ</t>
    </rPh>
    <rPh sb="29" eb="31">
      <t>ホジョ</t>
    </rPh>
    <rPh sb="31" eb="33">
      <t>ショヨウ</t>
    </rPh>
    <rPh sb="33" eb="34">
      <t>ガク</t>
    </rPh>
    <phoneticPr fontId="3"/>
  </si>
  <si>
    <t>交付申請額</t>
    <rPh sb="0" eb="2">
      <t>コウフ</t>
    </rPh>
    <rPh sb="2" eb="5">
      <t>シンセイガク</t>
    </rPh>
    <phoneticPr fontId="2"/>
  </si>
  <si>
    <t>２．総括表（参考）</t>
    <rPh sb="2" eb="4">
      <t>ソウカツ</t>
    </rPh>
    <rPh sb="4" eb="5">
      <t>ヒョウ</t>
    </rPh>
    <rPh sb="6" eb="8">
      <t>サンコウ</t>
    </rPh>
    <phoneticPr fontId="2"/>
  </si>
  <si>
    <t>（円）</t>
    <rPh sb="1" eb="2">
      <t>エン</t>
    </rPh>
    <phoneticPr fontId="3"/>
  </si>
  <si>
    <t>対象経費の実支出（予定）額</t>
    <rPh sb="0" eb="2">
      <t>タイショウ</t>
    </rPh>
    <rPh sb="2" eb="4">
      <t>ケイヒ</t>
    </rPh>
    <rPh sb="5" eb="6">
      <t>ジツ</t>
    </rPh>
    <rPh sb="6" eb="8">
      <t>シシュツ</t>
    </rPh>
    <rPh sb="9" eb="11">
      <t>ヨテイ</t>
    </rPh>
    <rPh sb="12" eb="13">
      <t>ガク</t>
    </rPh>
    <phoneticPr fontId="3"/>
  </si>
  <si>
    <t>寄附金その他の収入（予定）額</t>
    <rPh sb="0" eb="3">
      <t>キフキン</t>
    </rPh>
    <rPh sb="5" eb="6">
      <t>ホカ</t>
    </rPh>
    <rPh sb="7" eb="9">
      <t>シュウニュウ</t>
    </rPh>
    <rPh sb="10" eb="12">
      <t>ヨテイ</t>
    </rPh>
    <rPh sb="13" eb="14">
      <t>ガク</t>
    </rPh>
    <phoneticPr fontId="3"/>
  </si>
  <si>
    <t>差引額　</t>
    <rPh sb="0" eb="1">
      <t>サ</t>
    </rPh>
    <rPh sb="1" eb="2">
      <t>ヒ</t>
    </rPh>
    <rPh sb="2" eb="3">
      <t>ガク</t>
    </rPh>
    <phoneticPr fontId="3"/>
  </si>
  <si>
    <r>
      <t xml:space="preserve">基準額 
</t>
    </r>
    <r>
      <rPr>
        <sz val="8"/>
        <rFont val="游ゴシック"/>
        <family val="3"/>
        <charset val="128"/>
        <scheme val="minor"/>
      </rPr>
      <t>※事業者に対する補助と研修会経費を足し上げること。</t>
    </r>
    <rPh sb="0" eb="2">
      <t>キジュン</t>
    </rPh>
    <rPh sb="2" eb="3">
      <t>ガク</t>
    </rPh>
    <rPh sb="6" eb="9">
      <t>ジギョウシャ</t>
    </rPh>
    <rPh sb="10" eb="11">
      <t>タイ</t>
    </rPh>
    <rPh sb="13" eb="15">
      <t>ホジョ</t>
    </rPh>
    <rPh sb="16" eb="18">
      <t>ケンシュウ</t>
    </rPh>
    <rPh sb="18" eb="19">
      <t>カイ</t>
    </rPh>
    <rPh sb="19" eb="21">
      <t>ケイヒ</t>
    </rPh>
    <rPh sb="22" eb="23">
      <t>タ</t>
    </rPh>
    <rPh sb="24" eb="25">
      <t>ア</t>
    </rPh>
    <phoneticPr fontId="3"/>
  </si>
  <si>
    <t>国庫補助基本額</t>
    <rPh sb="0" eb="2">
      <t>コッコ</t>
    </rPh>
    <rPh sb="2" eb="4">
      <t>ホジョ</t>
    </rPh>
    <rPh sb="4" eb="6">
      <t>キホン</t>
    </rPh>
    <rPh sb="6" eb="7">
      <t>ガク</t>
    </rPh>
    <phoneticPr fontId="3"/>
  </si>
  <si>
    <t>国庫補助所要額</t>
    <rPh sb="0" eb="2">
      <t>コッコ</t>
    </rPh>
    <rPh sb="2" eb="4">
      <t>ホジョ</t>
    </rPh>
    <rPh sb="4" eb="6">
      <t>ショヨウ</t>
    </rPh>
    <rPh sb="6" eb="7">
      <t>ガク</t>
    </rPh>
    <phoneticPr fontId="3"/>
  </si>
  <si>
    <t>（基準額の考え方）</t>
    <rPh sb="1" eb="4">
      <t>キジュンガク</t>
    </rPh>
    <rPh sb="5" eb="6">
      <t>カンガ</t>
    </rPh>
    <rPh sb="7" eb="8">
      <t>カタ</t>
    </rPh>
    <phoneticPr fontId="3"/>
  </si>
  <si>
    <t>１　都道府県・指定都市・中核市が実施する研修会経費の基準額は、対象経費の実支出（予定）額と284千円を比較して、少ない金額を選定すること。</t>
    <rPh sb="26" eb="28">
      <t>キジュン</t>
    </rPh>
    <rPh sb="28" eb="29">
      <t>ガク</t>
    </rPh>
    <rPh sb="31" eb="33">
      <t>タイショウ</t>
    </rPh>
    <rPh sb="33" eb="35">
      <t>ケイヒ</t>
    </rPh>
    <rPh sb="36" eb="37">
      <t>ジツ</t>
    </rPh>
    <rPh sb="37" eb="39">
      <t>シシュツ</t>
    </rPh>
    <rPh sb="40" eb="42">
      <t>ヨテイ</t>
    </rPh>
    <rPh sb="43" eb="44">
      <t>ガク</t>
    </rPh>
    <rPh sb="48" eb="49">
      <t>チ</t>
    </rPh>
    <rPh sb="49" eb="50">
      <t>エン</t>
    </rPh>
    <rPh sb="51" eb="53">
      <t>ヒカク</t>
    </rPh>
    <rPh sb="56" eb="57">
      <t>スク</t>
    </rPh>
    <rPh sb="59" eb="61">
      <t>キンガク</t>
    </rPh>
    <rPh sb="62" eb="64">
      <t>センテイ</t>
    </rPh>
    <phoneticPr fontId="3"/>
  </si>
  <si>
    <t>２　事業者に対する補助の基準額は、事業所ごとに対象経費の実支出（予定）額と1,000千円を比較して、少ない金額を選定すること。</t>
    <rPh sb="2" eb="5">
      <t>ジギョウシャ</t>
    </rPh>
    <rPh sb="6" eb="7">
      <t>タイ</t>
    </rPh>
    <rPh sb="9" eb="11">
      <t>ホジョ</t>
    </rPh>
    <rPh sb="12" eb="14">
      <t>キジュン</t>
    </rPh>
    <rPh sb="14" eb="15">
      <t>ガク</t>
    </rPh>
    <rPh sb="17" eb="20">
      <t>ジギョウショ</t>
    </rPh>
    <rPh sb="23" eb="25">
      <t>タイショウ</t>
    </rPh>
    <rPh sb="25" eb="27">
      <t>ケイヒ</t>
    </rPh>
    <rPh sb="28" eb="29">
      <t>ジツ</t>
    </rPh>
    <rPh sb="29" eb="31">
      <t>シシュツ</t>
    </rPh>
    <rPh sb="32" eb="34">
      <t>ヨテイ</t>
    </rPh>
    <rPh sb="35" eb="36">
      <t>ガク</t>
    </rPh>
    <rPh sb="42" eb="44">
      <t>センエン</t>
    </rPh>
    <rPh sb="45" eb="47">
      <t>ヒカク</t>
    </rPh>
    <rPh sb="50" eb="51">
      <t>スク</t>
    </rPh>
    <rPh sb="53" eb="55">
      <t>キンガク</t>
    </rPh>
    <rPh sb="56" eb="58">
      <t>センテイ</t>
    </rPh>
    <phoneticPr fontId="3"/>
  </si>
  <si>
    <t>（５）想定削減率が20％を超える場合は、その要因について記載すること。</t>
    <rPh sb="3" eb="5">
      <t>ソウテイ</t>
    </rPh>
    <rPh sb="5" eb="8">
      <t>サクゲンリツ</t>
    </rPh>
    <rPh sb="13" eb="14">
      <t>コ</t>
    </rPh>
    <rPh sb="16" eb="18">
      <t>バアイ</t>
    </rPh>
    <rPh sb="22" eb="24">
      <t>ヨウイン</t>
    </rPh>
    <rPh sb="28" eb="30">
      <t>キサイ</t>
    </rPh>
    <phoneticPr fontId="3"/>
  </si>
  <si>
    <t>　年間作成文書量想定削減率（％）</t>
    <rPh sb="1" eb="3">
      <t>ネンカン</t>
    </rPh>
    <rPh sb="3" eb="5">
      <t>サクセイ</t>
    </rPh>
    <rPh sb="5" eb="8">
      <t>ブンショリョウ</t>
    </rPh>
    <rPh sb="8" eb="10">
      <t>ソウテイ</t>
    </rPh>
    <rPh sb="10" eb="12">
      <t>サクゲン</t>
    </rPh>
    <rPh sb="12" eb="13">
      <t>リツ</t>
    </rPh>
    <phoneticPr fontId="3"/>
  </si>
  <si>
    <t>①年間作成文書量</t>
    <rPh sb="1" eb="3">
      <t>ネンカン</t>
    </rPh>
    <rPh sb="3" eb="5">
      <t>サクセイ</t>
    </rPh>
    <rPh sb="5" eb="7">
      <t>ブンショ</t>
    </rPh>
    <rPh sb="7" eb="8">
      <t>リョウ</t>
    </rPh>
    <phoneticPr fontId="3"/>
  </si>
  <si>
    <t>月</t>
    <rPh sb="0" eb="1">
      <t>ツキ</t>
    </rPh>
    <phoneticPr fontId="3"/>
  </si>
  <si>
    <t>作成文書量</t>
    <rPh sb="0" eb="2">
      <t>サクセイ</t>
    </rPh>
    <rPh sb="2" eb="4">
      <t>ブンショ</t>
    </rPh>
    <rPh sb="4" eb="5">
      <t>リョウ</t>
    </rPh>
    <phoneticPr fontId="3"/>
  </si>
  <si>
    <t>作成文書</t>
    <rPh sb="0" eb="4">
      <t>サクセイブンショ</t>
    </rPh>
    <phoneticPr fontId="3"/>
  </si>
  <si>
    <t>　➃　ICT導入後の前記２（３）に係る想定作成文書量</t>
    <rPh sb="6" eb="8">
      <t>ドウニュウ</t>
    </rPh>
    <rPh sb="8" eb="9">
      <t>ゴ</t>
    </rPh>
    <rPh sb="10" eb="12">
      <t>ゼンキ</t>
    </rPh>
    <rPh sb="17" eb="18">
      <t>カカ</t>
    </rPh>
    <rPh sb="19" eb="21">
      <t>ソウテイ</t>
    </rPh>
    <rPh sb="21" eb="23">
      <t>サクセイ</t>
    </rPh>
    <rPh sb="23" eb="26">
      <t>ブンショリョウ</t>
    </rPh>
    <phoneticPr fontId="3"/>
  </si>
  <si>
    <t>作成文書量</t>
    <rPh sb="0" eb="2">
      <t>サクセイ</t>
    </rPh>
    <rPh sb="2" eb="5">
      <t>ブンショリョウ</t>
    </rPh>
    <phoneticPr fontId="3"/>
  </si>
  <si>
    <t>作成文書</t>
    <rPh sb="0" eb="2">
      <t>サクセイ</t>
    </rPh>
    <rPh sb="2" eb="4">
      <t>ブンショ</t>
    </rPh>
    <phoneticPr fontId="3"/>
  </si>
  <si>
    <t>　③　前記２（３）に係る作成文書量</t>
    <rPh sb="3" eb="5">
      <t>ゼンキ</t>
    </rPh>
    <rPh sb="10" eb="11">
      <t>カカ</t>
    </rPh>
    <rPh sb="12" eb="14">
      <t>サクセイ</t>
    </rPh>
    <rPh sb="14" eb="17">
      <t>ブンショリョウ</t>
    </rPh>
    <phoneticPr fontId="3"/>
  </si>
  <si>
    <t>※作成文書量は該当する文書がある場合に限り入力すること。</t>
    <rPh sb="1" eb="3">
      <t>サクセイ</t>
    </rPh>
    <rPh sb="3" eb="6">
      <t>ブンショリョウ</t>
    </rPh>
    <rPh sb="7" eb="9">
      <t>ガイトウ</t>
    </rPh>
    <rPh sb="11" eb="13">
      <t>ブンショ</t>
    </rPh>
    <rPh sb="16" eb="18">
      <t>バアイ</t>
    </rPh>
    <rPh sb="19" eb="20">
      <t>カギ</t>
    </rPh>
    <rPh sb="21" eb="23">
      <t>ニュウリョク</t>
    </rPh>
    <phoneticPr fontId="3"/>
  </si>
  <si>
    <t>　年間業務時間数想定削減率（％）</t>
    <rPh sb="1" eb="3">
      <t>ネンカン</t>
    </rPh>
    <rPh sb="3" eb="5">
      <t>ギョウム</t>
    </rPh>
    <rPh sb="5" eb="8">
      <t>ジカンスウ</t>
    </rPh>
    <rPh sb="8" eb="10">
      <t>ソウテイ</t>
    </rPh>
    <rPh sb="10" eb="12">
      <t>サクゲン</t>
    </rPh>
    <rPh sb="12" eb="13">
      <t>リツ</t>
    </rPh>
    <phoneticPr fontId="3"/>
  </si>
  <si>
    <t>A.年間発生件数</t>
    <rPh sb="2" eb="4">
      <t>ネンカン</t>
    </rPh>
    <rPh sb="4" eb="6">
      <t>ハッセイ</t>
    </rPh>
    <rPh sb="6" eb="8">
      <t>ケンスウ</t>
    </rPh>
    <phoneticPr fontId="3"/>
  </si>
  <si>
    <r>
      <rPr>
        <sz val="6"/>
        <color theme="1"/>
        <rFont val="游ゴシック"/>
        <family val="3"/>
        <charset val="128"/>
        <scheme val="minor"/>
      </rPr>
      <t>１人あたり
業務時間</t>
    </r>
    <r>
      <rPr>
        <sz val="8"/>
        <color theme="1"/>
        <rFont val="游ゴシック"/>
        <family val="3"/>
        <charset val="128"/>
        <scheme val="minor"/>
      </rPr>
      <t xml:space="preserve">
</t>
    </r>
    <r>
      <rPr>
        <sz val="6"/>
        <color theme="1"/>
        <rFont val="游ゴシック"/>
        <family val="3"/>
        <charset val="128"/>
        <scheme val="minor"/>
      </rPr>
      <t>（C／業務従事者数）</t>
    </r>
    <rPh sb="1" eb="2">
      <t>ヒト</t>
    </rPh>
    <rPh sb="6" eb="8">
      <t>ギョウム</t>
    </rPh>
    <rPh sb="8" eb="10">
      <t>ジカン</t>
    </rPh>
    <rPh sb="14" eb="16">
      <t>ギョウム</t>
    </rPh>
    <rPh sb="16" eb="19">
      <t>ジュウジシャ</t>
    </rPh>
    <phoneticPr fontId="3"/>
  </si>
  <si>
    <t>年間業務時間
C（A×B）</t>
    <rPh sb="0" eb="2">
      <t>ネンカン</t>
    </rPh>
    <rPh sb="2" eb="4">
      <t>ギョウム</t>
    </rPh>
    <rPh sb="4" eb="6">
      <t>ジカン</t>
    </rPh>
    <phoneticPr fontId="3"/>
  </si>
  <si>
    <t>B. 1件当たりの
平均処理時間</t>
    <rPh sb="4" eb="5">
      <t>ケン</t>
    </rPh>
    <rPh sb="5" eb="6">
      <t>ア</t>
    </rPh>
    <rPh sb="10" eb="12">
      <t>ヘイキン</t>
    </rPh>
    <rPh sb="12" eb="14">
      <t>ショリ</t>
    </rPh>
    <rPh sb="14" eb="16">
      <t>ジカン</t>
    </rPh>
    <phoneticPr fontId="3"/>
  </si>
  <si>
    <t>発生件数</t>
    <rPh sb="0" eb="2">
      <t>ハッセイ</t>
    </rPh>
    <rPh sb="2" eb="4">
      <t>ケンスウ</t>
    </rPh>
    <phoneticPr fontId="3"/>
  </si>
  <si>
    <t>業務従事者数</t>
    <rPh sb="0" eb="2">
      <t>ギョウム</t>
    </rPh>
    <rPh sb="2" eb="5">
      <t>ジュウジシャ</t>
    </rPh>
    <rPh sb="5" eb="6">
      <t>スウ</t>
    </rPh>
    <phoneticPr fontId="2"/>
  </si>
  <si>
    <t>業務内容</t>
    <rPh sb="0" eb="2">
      <t>ギョウム</t>
    </rPh>
    <rPh sb="2" eb="4">
      <t>ナイヨウ</t>
    </rPh>
    <phoneticPr fontId="3"/>
  </si>
  <si>
    <t>　②　ICT導入後の前記２（３）に係る想定業務時間内訳</t>
    <rPh sb="6" eb="9">
      <t>ドウニュウゴ</t>
    </rPh>
    <rPh sb="10" eb="12">
      <t>ゼンキ</t>
    </rPh>
    <rPh sb="17" eb="18">
      <t>カカ</t>
    </rPh>
    <rPh sb="19" eb="21">
      <t>ソウテイ</t>
    </rPh>
    <rPh sb="21" eb="23">
      <t>ギョウム</t>
    </rPh>
    <rPh sb="23" eb="25">
      <t>ジカン</t>
    </rPh>
    <rPh sb="25" eb="27">
      <t>ウチワケ</t>
    </rPh>
    <phoneticPr fontId="3"/>
  </si>
  <si>
    <t>　①　前記２（３）に係る業務時間内訳</t>
    <rPh sb="3" eb="5">
      <t>ゼンキ</t>
    </rPh>
    <rPh sb="10" eb="11">
      <t>カカ</t>
    </rPh>
    <rPh sb="12" eb="14">
      <t>ギョウム</t>
    </rPh>
    <rPh sb="14" eb="16">
      <t>ジカン</t>
    </rPh>
    <rPh sb="16" eb="18">
      <t>ウチワケ</t>
    </rPh>
    <phoneticPr fontId="3"/>
  </si>
  <si>
    <t>（４）ICT導入前の定量的指標及びICT導入により想定される定量的指標</t>
    <rPh sb="6" eb="9">
      <t>ドウニュウマエ</t>
    </rPh>
    <rPh sb="10" eb="13">
      <t>テイリョウテキ</t>
    </rPh>
    <rPh sb="13" eb="15">
      <t>シヒョウ</t>
    </rPh>
    <rPh sb="15" eb="16">
      <t>オヨ</t>
    </rPh>
    <rPh sb="20" eb="22">
      <t>ドウニュウ</t>
    </rPh>
    <rPh sb="25" eb="27">
      <t>ソウテイ</t>
    </rPh>
    <rPh sb="30" eb="33">
      <t>テイリョウテキ</t>
    </rPh>
    <rPh sb="33" eb="35">
      <t>シヒョウ</t>
    </rPh>
    <phoneticPr fontId="3"/>
  </si>
  <si>
    <t>（３）ICTを導入する業務内容（概要）　</t>
    <rPh sb="7" eb="9">
      <t>ドウニュウ</t>
    </rPh>
    <rPh sb="11" eb="13">
      <t>ギョウム</t>
    </rPh>
    <rPh sb="13" eb="15">
      <t>ナイヨウ</t>
    </rPh>
    <rPh sb="16" eb="18">
      <t>ガイヨウ</t>
    </rPh>
    <phoneticPr fontId="3"/>
  </si>
  <si>
    <t>（２）事業所が抱える課題</t>
    <rPh sb="3" eb="6">
      <t>ジギョウショ</t>
    </rPh>
    <rPh sb="7" eb="8">
      <t>カカ</t>
    </rPh>
    <rPh sb="10" eb="12">
      <t>カダイ</t>
    </rPh>
    <phoneticPr fontId="3"/>
  </si>
  <si>
    <t>健康管理に係る取組（新型コロナ対策含む）</t>
    <rPh sb="0" eb="2">
      <t>ケンコウ</t>
    </rPh>
    <rPh sb="2" eb="4">
      <t>カンリ</t>
    </rPh>
    <rPh sb="5" eb="6">
      <t>カカ</t>
    </rPh>
    <rPh sb="7" eb="9">
      <t>トリクミ</t>
    </rPh>
    <rPh sb="10" eb="12">
      <t>シンガタ</t>
    </rPh>
    <rPh sb="15" eb="17">
      <t>タイサク</t>
    </rPh>
    <rPh sb="17" eb="18">
      <t>フク</t>
    </rPh>
    <phoneticPr fontId="3"/>
  </si>
  <si>
    <t>Wi-Fi環境整備に係る取組</t>
    <phoneticPr fontId="3"/>
  </si>
  <si>
    <t>テレワーク及びリモート会議に係る取組</t>
    <phoneticPr fontId="3"/>
  </si>
  <si>
    <t>デジタルインカムの導入に係る取組</t>
    <phoneticPr fontId="3"/>
  </si>
  <si>
    <t>記録の電子化に係る取組</t>
    <rPh sb="0" eb="2">
      <t>キロク</t>
    </rPh>
    <rPh sb="3" eb="6">
      <t>デンシカ</t>
    </rPh>
    <rPh sb="7" eb="8">
      <t>カカ</t>
    </rPh>
    <rPh sb="9" eb="11">
      <t>トリクミ</t>
    </rPh>
    <phoneticPr fontId="3"/>
  </si>
  <si>
    <t>（１）ICTの導入を計画する分野（特に該当するもの１つに☑）</t>
    <rPh sb="7" eb="9">
      <t>ドウニュウ</t>
    </rPh>
    <rPh sb="10" eb="12">
      <t>ケイカク</t>
    </rPh>
    <rPh sb="14" eb="16">
      <t>ブンヤ</t>
    </rPh>
    <rPh sb="17" eb="18">
      <t>トク</t>
    </rPh>
    <rPh sb="19" eb="21">
      <t>ガイトウ</t>
    </rPh>
    <phoneticPr fontId="3"/>
  </si>
  <si>
    <t>２．事業計画</t>
    <rPh sb="2" eb="4">
      <t>ジギョウ</t>
    </rPh>
    <rPh sb="4" eb="6">
      <t>ケイカク</t>
    </rPh>
    <phoneticPr fontId="3"/>
  </si>
  <si>
    <t>その他（　　　　　　　　　　　　　　）</t>
    <rPh sb="2" eb="3">
      <t>タ</t>
    </rPh>
    <phoneticPr fontId="3"/>
  </si>
  <si>
    <t>Wi-Fi設備</t>
    <rPh sb="5" eb="7">
      <t>セツビ</t>
    </rPh>
    <phoneticPr fontId="3"/>
  </si>
  <si>
    <t>モニター</t>
    <phoneticPr fontId="3"/>
  </si>
  <si>
    <t>業務支援ソフト</t>
    <rPh sb="0" eb="2">
      <t>ギョウム</t>
    </rPh>
    <rPh sb="2" eb="4">
      <t>シエン</t>
    </rPh>
    <phoneticPr fontId="3"/>
  </si>
  <si>
    <t>デジタルインカム</t>
    <phoneticPr fontId="3"/>
  </si>
  <si>
    <t>タブレット</t>
    <phoneticPr fontId="3"/>
  </si>
  <si>
    <t>スマートフォン</t>
    <phoneticPr fontId="3"/>
  </si>
  <si>
    <t>パソコン</t>
    <phoneticPr fontId="3"/>
  </si>
  <si>
    <t>（４）主な導入機器内容（複数選択可）</t>
    <rPh sb="3" eb="4">
      <t>オモ</t>
    </rPh>
    <rPh sb="5" eb="7">
      <t>ドウニュウ</t>
    </rPh>
    <rPh sb="7" eb="9">
      <t>キキ</t>
    </rPh>
    <rPh sb="9" eb="11">
      <t>ナイヨウ</t>
    </rPh>
    <rPh sb="12" eb="14">
      <t>フクスウ</t>
    </rPh>
    <rPh sb="14" eb="17">
      <t>センタクカ</t>
    </rPh>
    <phoneticPr fontId="3"/>
  </si>
  <si>
    <r>
      <t>　　　</t>
    </r>
    <r>
      <rPr>
        <sz val="9"/>
        <color theme="1"/>
        <rFont val="游ゴシック"/>
        <family val="3"/>
        <charset val="128"/>
        <scheme val="minor"/>
      </rPr>
      <t>※【1-(2)×2/3にて算出（千円未満切捨）】</t>
    </r>
    <phoneticPr fontId="3"/>
  </si>
  <si>
    <t>（３）国庫補助所要額　</t>
    <rPh sb="3" eb="5">
      <t>コッコ</t>
    </rPh>
    <rPh sb="5" eb="7">
      <t>ホジョ</t>
    </rPh>
    <rPh sb="7" eb="10">
      <t>ショヨウガク</t>
    </rPh>
    <phoneticPr fontId="3"/>
  </si>
  <si>
    <t>　　　　※上限100万円【1-(1)が100万円以下の場合は、1-(1)の金額を記入】</t>
    <phoneticPr fontId="3"/>
  </si>
  <si>
    <r>
      <t>（２）国庫補助基本額</t>
    </r>
    <r>
      <rPr>
        <b/>
        <u val="double"/>
        <sz val="8"/>
        <color theme="1"/>
        <rFont val="游ゴシック"/>
        <family val="3"/>
        <charset val="128"/>
        <scheme val="minor"/>
      </rPr>
      <t/>
    </r>
    <rPh sb="3" eb="5">
      <t>コッコ</t>
    </rPh>
    <rPh sb="5" eb="7">
      <t>ホジョ</t>
    </rPh>
    <rPh sb="7" eb="9">
      <t>キホン</t>
    </rPh>
    <rPh sb="9" eb="10">
      <t>ガク</t>
    </rPh>
    <phoneticPr fontId="3"/>
  </si>
  <si>
    <r>
      <t>　　　</t>
    </r>
    <r>
      <rPr>
        <sz val="9"/>
        <color theme="1"/>
        <rFont val="游ゴシック"/>
        <family val="3"/>
        <charset val="128"/>
        <scheme val="minor"/>
      </rPr>
      <t>※実際にかかる費用の総額を記載</t>
    </r>
    <phoneticPr fontId="3"/>
  </si>
  <si>
    <t>（１）国庫補助対象経費の実支出（予定）額　</t>
    <rPh sb="3" eb="5">
      <t>コッコ</t>
    </rPh>
    <rPh sb="5" eb="7">
      <t>ホジョ</t>
    </rPh>
    <rPh sb="7" eb="9">
      <t>タイショウ</t>
    </rPh>
    <rPh sb="9" eb="11">
      <t>ケイヒ</t>
    </rPh>
    <rPh sb="12" eb="13">
      <t>ジツ</t>
    </rPh>
    <rPh sb="16" eb="18">
      <t>ヨテイ</t>
    </rPh>
    <rPh sb="19" eb="20">
      <t>ガク</t>
    </rPh>
    <phoneticPr fontId="3"/>
  </si>
  <si>
    <t>１．経費計画</t>
    <rPh sb="2" eb="4">
      <t>ケイヒ</t>
    </rPh>
    <rPh sb="4" eb="6">
      <t>ケイカク</t>
    </rPh>
    <phoneticPr fontId="3"/>
  </si>
  <si>
    <t>（補助年度）</t>
    <rPh sb="1" eb="3">
      <t>ホジョ</t>
    </rPh>
    <rPh sb="3" eb="5">
      <t>ネンド</t>
    </rPh>
    <phoneticPr fontId="3"/>
  </si>
  <si>
    <t>（補助実績）</t>
    <rPh sb="1" eb="3">
      <t>ホジョ</t>
    </rPh>
    <rPh sb="3" eb="5">
      <t>ジッセキ</t>
    </rPh>
    <phoneticPr fontId="3"/>
  </si>
  <si>
    <r>
      <t>参考情報：令和元年度から令和３年度に係るICT導入モデル事業補助実績</t>
    </r>
    <r>
      <rPr>
        <sz val="9"/>
        <color theme="1"/>
        <rFont val="游ゴシック"/>
        <family val="3"/>
        <charset val="128"/>
        <scheme val="minor"/>
      </rPr>
      <t>（複数回補助を受けている場合、補助年度は直近を選択）</t>
    </r>
    <rPh sb="0" eb="2">
      <t>サンコウ</t>
    </rPh>
    <rPh sb="2" eb="4">
      <t>ジョウホウ</t>
    </rPh>
    <rPh sb="5" eb="7">
      <t>レイワ</t>
    </rPh>
    <rPh sb="7" eb="10">
      <t>ガンネンド</t>
    </rPh>
    <rPh sb="12" eb="14">
      <t>レイワ</t>
    </rPh>
    <rPh sb="15" eb="17">
      <t>ネンド</t>
    </rPh>
    <rPh sb="18" eb="19">
      <t>カカ</t>
    </rPh>
    <rPh sb="23" eb="25">
      <t>ドウニュウ</t>
    </rPh>
    <rPh sb="28" eb="30">
      <t>ジギョウ</t>
    </rPh>
    <rPh sb="30" eb="32">
      <t>ホジョ</t>
    </rPh>
    <rPh sb="32" eb="34">
      <t>ジッセキ</t>
    </rPh>
    <rPh sb="35" eb="38">
      <t>フクスウカイ</t>
    </rPh>
    <rPh sb="38" eb="40">
      <t>ホジョ</t>
    </rPh>
    <rPh sb="41" eb="42">
      <t>ウ</t>
    </rPh>
    <rPh sb="46" eb="48">
      <t>バアイ</t>
    </rPh>
    <rPh sb="49" eb="51">
      <t>ホジョ</t>
    </rPh>
    <rPh sb="51" eb="53">
      <t>ネンド</t>
    </rPh>
    <rPh sb="54" eb="56">
      <t>チョッキン</t>
    </rPh>
    <rPh sb="57" eb="59">
      <t>センタク</t>
    </rPh>
    <phoneticPr fontId="3"/>
  </si>
  <si>
    <r>
      <t>職員数（常勤換算数）</t>
    </r>
    <r>
      <rPr>
        <sz val="8"/>
        <color theme="1"/>
        <rFont val="游ゴシック"/>
        <family val="3"/>
        <charset val="128"/>
        <scheme val="minor"/>
      </rPr>
      <t>　【「全職員の月間勤務時間数」／「常勤職員の月間勤務時間数」にて算出（産休・育休、休職は除く）】</t>
    </r>
    <rPh sb="0" eb="3">
      <t>ショクインスウ</t>
    </rPh>
    <rPh sb="4" eb="6">
      <t>ジョウキン</t>
    </rPh>
    <rPh sb="6" eb="8">
      <t>カンサン</t>
    </rPh>
    <rPh sb="8" eb="9">
      <t>スウ</t>
    </rPh>
    <rPh sb="13" eb="16">
      <t>ゼンショクイン</t>
    </rPh>
    <rPh sb="17" eb="19">
      <t>ゲッカン</t>
    </rPh>
    <rPh sb="19" eb="21">
      <t>キンム</t>
    </rPh>
    <rPh sb="21" eb="24">
      <t>ジカンスウ</t>
    </rPh>
    <rPh sb="27" eb="29">
      <t>ジョウキン</t>
    </rPh>
    <rPh sb="29" eb="31">
      <t>ショクイン</t>
    </rPh>
    <rPh sb="32" eb="34">
      <t>ゲッカン</t>
    </rPh>
    <rPh sb="34" eb="36">
      <t>キンム</t>
    </rPh>
    <rPh sb="36" eb="39">
      <t>ジカンスウ</t>
    </rPh>
    <rPh sb="42" eb="44">
      <t>サンシュツ</t>
    </rPh>
    <rPh sb="45" eb="47">
      <t>サンキュウ</t>
    </rPh>
    <rPh sb="48" eb="50">
      <t>イクキュウ</t>
    </rPh>
    <rPh sb="51" eb="53">
      <t>キュウショク</t>
    </rPh>
    <rPh sb="54" eb="55">
      <t>ノゾ</t>
    </rPh>
    <phoneticPr fontId="3"/>
  </si>
  <si>
    <r>
      <t>提供サービス</t>
    </r>
    <r>
      <rPr>
        <sz val="9"/>
        <color theme="1"/>
        <rFont val="游ゴシック"/>
        <family val="3"/>
        <charset val="128"/>
        <scheme val="minor"/>
      </rPr>
      <t>（複数のサービスを提供している場合は、主たる１つのみ選択）</t>
    </r>
    <rPh sb="0" eb="2">
      <t>テイキョウ</t>
    </rPh>
    <rPh sb="7" eb="9">
      <t>フクスウ</t>
    </rPh>
    <rPh sb="15" eb="17">
      <t>テイキョウ</t>
    </rPh>
    <rPh sb="21" eb="23">
      <t>バアイ</t>
    </rPh>
    <rPh sb="25" eb="26">
      <t>シュ</t>
    </rPh>
    <rPh sb="32" eb="34">
      <t>センタク</t>
    </rPh>
    <phoneticPr fontId="3"/>
  </si>
  <si>
    <t>事業所名</t>
    <rPh sb="0" eb="3">
      <t>ジギョウショ</t>
    </rPh>
    <rPh sb="3" eb="4">
      <t>メイ</t>
    </rPh>
    <phoneticPr fontId="3"/>
  </si>
  <si>
    <t>フリガナ</t>
    <phoneticPr fontId="3"/>
  </si>
  <si>
    <t>法人名</t>
    <rPh sb="0" eb="2">
      <t>ホウジン</t>
    </rPh>
    <rPh sb="2" eb="3">
      <t>メイ</t>
    </rPh>
    <phoneticPr fontId="3"/>
  </si>
  <si>
    <t>令和３年度障害福祉分野のICT導入モデル事業所要見込額調書</t>
    <rPh sb="0" eb="2">
      <t>レイワ</t>
    </rPh>
    <rPh sb="3" eb="5">
      <t>ネンド</t>
    </rPh>
    <rPh sb="5" eb="7">
      <t>ショウガイ</t>
    </rPh>
    <rPh sb="7" eb="9">
      <t>フクシ</t>
    </rPh>
    <rPh sb="9" eb="11">
      <t>ブンヤ</t>
    </rPh>
    <rPh sb="15" eb="17">
      <t>ドウニュウ</t>
    </rPh>
    <rPh sb="20" eb="22">
      <t>ジギョウ</t>
    </rPh>
    <rPh sb="22" eb="24">
      <t>ショヨウ</t>
    </rPh>
    <rPh sb="24" eb="26">
      <t>ミコ</t>
    </rPh>
    <rPh sb="26" eb="27">
      <t>ガク</t>
    </rPh>
    <rPh sb="27" eb="28">
      <t>チョウ</t>
    </rPh>
    <rPh sb="28" eb="29">
      <t>ショ</t>
    </rPh>
    <phoneticPr fontId="2"/>
  </si>
  <si>
    <t>（別紙２）</t>
    <rPh sb="1" eb="3">
      <t>ベッシ</t>
    </rPh>
    <phoneticPr fontId="3"/>
  </si>
  <si>
    <r>
      <t xml:space="preserve">備考
</t>
    </r>
    <r>
      <rPr>
        <b/>
        <sz val="6"/>
        <color theme="1"/>
        <rFont val="游ゴシック"/>
        <family val="3"/>
        <charset val="128"/>
        <scheme val="minor"/>
      </rPr>
      <t>（特別な事情等があれば記載）</t>
    </r>
    <rPh sb="0" eb="2">
      <t>ビコウ</t>
    </rPh>
    <rPh sb="4" eb="6">
      <t>トクベツ</t>
    </rPh>
    <rPh sb="7" eb="9">
      <t>ジジョウ</t>
    </rPh>
    <rPh sb="9" eb="10">
      <t>トウ</t>
    </rPh>
    <rPh sb="14" eb="16">
      <t>キサイ</t>
    </rPh>
    <phoneticPr fontId="3"/>
  </si>
  <si>
    <t>合計</t>
    <rPh sb="0" eb="2">
      <t>ゴウケイ</t>
    </rPh>
    <phoneticPr fontId="3"/>
  </si>
  <si>
    <t>初期設定に要する費用</t>
    <rPh sb="0" eb="2">
      <t>ショキ</t>
    </rPh>
    <rPh sb="2" eb="4">
      <t>セッテイ</t>
    </rPh>
    <rPh sb="5" eb="6">
      <t>ヨウ</t>
    </rPh>
    <rPh sb="8" eb="10">
      <t>ヒヨウ</t>
    </rPh>
    <phoneticPr fontId="3"/>
  </si>
  <si>
    <t>機器導入費用</t>
    <rPh sb="0" eb="2">
      <t>キキ</t>
    </rPh>
    <rPh sb="2" eb="4">
      <t>ドウニュウ</t>
    </rPh>
    <rPh sb="4" eb="6">
      <t>ヒヨウ</t>
    </rPh>
    <phoneticPr fontId="3"/>
  </si>
  <si>
    <t>単価</t>
    <rPh sb="0" eb="2">
      <t>タンカ</t>
    </rPh>
    <phoneticPr fontId="3"/>
  </si>
  <si>
    <t>数量</t>
    <rPh sb="0" eb="2">
      <t>スウリョウ</t>
    </rPh>
    <phoneticPr fontId="3"/>
  </si>
  <si>
    <t>導入内容</t>
    <rPh sb="0" eb="2">
      <t>ドウニュウ</t>
    </rPh>
    <rPh sb="2" eb="4">
      <t>ナイヨウ</t>
    </rPh>
    <phoneticPr fontId="3"/>
  </si>
  <si>
    <t>No.</t>
    <phoneticPr fontId="3"/>
  </si>
  <si>
    <t>値引額（合計）</t>
    <rPh sb="0" eb="2">
      <t>ネビ</t>
    </rPh>
    <rPh sb="2" eb="3">
      <t>ガク</t>
    </rPh>
    <rPh sb="4" eb="6">
      <t>ゴウケイ</t>
    </rPh>
    <phoneticPr fontId="3"/>
  </si>
  <si>
    <t>初期設定に要する費用（合計）</t>
    <rPh sb="0" eb="2">
      <t>ショキ</t>
    </rPh>
    <rPh sb="2" eb="4">
      <t>セッテイ</t>
    </rPh>
    <rPh sb="5" eb="6">
      <t>ヨウ</t>
    </rPh>
    <rPh sb="8" eb="10">
      <t>ヒヨウ</t>
    </rPh>
    <rPh sb="11" eb="13">
      <t>ゴウケイ</t>
    </rPh>
    <phoneticPr fontId="3"/>
  </si>
  <si>
    <t>機器導入費用（合計）</t>
    <rPh sb="0" eb="2">
      <t>キキ</t>
    </rPh>
    <rPh sb="2" eb="4">
      <t>ドウニュウ</t>
    </rPh>
    <rPh sb="4" eb="6">
      <t>ヒヨウ</t>
    </rPh>
    <rPh sb="7" eb="9">
      <t>ゴウケイ</t>
    </rPh>
    <phoneticPr fontId="3"/>
  </si>
  <si>
    <t>実支出（予定）額：</t>
    <rPh sb="0" eb="1">
      <t>ジツ</t>
    </rPh>
    <rPh sb="4" eb="6">
      <t>ヨテイ</t>
    </rPh>
    <rPh sb="7" eb="8">
      <t>ガク</t>
    </rPh>
    <phoneticPr fontId="3"/>
  </si>
  <si>
    <t>人</t>
    <rPh sb="0" eb="1">
      <t>ヒト</t>
    </rPh>
    <phoneticPr fontId="3"/>
  </si>
  <si>
    <t>施設利用者数</t>
    <rPh sb="0" eb="2">
      <t>シセツ</t>
    </rPh>
    <rPh sb="2" eb="5">
      <t>リヨウシャ</t>
    </rPh>
    <rPh sb="5" eb="6">
      <t>スウ</t>
    </rPh>
    <phoneticPr fontId="3"/>
  </si>
  <si>
    <t>職員数（実数）</t>
    <rPh sb="0" eb="3">
      <t>ショクインスウ</t>
    </rPh>
    <rPh sb="4" eb="6">
      <t>ジッスウ</t>
    </rPh>
    <phoneticPr fontId="3"/>
  </si>
  <si>
    <t>令和３年度障害福祉分野のICT導入モデル事業所要見込額内訳書</t>
    <rPh sb="22" eb="24">
      <t>ショヨウ</t>
    </rPh>
    <rPh sb="24" eb="26">
      <t>ミコ</t>
    </rPh>
    <rPh sb="26" eb="27">
      <t>ガク</t>
    </rPh>
    <rPh sb="27" eb="30">
      <t>ウチワケショ</t>
    </rPh>
    <phoneticPr fontId="3"/>
  </si>
  <si>
    <t>（別紙３）</t>
    <rPh sb="1" eb="3">
      <t>ベッシ</t>
    </rPh>
    <phoneticPr fontId="3"/>
  </si>
  <si>
    <t>厚労県</t>
    <rPh sb="0" eb="2">
      <t>コウロウ</t>
    </rPh>
    <rPh sb="2" eb="3">
      <t>ケン</t>
    </rPh>
    <phoneticPr fontId="2"/>
  </si>
  <si>
    <t>厚生労働省社会・援護局障害保健福祉部障害福祉課</t>
    <rPh sb="0" eb="2">
      <t>コウセイ</t>
    </rPh>
    <rPh sb="2" eb="5">
      <t>ロウドウショウ</t>
    </rPh>
    <rPh sb="5" eb="7">
      <t>シャカイ</t>
    </rPh>
    <rPh sb="8" eb="23">
      <t>エンゴキョクショウガイホケンフクシブショウガイフクシカ</t>
    </rPh>
    <phoneticPr fontId="2"/>
  </si>
  <si>
    <t>03-5253-1111</t>
    <phoneticPr fontId="2"/>
  </si>
  <si>
    <t>厚労　太郎</t>
    <rPh sb="0" eb="2">
      <t>コウロウ</t>
    </rPh>
    <rPh sb="3" eb="5">
      <t>タロウ</t>
    </rPh>
    <phoneticPr fontId="2"/>
  </si>
  <si>
    <t>syougai2021@mhlw.go.jp</t>
    <phoneticPr fontId="2"/>
  </si>
  <si>
    <t>kourou-tarou@mhlw.go.jp</t>
    <phoneticPr fontId="2"/>
  </si>
  <si>
    <t>行う</t>
  </si>
  <si>
    <t>厚労県</t>
    <rPh sb="0" eb="2">
      <t>コウロウ</t>
    </rPh>
    <rPh sb="2" eb="3">
      <t>ケン</t>
    </rPh>
    <phoneticPr fontId="2"/>
  </si>
  <si>
    <t>社会福祉法人　厚生労働省</t>
    <rPh sb="0" eb="2">
      <t>シャカイ</t>
    </rPh>
    <rPh sb="2" eb="4">
      <t>フクシ</t>
    </rPh>
    <rPh sb="4" eb="6">
      <t>ホウジン</t>
    </rPh>
    <rPh sb="7" eb="9">
      <t>コウセイ</t>
    </rPh>
    <rPh sb="9" eb="12">
      <t>ロウドウショウ</t>
    </rPh>
    <phoneticPr fontId="2"/>
  </si>
  <si>
    <t>ｼｬｶｲﾌｸｼﾎｳｼﾞﾝ  ｺｳｾｲﾛｳﾄﾞｳｼｮｳ</t>
    <phoneticPr fontId="2"/>
  </si>
  <si>
    <t>障害福祉課</t>
    <rPh sb="0" eb="2">
      <t>ショウガイ</t>
    </rPh>
    <rPh sb="2" eb="5">
      <t>フクシカ</t>
    </rPh>
    <phoneticPr fontId="2"/>
  </si>
  <si>
    <t>ｼｮｳｶﾞｲﾌｸｼｶ</t>
    <phoneticPr fontId="2"/>
  </si>
  <si>
    <t>あり</t>
  </si>
  <si>
    <t>令和元年度</t>
  </si>
  <si>
    <t>○タブレットを導入し、利用者が自室から家族とのオンライン面会を行う。
○面会の日程調整や準備等の作業が削減され、その時間を用いて利用者本人に対するきめ細やかな支援を行う。</t>
    <rPh sb="7" eb="9">
      <t>ドウニュウ</t>
    </rPh>
    <rPh sb="11" eb="14">
      <t>リヨウシャ</t>
    </rPh>
    <rPh sb="15" eb="17">
      <t>ジシツ</t>
    </rPh>
    <rPh sb="19" eb="21">
      <t>カゾク</t>
    </rPh>
    <rPh sb="28" eb="30">
      <t>メンカイ</t>
    </rPh>
    <rPh sb="31" eb="32">
      <t>オコナ</t>
    </rPh>
    <rPh sb="36" eb="38">
      <t>メンカイ</t>
    </rPh>
    <rPh sb="39" eb="41">
      <t>ニッテイ</t>
    </rPh>
    <rPh sb="41" eb="43">
      <t>チョウセイ</t>
    </rPh>
    <rPh sb="44" eb="46">
      <t>ジュンビ</t>
    </rPh>
    <rPh sb="46" eb="47">
      <t>トウ</t>
    </rPh>
    <rPh sb="48" eb="50">
      <t>サギョウ</t>
    </rPh>
    <rPh sb="51" eb="53">
      <t>サクゲン</t>
    </rPh>
    <rPh sb="58" eb="60">
      <t>ジカン</t>
    </rPh>
    <rPh sb="61" eb="62">
      <t>モチ</t>
    </rPh>
    <rPh sb="64" eb="67">
      <t>リヨウシャ</t>
    </rPh>
    <rPh sb="67" eb="69">
      <t>ホンニン</t>
    </rPh>
    <rPh sb="70" eb="71">
      <t>タイ</t>
    </rPh>
    <rPh sb="75" eb="76">
      <t>コマ</t>
    </rPh>
    <rPh sb="79" eb="81">
      <t>シエン</t>
    </rPh>
    <rPh sb="82" eb="83">
      <t>オコナ</t>
    </rPh>
    <phoneticPr fontId="2"/>
  </si>
  <si>
    <t>　○新型コロナウイルスの感染拡大に伴い、利用者が華族と対面することが困難になっている状況が生じている。また、利用者の普段の様子を伝えるために、より詳細な記録を作成することが必要となっており、結果として職員の残業時間の増加につながっている。
　○十分なWi-Fi環境が整っているのは、事務所のみで利用者の居室の通信環境は満足のいくものではない状況にある。</t>
    <rPh sb="2" eb="4">
      <t>シンガタ</t>
    </rPh>
    <rPh sb="12" eb="14">
      <t>カンセン</t>
    </rPh>
    <rPh sb="14" eb="16">
      <t>カクダイ</t>
    </rPh>
    <rPh sb="17" eb="18">
      <t>トモナ</t>
    </rPh>
    <rPh sb="20" eb="23">
      <t>リヨウシャ</t>
    </rPh>
    <rPh sb="24" eb="26">
      <t>カゾク</t>
    </rPh>
    <rPh sb="27" eb="29">
      <t>タイメン</t>
    </rPh>
    <rPh sb="34" eb="36">
      <t>コンナン</t>
    </rPh>
    <rPh sb="42" eb="44">
      <t>ジョウキョウ</t>
    </rPh>
    <rPh sb="45" eb="46">
      <t>ショウ</t>
    </rPh>
    <rPh sb="54" eb="57">
      <t>リヨウシャ</t>
    </rPh>
    <rPh sb="58" eb="60">
      <t>フダン</t>
    </rPh>
    <rPh sb="61" eb="63">
      <t>ヨウス</t>
    </rPh>
    <rPh sb="64" eb="65">
      <t>ツタ</t>
    </rPh>
    <rPh sb="73" eb="75">
      <t>ショウサイ</t>
    </rPh>
    <rPh sb="76" eb="78">
      <t>キロク</t>
    </rPh>
    <rPh sb="79" eb="81">
      <t>サクセイ</t>
    </rPh>
    <rPh sb="86" eb="88">
      <t>ヒツヨウ</t>
    </rPh>
    <rPh sb="95" eb="97">
      <t>ケッカ</t>
    </rPh>
    <rPh sb="100" eb="102">
      <t>ショクイン</t>
    </rPh>
    <rPh sb="103" eb="105">
      <t>ザンギョウ</t>
    </rPh>
    <rPh sb="105" eb="107">
      <t>ジカン</t>
    </rPh>
    <rPh sb="108" eb="110">
      <t>ゾウカ</t>
    </rPh>
    <rPh sb="122" eb="124">
      <t>ジュウブン</t>
    </rPh>
    <rPh sb="130" eb="132">
      <t>カンキョウ</t>
    </rPh>
    <rPh sb="133" eb="134">
      <t>トトノ</t>
    </rPh>
    <rPh sb="141" eb="144">
      <t>ジムショ</t>
    </rPh>
    <rPh sb="147" eb="150">
      <t>リヨウシャ</t>
    </rPh>
    <rPh sb="151" eb="153">
      <t>キョシツ</t>
    </rPh>
    <rPh sb="154" eb="156">
      <t>ツウシン</t>
    </rPh>
    <rPh sb="156" eb="158">
      <t>カンキョウ</t>
    </rPh>
    <rPh sb="159" eb="161">
      <t>マンゾク</t>
    </rPh>
    <rPh sb="170" eb="172">
      <t>ジョウキョウ</t>
    </rPh>
    <phoneticPr fontId="2"/>
  </si>
  <si>
    <t>iPad　mini（128GB) Wi-Fiモデル</t>
    <phoneticPr fontId="2"/>
  </si>
  <si>
    <t>台</t>
  </si>
  <si>
    <t>NECプラットフォームズ　モバイルルーター　本体</t>
    <rPh sb="22" eb="24">
      <t>ホンタイ</t>
    </rPh>
    <phoneticPr fontId="2"/>
  </si>
  <si>
    <t>iPad　Pro（256GB)  Wi-Fi＋cellularモデル</t>
    <phoneticPr fontId="2"/>
  </si>
  <si>
    <t>・タブレットよりもモバイルルーターの数が多くなっているが、これは通信料の制限や故障に備えた予備の役割もある。
・家族に向けたオンライン会議を開催することもあり、ホスト役を務めることもあることから、タブレット１台については上位機種を導入するものである。</t>
    <rPh sb="18" eb="19">
      <t>カズ</t>
    </rPh>
    <rPh sb="20" eb="21">
      <t>オオ</t>
    </rPh>
    <rPh sb="32" eb="35">
      <t>ツウシンリョウ</t>
    </rPh>
    <rPh sb="36" eb="38">
      <t>セイゲン</t>
    </rPh>
    <rPh sb="39" eb="41">
      <t>コショウ</t>
    </rPh>
    <rPh sb="42" eb="43">
      <t>ソナ</t>
    </rPh>
    <rPh sb="45" eb="47">
      <t>ヨビ</t>
    </rPh>
    <rPh sb="48" eb="50">
      <t>ヤクワリ</t>
    </rPh>
    <rPh sb="56" eb="58">
      <t>カゾク</t>
    </rPh>
    <rPh sb="59" eb="60">
      <t>ム</t>
    </rPh>
    <rPh sb="67" eb="69">
      <t>カイギ</t>
    </rPh>
    <rPh sb="70" eb="72">
      <t>カイサイ</t>
    </rPh>
    <rPh sb="83" eb="84">
      <t>ヤク</t>
    </rPh>
    <rPh sb="85" eb="86">
      <t>ツト</t>
    </rPh>
    <rPh sb="104" eb="105">
      <t>ダイ</t>
    </rPh>
    <rPh sb="110" eb="112">
      <t>ジョウイ</t>
    </rPh>
    <rPh sb="112" eb="114">
      <t>キシュ</t>
    </rPh>
    <rPh sb="115" eb="117">
      <t>ドウニュウ</t>
    </rPh>
    <phoneticPr fontId="2"/>
  </si>
  <si>
    <t>支援記録表</t>
    <rPh sb="0" eb="2">
      <t>シエン</t>
    </rPh>
    <rPh sb="2" eb="5">
      <t>キロクヒョウ</t>
    </rPh>
    <phoneticPr fontId="2"/>
  </si>
  <si>
    <t>支援記録の作成</t>
    <rPh sb="0" eb="2">
      <t>シエン</t>
    </rPh>
    <rPh sb="2" eb="4">
      <t>キロク</t>
    </rPh>
    <rPh sb="5" eb="7">
      <t>サクセイ</t>
    </rPh>
    <phoneticPr fontId="2"/>
  </si>
  <si>
    <t>本事業により、利用者の希望する時にオンライン面会ができるようになることから、普段の支援記録表の記載も簡潔になることが想定される。また、タブレットにて記録することにより記録時間自体の短縮も期待できる。</t>
    <rPh sb="0" eb="1">
      <t>ホン</t>
    </rPh>
    <rPh sb="1" eb="3">
      <t>ジギョウ</t>
    </rPh>
    <rPh sb="7" eb="10">
      <t>リヨウシャ</t>
    </rPh>
    <rPh sb="11" eb="13">
      <t>キボウ</t>
    </rPh>
    <rPh sb="15" eb="16">
      <t>トキ</t>
    </rPh>
    <rPh sb="22" eb="24">
      <t>メンカイ</t>
    </rPh>
    <rPh sb="38" eb="40">
      <t>フダン</t>
    </rPh>
    <rPh sb="41" eb="43">
      <t>シエン</t>
    </rPh>
    <rPh sb="43" eb="46">
      <t>キロクヒョウ</t>
    </rPh>
    <rPh sb="47" eb="49">
      <t>キサイ</t>
    </rPh>
    <rPh sb="50" eb="52">
      <t>カンケツ</t>
    </rPh>
    <rPh sb="58" eb="60">
      <t>ソウテイ</t>
    </rPh>
    <rPh sb="74" eb="76">
      <t>キロク</t>
    </rPh>
    <rPh sb="83" eb="85">
      <t>キロク</t>
    </rPh>
    <rPh sb="85" eb="87">
      <t>ジカン</t>
    </rPh>
    <rPh sb="87" eb="89">
      <t>ジタイ</t>
    </rPh>
    <rPh sb="90" eb="92">
      <t>タンシュク</t>
    </rPh>
    <rPh sb="93" eb="95">
      <t>キタイ</t>
    </rPh>
    <phoneticPr fontId="2"/>
  </si>
  <si>
    <t>自立生活援助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</si>
</sst>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Red]&quot;¥&quot;\-#,##0"/>
    <numFmt numFmtId="41" formatCode="_ * #,##0_ ;_ * \-#,##0_ ;_ * &quot;-&quot;_ ;_ @_ "/>
    <numFmt numFmtId="176" formatCode="#,##0_ "/>
    <numFmt numFmtId="177" formatCode="#,##0_);[Red]\(#,##0\)"/>
    <numFmt numFmtId="178" formatCode="0.0%"/>
    <numFmt numFmtId="179" formatCode="#,##0_ &quot;ページ&quot;"/>
    <numFmt numFmtId="180" formatCode="#,##0_ &quot;時間&quot;"/>
    <numFmt numFmtId="181" formatCode="#,##0_ &quot;分&quot;"/>
    <numFmt numFmtId="182" formatCode="#,##0_ &quot;件&quot;"/>
    <numFmt numFmtId="183" formatCode="#,##0_ &quot;人&quot;"/>
    <numFmt numFmtId="184" formatCode="0&quot;人&quot;"/>
    <numFmt numFmtId="185" formatCode="0.0_ &quot;人&quot;"/>
  </numFmts>
  <fonts count="33" x14ac:knownFonts="1">
    <font>
      <sz val="11"/>
      <color theme="1"/>
      <name val="游ゴシック"/>
      <family val="2"/>
      <charset val="128"/>
      <scheme val="minor"/>
    </font>
    <font>
      <sz val="14"/>
      <color theme="1"/>
      <name val="游ゴシック"/>
      <family val="2"/>
      <charset val="128"/>
      <scheme val="minor"/>
    </font>
    <font>
      <sz val="6"/>
      <name val="游ゴシック"/>
      <family val="2"/>
      <charset val="128"/>
      <scheme val="minor"/>
    </font>
    <font>
      <sz val="6"/>
      <name val="ＭＳ Ｐゴシック"/>
      <family val="3"/>
      <charset val="128"/>
    </font>
    <font>
      <sz val="12"/>
      <color theme="1"/>
      <name val="游ゴシック"/>
      <family val="2"/>
      <charset val="128"/>
      <scheme val="minor"/>
    </font>
    <font>
      <b/>
      <sz val="16"/>
      <color theme="1"/>
      <name val="游ゴシック"/>
      <family val="3"/>
      <charset val="128"/>
      <scheme val="minor"/>
    </font>
    <font>
      <b/>
      <sz val="14"/>
      <color theme="1"/>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sz val="11"/>
      <color theme="1"/>
      <name val="游ゴシック"/>
      <family val="3"/>
      <charset val="128"/>
      <scheme val="minor"/>
    </font>
    <font>
      <u/>
      <sz val="11"/>
      <color theme="10"/>
      <name val="游ゴシック"/>
      <family val="2"/>
      <charset val="128"/>
      <scheme val="minor"/>
    </font>
    <font>
      <sz val="8"/>
      <color theme="1"/>
      <name val="游ゴシック"/>
      <family val="2"/>
      <charset val="128"/>
      <scheme val="minor"/>
    </font>
    <font>
      <sz val="8"/>
      <color theme="1"/>
      <name val="游ゴシック"/>
      <family val="3"/>
      <charset val="128"/>
      <scheme val="minor"/>
    </font>
    <font>
      <b/>
      <u val="double"/>
      <sz val="8"/>
      <color theme="1"/>
      <name val="游ゴシック"/>
      <family val="3"/>
      <charset val="128"/>
      <scheme val="minor"/>
    </font>
    <font>
      <sz val="11"/>
      <name val="ＭＳ Ｐゴシック"/>
      <family val="3"/>
      <charset val="128"/>
    </font>
    <font>
      <sz val="12"/>
      <name val="游ゴシック"/>
      <family val="3"/>
      <charset val="128"/>
      <scheme val="minor"/>
    </font>
    <font>
      <sz val="8"/>
      <name val="游ゴシック"/>
      <family val="3"/>
      <charset val="128"/>
      <scheme val="minor"/>
    </font>
    <font>
      <sz val="11"/>
      <name val="游ゴシック"/>
      <family val="3"/>
      <charset val="128"/>
      <scheme val="minor"/>
    </font>
    <font>
      <sz val="14"/>
      <name val="游ゴシック"/>
      <family val="3"/>
      <charset val="128"/>
      <scheme val="minor"/>
    </font>
    <font>
      <sz val="14"/>
      <color theme="1"/>
      <name val="游ゴシック"/>
      <family val="3"/>
      <charset val="128"/>
      <scheme val="minor"/>
    </font>
    <font>
      <sz val="11"/>
      <color rgb="FFFF0000"/>
      <name val="游ゴシック"/>
      <family val="2"/>
      <charset val="128"/>
      <scheme val="minor"/>
    </font>
    <font>
      <sz val="10"/>
      <color theme="1"/>
      <name val="游ゴシック"/>
      <family val="2"/>
      <charset val="128"/>
      <scheme val="minor"/>
    </font>
    <font>
      <sz val="11"/>
      <color rgb="FFFF0000"/>
      <name val="游ゴシック"/>
      <family val="3"/>
      <charset val="128"/>
      <scheme val="minor"/>
    </font>
    <font>
      <sz val="9"/>
      <color theme="1"/>
      <name val="游ゴシック"/>
      <family val="2"/>
      <charset val="128"/>
      <scheme val="minor"/>
    </font>
    <font>
      <b/>
      <sz val="11"/>
      <color rgb="FFFF0000"/>
      <name val="游ゴシック"/>
      <family val="3"/>
      <charset val="128"/>
      <scheme val="minor"/>
    </font>
    <font>
      <sz val="6"/>
      <color theme="1"/>
      <name val="游ゴシック"/>
      <family val="3"/>
      <charset val="128"/>
      <scheme val="minor"/>
    </font>
    <font>
      <b/>
      <sz val="12"/>
      <color rgb="FFFF0000"/>
      <name val="游ゴシック"/>
      <family val="3"/>
      <charset val="128"/>
      <scheme val="minor"/>
    </font>
    <font>
      <sz val="9"/>
      <color theme="1"/>
      <name val="游ゴシック"/>
      <family val="3"/>
      <charset val="128"/>
      <scheme val="minor"/>
    </font>
    <font>
      <sz val="16"/>
      <color theme="1"/>
      <name val="游ゴシック"/>
      <family val="3"/>
      <charset val="128"/>
      <scheme val="minor"/>
    </font>
    <font>
      <b/>
      <sz val="20"/>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b/>
      <sz val="6"/>
      <color theme="1"/>
      <name val="游ゴシック"/>
      <family val="3"/>
      <charset val="128"/>
      <scheme val="minor"/>
    </font>
  </fonts>
  <fills count="9">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rgb="FFFBD9F6"/>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CC"/>
        <bgColor indexed="64"/>
      </patternFill>
    </fill>
  </fills>
  <borders count="5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auto="1"/>
      </right>
      <top/>
      <bottom style="thin">
        <color indexed="64"/>
      </bottom>
      <diagonal/>
    </border>
    <border>
      <left style="thin">
        <color auto="1"/>
      </left>
      <right style="thin">
        <color indexed="64"/>
      </right>
      <top style="thin">
        <color auto="1"/>
      </top>
      <bottom/>
      <diagonal/>
    </border>
    <border>
      <left style="thin">
        <color auto="1"/>
      </left>
      <right style="thin">
        <color auto="1"/>
      </right>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ck">
        <color indexed="64"/>
      </left>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medium">
        <color indexed="64"/>
      </left>
      <right/>
      <top style="thin">
        <color indexed="64"/>
      </top>
      <bottom style="hair">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thin">
        <color indexed="64"/>
      </right>
      <top style="medium">
        <color indexed="64"/>
      </top>
      <bottom/>
      <diagonal/>
    </border>
    <border>
      <left/>
      <right/>
      <top/>
      <bottom style="medium">
        <color auto="1"/>
      </bottom>
      <diagonal/>
    </border>
    <border>
      <left/>
      <right style="medium">
        <color indexed="64"/>
      </right>
      <top style="thin">
        <color auto="1"/>
      </top>
      <bottom style="medium">
        <color indexed="64"/>
      </bottom>
      <diagonal/>
    </border>
    <border>
      <left/>
      <right/>
      <top style="thin">
        <color auto="1"/>
      </top>
      <bottom style="medium">
        <color auto="1"/>
      </bottom>
      <diagonal/>
    </border>
    <border>
      <left style="thin">
        <color indexed="64"/>
      </left>
      <right/>
      <top style="thin">
        <color auto="1"/>
      </top>
      <bottom style="medium">
        <color auto="1"/>
      </bottom>
      <diagonal/>
    </border>
    <border>
      <left/>
      <right style="medium">
        <color indexed="64"/>
      </right>
      <top style="thin">
        <color auto="1"/>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6">
    <xf numFmtId="0" fontId="0" fillId="0" borderId="0">
      <alignment vertical="center"/>
    </xf>
    <xf numFmtId="0" fontId="10" fillId="0" borderId="0" applyNumberFormat="0" applyFill="0" applyBorder="0" applyAlignment="0" applyProtection="0">
      <alignment vertical="center"/>
    </xf>
    <xf numFmtId="0" fontId="14" fillId="0" borderId="0"/>
    <xf numFmtId="0" fontId="9" fillId="0" borderId="0">
      <alignment vertical="center"/>
    </xf>
    <xf numFmtId="6" fontId="9" fillId="0" borderId="0" applyFont="0" applyFill="0" applyBorder="0" applyAlignment="0" applyProtection="0">
      <alignment vertical="center"/>
    </xf>
    <xf numFmtId="38" fontId="9" fillId="0" borderId="0" applyFont="0" applyFill="0" applyBorder="0" applyAlignment="0" applyProtection="0"/>
  </cellStyleXfs>
  <cellXfs count="230">
    <xf numFmtId="0" fontId="0" fillId="0" borderId="0" xfId="0">
      <alignment vertical="center"/>
    </xf>
    <xf numFmtId="0" fontId="1" fillId="0" borderId="0" xfId="0" applyFont="1" applyProtection="1">
      <alignment vertical="center"/>
      <protection locked="0"/>
    </xf>
    <xf numFmtId="0" fontId="4" fillId="0" borderId="0" xfId="0" applyFont="1" applyProtection="1">
      <alignment vertical="center"/>
      <protection locked="0"/>
    </xf>
    <xf numFmtId="0" fontId="0" fillId="0" borderId="0" xfId="0" applyProtection="1">
      <alignment vertical="center"/>
      <protection locked="0"/>
    </xf>
    <xf numFmtId="0" fontId="5" fillId="0" borderId="0" xfId="0" applyFont="1" applyAlignment="1" applyProtection="1">
      <alignment horizontal="center" vertical="center"/>
      <protection locked="0"/>
    </xf>
    <xf numFmtId="0" fontId="5" fillId="0" borderId="0" xfId="0" applyFont="1" applyAlignment="1" applyProtection="1">
      <alignment horizontal="center" vertical="center" shrinkToFit="1"/>
      <protection locked="0"/>
    </xf>
    <xf numFmtId="0" fontId="6" fillId="0" borderId="1"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8" fillId="0" borderId="0" xfId="0" applyFont="1" applyProtection="1">
      <alignment vertical="center"/>
      <protection locked="0"/>
    </xf>
    <xf numFmtId="0" fontId="0" fillId="2" borderId="2" xfId="0" applyFont="1" applyFill="1" applyBorder="1" applyAlignment="1" applyProtection="1">
      <alignment horizontal="left" vertical="center" shrinkToFit="1"/>
      <protection locked="0"/>
    </xf>
    <xf numFmtId="0" fontId="9" fillId="2" borderId="2" xfId="0" applyFont="1" applyFill="1" applyBorder="1" applyAlignment="1" applyProtection="1">
      <alignment horizontal="left" vertical="center" shrinkToFit="1"/>
      <protection locked="0"/>
    </xf>
    <xf numFmtId="0" fontId="9" fillId="0" borderId="0" xfId="0" applyFont="1" applyFill="1" applyBorder="1" applyAlignment="1" applyProtection="1">
      <alignment horizontal="left" vertical="center" shrinkToFit="1"/>
      <protection locked="0"/>
    </xf>
    <xf numFmtId="0" fontId="0" fillId="0" borderId="0" xfId="0" applyFill="1" applyBorder="1" applyAlignment="1" applyProtection="1">
      <alignment vertical="center"/>
      <protection locked="0"/>
    </xf>
    <xf numFmtId="0" fontId="0" fillId="0" borderId="0" xfId="0" applyFont="1" applyFill="1" applyBorder="1" applyAlignment="1" applyProtection="1">
      <alignment horizontal="left" vertical="center"/>
      <protection locked="0"/>
    </xf>
    <xf numFmtId="41" fontId="0" fillId="0" borderId="0" xfId="0" applyNumberFormat="1" applyBorder="1" applyAlignment="1" applyProtection="1">
      <alignment horizontal="center" vertical="center"/>
      <protection locked="0"/>
    </xf>
    <xf numFmtId="0" fontId="11" fillId="0" borderId="0" xfId="0" applyFont="1" applyProtection="1">
      <alignment vertical="center"/>
      <protection locked="0"/>
    </xf>
    <xf numFmtId="0" fontId="9" fillId="0" borderId="0" xfId="0" applyFont="1" applyProtection="1">
      <alignment vertical="center"/>
      <protection locked="0"/>
    </xf>
    <xf numFmtId="0" fontId="12" fillId="0" borderId="0" xfId="0" applyFont="1" applyProtection="1">
      <alignment vertical="center"/>
      <protection locked="0"/>
    </xf>
    <xf numFmtId="0" fontId="7" fillId="0" borderId="0" xfId="0" applyFont="1" applyAlignment="1" applyProtection="1">
      <alignment horizontal="right" vertical="center"/>
      <protection locked="0"/>
    </xf>
    <xf numFmtId="0" fontId="0" fillId="0" borderId="13" xfId="0" applyBorder="1" applyProtection="1">
      <alignment vertical="center"/>
      <protection locked="0"/>
    </xf>
    <xf numFmtId="0" fontId="0" fillId="0" borderId="0" xfId="0" applyAlignment="1" applyProtection="1">
      <alignment horizontal="right" vertical="center"/>
      <protection locked="0"/>
    </xf>
    <xf numFmtId="0" fontId="15" fillId="0" borderId="0" xfId="0" applyFont="1" applyAlignment="1" applyProtection="1">
      <alignment horizontal="center" vertical="center"/>
      <protection locked="0"/>
    </xf>
    <xf numFmtId="0" fontId="17" fillId="0" borderId="0" xfId="2" applyFont="1" applyBorder="1" applyAlignment="1" applyProtection="1">
      <alignment vertical="center" wrapText="1"/>
      <protection locked="0"/>
    </xf>
    <xf numFmtId="0" fontId="18" fillId="0" borderId="0" xfId="2" applyFont="1" applyBorder="1" applyAlignment="1" applyProtection="1">
      <alignment vertical="center" wrapText="1"/>
      <protection locked="0"/>
    </xf>
    <xf numFmtId="0" fontId="18" fillId="0" borderId="0" xfId="2" applyFont="1" applyBorder="1" applyAlignment="1" applyProtection="1">
      <alignment vertical="center"/>
      <protection locked="0"/>
    </xf>
    <xf numFmtId="0" fontId="15" fillId="0" borderId="0" xfId="0" applyFont="1" applyAlignment="1" applyProtection="1">
      <alignment horizontal="left" vertical="center"/>
      <protection locked="0"/>
    </xf>
    <xf numFmtId="0" fontId="15" fillId="0" borderId="0" xfId="0" applyFont="1" applyProtection="1">
      <alignment vertical="center"/>
      <protection locked="0"/>
    </xf>
    <xf numFmtId="0" fontId="9" fillId="0" borderId="0" xfId="3" applyFont="1" applyProtection="1">
      <alignment vertical="center"/>
      <protection locked="0"/>
    </xf>
    <xf numFmtId="0" fontId="19" fillId="0" borderId="0" xfId="3" applyFont="1" applyProtection="1">
      <alignment vertical="center"/>
      <protection locked="0"/>
    </xf>
    <xf numFmtId="0" fontId="9" fillId="0" borderId="0" xfId="0" applyFont="1">
      <alignment vertical="center"/>
    </xf>
    <xf numFmtId="0" fontId="22" fillId="0" borderId="0" xfId="0" applyFont="1">
      <alignment vertical="center"/>
    </xf>
    <xf numFmtId="178" fontId="7" fillId="4" borderId="2" xfId="0" applyNumberFormat="1" applyFont="1" applyFill="1" applyBorder="1">
      <alignment vertical="center"/>
    </xf>
    <xf numFmtId="0" fontId="7" fillId="0" borderId="0" xfId="0" applyFont="1">
      <alignment vertical="center"/>
    </xf>
    <xf numFmtId="179" fontId="0" fillId="4" borderId="2" xfId="0" applyNumberFormat="1" applyFill="1" applyBorder="1" applyAlignment="1">
      <alignment vertical="center" shrinkToFit="1"/>
    </xf>
    <xf numFmtId="179" fontId="0" fillId="0" borderId="2" xfId="0" applyNumberFormat="1" applyBorder="1" applyAlignment="1">
      <alignment vertical="center" shrinkToFit="1"/>
    </xf>
    <xf numFmtId="0" fontId="0" fillId="5" borderId="3" xfId="0" applyFill="1" applyBorder="1" applyAlignment="1">
      <alignment vertical="center" shrinkToFit="1"/>
    </xf>
    <xf numFmtId="179" fontId="0" fillId="4" borderId="14" xfId="0" applyNumberFormat="1" applyFill="1" applyBorder="1" applyAlignment="1">
      <alignment vertical="center" shrinkToFit="1"/>
    </xf>
    <xf numFmtId="179" fontId="0" fillId="0" borderId="14" xfId="0" applyNumberFormat="1" applyBorder="1" applyAlignment="1">
      <alignment vertical="center" shrinkToFit="1"/>
    </xf>
    <xf numFmtId="0" fontId="0" fillId="0" borderId="14" xfId="0" applyBorder="1" applyAlignment="1">
      <alignment horizontal="center" vertical="center" shrinkToFit="1"/>
    </xf>
    <xf numFmtId="179" fontId="0" fillId="4" borderId="15" xfId="0" applyNumberFormat="1" applyFill="1" applyBorder="1" applyAlignment="1">
      <alignment vertical="center" shrinkToFit="1"/>
    </xf>
    <xf numFmtId="179" fontId="0" fillId="0" borderId="15" xfId="0" applyNumberFormat="1" applyBorder="1" applyAlignment="1">
      <alignment vertical="center" shrinkToFit="1"/>
    </xf>
    <xf numFmtId="0" fontId="0" fillId="0" borderId="15" xfId="0" applyBorder="1" applyAlignment="1">
      <alignment horizontal="center" vertical="center" shrinkToFit="1"/>
    </xf>
    <xf numFmtId="0" fontId="23" fillId="5" borderId="8" xfId="0" applyFont="1" applyFill="1" applyBorder="1" applyAlignment="1">
      <alignment horizontal="center" vertical="center" wrapText="1"/>
    </xf>
    <xf numFmtId="0" fontId="0" fillId="5" borderId="8" xfId="0" applyFill="1" applyBorder="1" applyAlignment="1">
      <alignment horizontal="center" vertical="center" wrapText="1"/>
    </xf>
    <xf numFmtId="0" fontId="22" fillId="0" borderId="0" xfId="0" applyFont="1" applyFill="1" applyBorder="1">
      <alignment vertical="center"/>
    </xf>
    <xf numFmtId="178" fontId="24" fillId="0" borderId="0" xfId="0" applyNumberFormat="1" applyFont="1" applyFill="1" applyBorder="1">
      <alignment vertical="center"/>
    </xf>
    <xf numFmtId="180" fontId="0" fillId="4" borderId="2" xfId="0" applyNumberFormat="1" applyFill="1" applyBorder="1" applyAlignment="1">
      <alignment vertical="center" shrinkToFit="1"/>
    </xf>
    <xf numFmtId="181" fontId="0" fillId="0" borderId="2" xfId="0" applyNumberFormat="1" applyBorder="1" applyAlignment="1">
      <alignment vertical="center" shrinkToFit="1"/>
    </xf>
    <xf numFmtId="182" fontId="0" fillId="4" borderId="2" xfId="0" applyNumberFormat="1" applyFill="1" applyBorder="1" applyAlignment="1">
      <alignment vertical="center" shrinkToFit="1"/>
    </xf>
    <xf numFmtId="182" fontId="0" fillId="0" borderId="2" xfId="0" applyNumberFormat="1" applyBorder="1" applyAlignment="1">
      <alignment vertical="center" shrinkToFit="1"/>
    </xf>
    <xf numFmtId="180" fontId="0" fillId="4" borderId="16" xfId="0" applyNumberFormat="1" applyFill="1" applyBorder="1" applyAlignment="1">
      <alignment vertical="center" shrinkToFit="1"/>
    </xf>
    <xf numFmtId="180" fontId="0" fillId="4" borderId="14" xfId="0" applyNumberFormat="1" applyFill="1" applyBorder="1" applyAlignment="1">
      <alignment vertical="center" shrinkToFit="1"/>
    </xf>
    <xf numFmtId="181" fontId="0" fillId="0" borderId="14" xfId="0" applyNumberFormat="1" applyBorder="1" applyAlignment="1">
      <alignment vertical="center" shrinkToFit="1"/>
    </xf>
    <xf numFmtId="182" fontId="0" fillId="4" borderId="14" xfId="0" applyNumberFormat="1" applyFill="1" applyBorder="1" applyAlignment="1">
      <alignment vertical="center" shrinkToFit="1"/>
    </xf>
    <xf numFmtId="182" fontId="0" fillId="0" borderId="14" xfId="0" applyNumberFormat="1" applyBorder="1" applyAlignment="1">
      <alignment vertical="center" shrinkToFit="1"/>
    </xf>
    <xf numFmtId="183" fontId="0" fillId="0" borderId="14" xfId="0" applyNumberFormat="1" applyBorder="1" applyAlignment="1">
      <alignment vertical="center" shrinkToFit="1"/>
    </xf>
    <xf numFmtId="180" fontId="0" fillId="4" borderId="15" xfId="0" applyNumberFormat="1" applyFill="1" applyBorder="1" applyAlignment="1">
      <alignment vertical="center" shrinkToFit="1"/>
    </xf>
    <xf numFmtId="181" fontId="0" fillId="0" borderId="15" xfId="0" applyNumberFormat="1" applyBorder="1" applyAlignment="1">
      <alignment vertical="center" shrinkToFit="1"/>
    </xf>
    <xf numFmtId="182" fontId="0" fillId="4" borderId="15" xfId="0" applyNumberFormat="1" applyFill="1" applyBorder="1" applyAlignment="1">
      <alignment vertical="center" shrinkToFit="1"/>
    </xf>
    <xf numFmtId="182" fontId="0" fillId="0" borderId="15" xfId="0" applyNumberFormat="1" applyBorder="1" applyAlignment="1">
      <alignment vertical="center" shrinkToFit="1"/>
    </xf>
    <xf numFmtId="183" fontId="0" fillId="0" borderId="15" xfId="0" applyNumberFormat="1" applyBorder="1" applyAlignment="1">
      <alignment vertical="center" shrinkToFit="1"/>
    </xf>
    <xf numFmtId="0" fontId="23" fillId="6" borderId="8" xfId="0" applyFont="1" applyFill="1" applyBorder="1" applyAlignment="1">
      <alignment horizontal="center" vertical="center" wrapText="1"/>
    </xf>
    <xf numFmtId="0" fontId="0" fillId="6" borderId="8" xfId="0" applyFill="1" applyBorder="1" applyAlignment="1">
      <alignment horizontal="center" vertical="center" wrapText="1"/>
    </xf>
    <xf numFmtId="180" fontId="0" fillId="4" borderId="9" xfId="0" applyNumberFormat="1" applyFill="1" applyBorder="1" applyAlignment="1">
      <alignment vertical="center" shrinkToFit="1"/>
    </xf>
    <xf numFmtId="180" fontId="0" fillId="4" borderId="8" xfId="0" applyNumberFormat="1" applyFill="1" applyBorder="1" applyAlignment="1">
      <alignment vertical="center" shrinkToFit="1"/>
    </xf>
    <xf numFmtId="0" fontId="26" fillId="0" borderId="0" xfId="0" applyFont="1" applyFill="1" applyBorder="1" applyAlignment="1">
      <alignment horizontal="center" vertical="center"/>
    </xf>
    <xf numFmtId="0" fontId="0" fillId="0" borderId="0" xfId="0" applyFont="1">
      <alignment vertical="center"/>
    </xf>
    <xf numFmtId="41" fontId="0" fillId="0" borderId="0" xfId="0" applyNumberFormat="1" applyBorder="1" applyAlignment="1">
      <alignment horizontal="center" vertical="center"/>
    </xf>
    <xf numFmtId="0" fontId="9" fillId="0" borderId="0" xfId="0" applyFont="1" applyBorder="1">
      <alignment vertical="center"/>
    </xf>
    <xf numFmtId="0" fontId="9" fillId="0" borderId="0" xfId="0" applyFont="1" applyAlignment="1">
      <alignment horizontal="left" vertical="center"/>
    </xf>
    <xf numFmtId="0" fontId="8" fillId="0" borderId="0" xfId="0" applyFont="1">
      <alignment vertical="center"/>
    </xf>
    <xf numFmtId="0" fontId="20" fillId="0" borderId="0" xfId="0" applyFont="1">
      <alignment vertical="center"/>
    </xf>
    <xf numFmtId="41" fontId="6" fillId="0" borderId="0" xfId="0" applyNumberFormat="1" applyFont="1" applyFill="1" applyBorder="1" applyAlignment="1">
      <alignment horizontal="center" vertical="center"/>
    </xf>
    <xf numFmtId="0" fontId="27" fillId="0" borderId="0" xfId="0" applyFont="1">
      <alignment vertical="center"/>
    </xf>
    <xf numFmtId="0" fontId="0" fillId="0" borderId="0" xfId="0" applyAlignment="1">
      <alignment vertical="center"/>
    </xf>
    <xf numFmtId="184" fontId="7" fillId="0" borderId="26" xfId="0" applyNumberFormat="1" applyFont="1" applyBorder="1" applyAlignment="1">
      <alignment horizontal="center" vertical="center"/>
    </xf>
    <xf numFmtId="184" fontId="0" fillId="0" borderId="27" xfId="0" applyNumberFormat="1" applyFill="1" applyBorder="1" applyAlignment="1">
      <alignment horizontal="center" vertical="center" shrinkToFit="1"/>
    </xf>
    <xf numFmtId="0" fontId="0" fillId="7" borderId="37" xfId="0" applyFill="1" applyBorder="1" applyAlignment="1">
      <alignment horizontal="center" vertical="center"/>
    </xf>
    <xf numFmtId="0" fontId="11" fillId="7" borderId="35" xfId="0" applyFont="1" applyFill="1" applyBorder="1" applyAlignment="1">
      <alignment horizontal="center" vertical="center"/>
    </xf>
    <xf numFmtId="0" fontId="11" fillId="7" borderId="43" xfId="0" applyFont="1" applyFill="1" applyBorder="1" applyAlignment="1">
      <alignment horizontal="center" vertical="center"/>
    </xf>
    <xf numFmtId="0" fontId="5" fillId="0" borderId="0" xfId="0" applyFont="1" applyAlignment="1">
      <alignment horizontal="center" vertical="center" shrinkToFit="1"/>
    </xf>
    <xf numFmtId="0" fontId="5" fillId="0" borderId="0" xfId="0" applyFont="1" applyAlignment="1">
      <alignment horizontal="center" vertical="center"/>
    </xf>
    <xf numFmtId="0" fontId="29" fillId="0" borderId="0" xfId="0" applyFont="1" applyAlignment="1">
      <alignment horizontal="center" vertical="center"/>
    </xf>
    <xf numFmtId="0" fontId="4" fillId="0" borderId="0" xfId="0" applyFont="1">
      <alignment vertical="center"/>
    </xf>
    <xf numFmtId="0" fontId="1" fillId="0" borderId="0" xfId="0" applyFont="1">
      <alignment vertical="center"/>
    </xf>
    <xf numFmtId="0" fontId="30" fillId="0" borderId="0" xfId="3" applyFont="1" applyProtection="1">
      <alignment vertical="center"/>
      <protection locked="0"/>
    </xf>
    <xf numFmtId="0" fontId="31" fillId="0" borderId="0" xfId="3" applyFont="1" applyAlignment="1" applyProtection="1">
      <alignment horizontal="left" vertical="top"/>
      <protection locked="0"/>
    </xf>
    <xf numFmtId="0" fontId="30" fillId="3" borderId="5" xfId="3" applyFont="1" applyFill="1" applyBorder="1" applyProtection="1">
      <alignment vertical="center"/>
      <protection locked="0"/>
    </xf>
    <xf numFmtId="0" fontId="30" fillId="0" borderId="3" xfId="3" applyFont="1" applyBorder="1" applyAlignment="1" applyProtection="1">
      <alignment horizontal="right" vertical="center"/>
      <protection locked="0"/>
    </xf>
    <xf numFmtId="0" fontId="30" fillId="0" borderId="2" xfId="3" applyFont="1" applyBorder="1" applyAlignment="1" applyProtection="1">
      <alignment horizontal="center" vertical="center"/>
      <protection locked="0"/>
    </xf>
    <xf numFmtId="0" fontId="8" fillId="0" borderId="0" xfId="3" applyFont="1" applyProtection="1">
      <alignment vertical="center"/>
      <protection locked="0"/>
    </xf>
    <xf numFmtId="0" fontId="8" fillId="8" borderId="2" xfId="3" applyFont="1" applyFill="1" applyBorder="1" applyAlignment="1" applyProtection="1">
      <alignment horizontal="center" vertical="center"/>
      <protection locked="0"/>
    </xf>
    <xf numFmtId="6" fontId="30" fillId="0" borderId="0" xfId="4" applyFont="1" applyFill="1" applyBorder="1" applyAlignment="1" applyProtection="1">
      <alignment vertical="center"/>
    </xf>
    <xf numFmtId="0" fontId="8" fillId="0" borderId="0" xfId="3" applyFont="1" applyFill="1" applyBorder="1" applyAlignment="1" applyProtection="1">
      <alignment vertical="center"/>
      <protection locked="0"/>
    </xf>
    <xf numFmtId="0" fontId="9" fillId="0" borderId="0" xfId="3" applyFont="1">
      <alignment vertical="center"/>
    </xf>
    <xf numFmtId="0" fontId="9" fillId="8" borderId="27" xfId="3" applyFont="1" applyFill="1" applyBorder="1" applyAlignment="1">
      <alignment horizontal="center" vertical="center"/>
    </xf>
    <xf numFmtId="0" fontId="9" fillId="8" borderId="37" xfId="3" applyFont="1" applyFill="1" applyBorder="1" applyAlignment="1">
      <alignment horizontal="center" vertical="center" shrinkToFit="1"/>
    </xf>
    <xf numFmtId="0" fontId="9" fillId="8" borderId="37" xfId="3" applyFont="1" applyFill="1" applyBorder="1" applyAlignment="1">
      <alignment horizontal="center" vertical="center"/>
    </xf>
    <xf numFmtId="0" fontId="9" fillId="8" borderId="52" xfId="3" applyFont="1" applyFill="1" applyBorder="1" applyAlignment="1">
      <alignment horizontal="center" vertical="center"/>
    </xf>
    <xf numFmtId="0" fontId="8" fillId="0" borderId="0" xfId="3" applyFont="1">
      <alignment vertical="center"/>
    </xf>
    <xf numFmtId="0" fontId="6" fillId="0" borderId="0" xfId="0" applyFont="1" applyBorder="1" applyAlignment="1" applyProtection="1">
      <alignment horizontal="center" vertical="center"/>
      <protection locked="0"/>
    </xf>
    <xf numFmtId="41" fontId="6" fillId="0" borderId="2" xfId="0" applyNumberFormat="1" applyFont="1" applyFill="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3" xfId="0" applyFill="1" applyBorder="1" applyAlignment="1" applyProtection="1">
      <alignment horizontal="left" vertical="center" shrinkToFit="1"/>
      <protection locked="0"/>
    </xf>
    <xf numFmtId="0" fontId="0" fillId="0" borderId="4" xfId="0" applyFill="1" applyBorder="1" applyAlignment="1" applyProtection="1">
      <alignment horizontal="left" vertical="center" shrinkToFit="1"/>
      <protection locked="0"/>
    </xf>
    <xf numFmtId="0" fontId="0" fillId="0" borderId="5" xfId="0" applyFill="1" applyBorder="1" applyAlignment="1" applyProtection="1">
      <alignment horizontal="left" vertical="center" shrinkToFit="1"/>
      <protection locked="0"/>
    </xf>
    <xf numFmtId="0" fontId="9" fillId="2" borderId="8" xfId="0" applyFont="1" applyFill="1" applyBorder="1" applyAlignment="1" applyProtection="1">
      <alignment horizontal="left" vertical="center" shrinkToFit="1"/>
      <protection locked="0"/>
    </xf>
    <xf numFmtId="0" fontId="9" fillId="2" borderId="9" xfId="0" applyFont="1" applyFill="1" applyBorder="1" applyAlignment="1" applyProtection="1">
      <alignment horizontal="left" vertical="center" shrinkToFit="1"/>
      <protection locked="0"/>
    </xf>
    <xf numFmtId="0" fontId="10" fillId="0" borderId="3" xfId="1" applyFill="1" applyBorder="1" applyAlignment="1" applyProtection="1">
      <alignment horizontal="left" vertical="top"/>
      <protection locked="0"/>
    </xf>
    <xf numFmtId="0" fontId="0" fillId="0" borderId="4" xfId="0" applyFill="1" applyBorder="1" applyAlignment="1" applyProtection="1">
      <alignment horizontal="left" vertical="top"/>
      <protection locked="0"/>
    </xf>
    <xf numFmtId="0" fontId="0" fillId="0" borderId="5" xfId="0" applyFill="1" applyBorder="1" applyAlignment="1" applyProtection="1">
      <alignment horizontal="left" vertical="top"/>
      <protection locked="0"/>
    </xf>
    <xf numFmtId="0" fontId="0" fillId="0" borderId="3" xfId="0" applyBorder="1" applyAlignment="1" applyProtection="1">
      <alignment vertical="center"/>
      <protection locked="0"/>
    </xf>
    <xf numFmtId="0" fontId="0" fillId="0" borderId="4" xfId="0" applyBorder="1" applyAlignment="1" applyProtection="1">
      <alignment vertical="center"/>
      <protection locked="0"/>
    </xf>
    <xf numFmtId="0" fontId="0" fillId="3" borderId="4" xfId="0" applyFont="1" applyFill="1" applyBorder="1" applyAlignment="1" applyProtection="1">
      <alignment horizontal="left" vertical="center"/>
      <protection locked="0"/>
    </xf>
    <xf numFmtId="0" fontId="0" fillId="3" borderId="5" xfId="0" applyFont="1" applyFill="1" applyBorder="1" applyAlignment="1" applyProtection="1">
      <alignment horizontal="left" vertical="center"/>
      <protection locked="0"/>
    </xf>
    <xf numFmtId="176" fontId="6" fillId="0" borderId="2" xfId="0" applyNumberFormat="1" applyFont="1" applyBorder="1" applyAlignment="1" applyProtection="1">
      <alignment horizontal="right" vertical="center"/>
      <protection locked="0"/>
    </xf>
    <xf numFmtId="41" fontId="6" fillId="0" borderId="2" xfId="0" applyNumberFormat="1" applyFont="1" applyFill="1" applyBorder="1" applyAlignment="1" applyProtection="1">
      <alignment horizontal="left" vertical="top"/>
      <protection locked="0"/>
    </xf>
    <xf numFmtId="41" fontId="6" fillId="4" borderId="2" xfId="0" applyNumberFormat="1" applyFont="1" applyFill="1" applyBorder="1" applyAlignment="1" applyProtection="1">
      <alignment horizontal="center" vertical="center"/>
      <protection locked="0"/>
    </xf>
    <xf numFmtId="41" fontId="5" fillId="4" borderId="10" xfId="0" applyNumberFormat="1" applyFont="1" applyFill="1" applyBorder="1" applyAlignment="1" applyProtection="1">
      <alignment horizontal="center" vertical="center"/>
      <protection locked="0"/>
    </xf>
    <xf numFmtId="41" fontId="5" fillId="4" borderId="11" xfId="0" applyNumberFormat="1" applyFont="1" applyFill="1" applyBorder="1" applyAlignment="1" applyProtection="1">
      <alignment horizontal="center" vertical="center"/>
      <protection locked="0"/>
    </xf>
    <xf numFmtId="41" fontId="5" fillId="4" borderId="12" xfId="0" applyNumberFormat="1" applyFont="1" applyFill="1" applyBorder="1" applyAlignment="1" applyProtection="1">
      <alignment horizontal="center" vertical="center"/>
      <protection locked="0"/>
    </xf>
    <xf numFmtId="177" fontId="15" fillId="2" borderId="2" xfId="2" applyNumberFormat="1" applyFont="1" applyFill="1" applyBorder="1" applyAlignment="1" applyProtection="1">
      <alignment horizontal="center" vertical="center" wrapText="1"/>
      <protection locked="0"/>
    </xf>
    <xf numFmtId="41" fontId="0" fillId="4" borderId="2" xfId="0" applyNumberFormat="1" applyFill="1" applyBorder="1" applyAlignment="1" applyProtection="1">
      <alignment horizontal="right" vertical="center"/>
      <protection locked="0"/>
    </xf>
    <xf numFmtId="177" fontId="15" fillId="2" borderId="2" xfId="2" applyNumberFormat="1" applyFont="1" applyFill="1" applyBorder="1" applyAlignment="1" applyProtection="1">
      <alignment horizontal="center" vertical="center" wrapText="1" shrinkToFit="1"/>
      <protection locked="0"/>
    </xf>
    <xf numFmtId="41" fontId="0" fillId="0" borderId="2" xfId="0" applyNumberFormat="1" applyFill="1" applyBorder="1" applyAlignment="1" applyProtection="1">
      <alignment horizontal="right" vertical="center"/>
      <protection locked="0"/>
    </xf>
    <xf numFmtId="177" fontId="15" fillId="2" borderId="2" xfId="2" applyNumberFormat="1" applyFont="1" applyFill="1" applyBorder="1" applyAlignment="1" applyProtection="1">
      <alignment horizontal="center" vertical="top" wrapText="1" shrinkToFit="1"/>
      <protection locked="0"/>
    </xf>
    <xf numFmtId="0" fontId="0" fillId="5" borderId="3" xfId="0" applyFill="1" applyBorder="1" applyAlignment="1">
      <alignment horizontal="center" vertical="center" wrapText="1"/>
    </xf>
    <xf numFmtId="0" fontId="0" fillId="5" borderId="5" xfId="0" applyFill="1" applyBorder="1" applyAlignment="1">
      <alignment horizontal="center" vertical="center" wrapText="1"/>
    </xf>
    <xf numFmtId="0" fontId="12" fillId="6" borderId="8"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6" borderId="8" xfId="0" applyFill="1" applyBorder="1" applyAlignment="1">
      <alignment horizontal="center" vertical="center" wrapText="1"/>
    </xf>
    <xf numFmtId="0" fontId="0" fillId="6" borderId="9" xfId="0" applyFill="1" applyBorder="1" applyAlignment="1">
      <alignment horizontal="center" vertical="center" wrapText="1"/>
    </xf>
    <xf numFmtId="0" fontId="0" fillId="6" borderId="18" xfId="0" applyFill="1" applyBorder="1" applyAlignment="1">
      <alignment horizontal="center" vertical="center" wrapText="1"/>
    </xf>
    <xf numFmtId="0" fontId="0" fillId="6" borderId="7" xfId="0" applyFill="1" applyBorder="1" applyAlignment="1">
      <alignment horizontal="center" vertical="center" wrapText="1"/>
    </xf>
    <xf numFmtId="0" fontId="0" fillId="6" borderId="3" xfId="0" applyFill="1" applyBorder="1" applyAlignment="1">
      <alignment horizontal="center" vertical="center" wrapText="1"/>
    </xf>
    <xf numFmtId="0" fontId="0" fillId="6" borderId="5" xfId="0" applyFill="1" applyBorder="1" applyAlignment="1">
      <alignment horizontal="center" vertical="center" wrapText="1"/>
    </xf>
    <xf numFmtId="0" fontId="0" fillId="6" borderId="17" xfId="0" applyFill="1" applyBorder="1" applyAlignment="1">
      <alignment horizontal="center" vertical="center" wrapText="1"/>
    </xf>
    <xf numFmtId="0" fontId="21" fillId="0" borderId="2" xfId="0" applyFont="1" applyBorder="1" applyAlignment="1">
      <alignment horizontal="left" vertical="top" wrapText="1"/>
    </xf>
    <xf numFmtId="0" fontId="0" fillId="6" borderId="3" xfId="0" applyFill="1" applyBorder="1" applyAlignment="1">
      <alignment horizontal="center" vertical="center" shrinkToFit="1"/>
    </xf>
    <xf numFmtId="0" fontId="0" fillId="6" borderId="4" xfId="0" applyFill="1" applyBorder="1" applyAlignment="1">
      <alignment horizontal="center" vertical="center" shrinkToFit="1"/>
    </xf>
    <xf numFmtId="0" fontId="0" fillId="5" borderId="8" xfId="0" applyFill="1" applyBorder="1" applyAlignment="1">
      <alignment horizontal="center" vertical="center" wrapText="1"/>
    </xf>
    <xf numFmtId="0" fontId="0" fillId="5" borderId="9" xfId="0" applyFill="1" applyBorder="1" applyAlignment="1">
      <alignment horizontal="center" vertical="center" wrapText="1"/>
    </xf>
    <xf numFmtId="0" fontId="0" fillId="5" borderId="4" xfId="0" applyFill="1" applyBorder="1" applyAlignment="1">
      <alignment horizontal="center" vertical="center" wrapText="1"/>
    </xf>
    <xf numFmtId="0" fontId="0" fillId="7" borderId="30" xfId="0" applyFill="1" applyBorder="1" applyAlignment="1">
      <alignment horizontal="left" vertical="center" shrinkToFit="1"/>
    </xf>
    <xf numFmtId="0" fontId="0" fillId="7" borderId="29" xfId="0" applyFill="1" applyBorder="1" applyAlignment="1">
      <alignment horizontal="left" vertical="center" shrinkToFit="1"/>
    </xf>
    <xf numFmtId="0" fontId="0" fillId="7" borderId="28" xfId="0" applyFill="1" applyBorder="1" applyAlignment="1">
      <alignment horizontal="left" vertical="center" shrinkToFit="1"/>
    </xf>
    <xf numFmtId="185" fontId="6" fillId="0" borderId="33" xfId="0" applyNumberFormat="1" applyFont="1" applyBorder="1" applyAlignment="1">
      <alignment horizontal="center" vertical="center"/>
    </xf>
    <xf numFmtId="185" fontId="6" fillId="0" borderId="32" xfId="0" applyNumberFormat="1" applyFont="1" applyBorder="1" applyAlignment="1">
      <alignment horizontal="center" vertical="center"/>
    </xf>
    <xf numFmtId="185" fontId="6" fillId="0" borderId="31" xfId="0" applyNumberFormat="1" applyFont="1" applyBorder="1" applyAlignment="1">
      <alignment horizontal="center" vertical="center"/>
    </xf>
    <xf numFmtId="41" fontId="19" fillId="0" borderId="3" xfId="0" applyNumberFormat="1" applyFont="1" applyBorder="1" applyAlignment="1">
      <alignment horizontal="center" vertical="center"/>
    </xf>
    <xf numFmtId="41" fontId="19" fillId="0" borderId="4" xfId="0" applyNumberFormat="1" applyFont="1" applyBorder="1" applyAlignment="1">
      <alignment horizontal="center" vertical="center"/>
    </xf>
    <xf numFmtId="41" fontId="19" fillId="0" borderId="5" xfId="0" applyNumberFormat="1" applyFont="1" applyBorder="1" applyAlignment="1">
      <alignment horizontal="center" vertical="center"/>
    </xf>
    <xf numFmtId="41" fontId="6" fillId="4" borderId="21" xfId="0" applyNumberFormat="1" applyFont="1" applyFill="1" applyBorder="1" applyAlignment="1">
      <alignment horizontal="center" vertical="center"/>
    </xf>
    <xf numFmtId="41" fontId="6" fillId="4" borderId="20" xfId="0" applyNumberFormat="1" applyFont="1" applyFill="1" applyBorder="1" applyAlignment="1">
      <alignment horizontal="center" vertical="center"/>
    </xf>
    <xf numFmtId="41" fontId="6" fillId="4" borderId="19" xfId="0" applyNumberFormat="1" applyFont="1" applyFill="1" applyBorder="1" applyAlignment="1">
      <alignment horizontal="center" vertical="center"/>
    </xf>
    <xf numFmtId="0" fontId="0" fillId="0" borderId="0" xfId="0" applyFont="1" applyAlignment="1">
      <alignment horizontal="left" vertical="center"/>
    </xf>
    <xf numFmtId="0" fontId="23" fillId="0" borderId="2" xfId="0" applyFont="1" applyBorder="1" applyAlignment="1">
      <alignment horizontal="left" vertical="top" wrapText="1"/>
    </xf>
    <xf numFmtId="0" fontId="23" fillId="0" borderId="2" xfId="0" applyFont="1" applyBorder="1" applyAlignment="1">
      <alignment horizontal="left" vertical="top"/>
    </xf>
    <xf numFmtId="184" fontId="0" fillId="0" borderId="25" xfId="0" applyNumberFormat="1" applyFill="1" applyBorder="1" applyAlignment="1">
      <alignment horizontal="center" vertical="center" shrinkToFit="1"/>
    </xf>
    <xf numFmtId="184" fontId="0" fillId="0" borderId="24" xfId="0" applyNumberFormat="1" applyFill="1" applyBorder="1" applyAlignment="1">
      <alignment horizontal="center" vertical="center" shrinkToFit="1"/>
    </xf>
    <xf numFmtId="184" fontId="7" fillId="0" borderId="23" xfId="0" applyNumberFormat="1" applyFont="1" applyBorder="1" applyAlignment="1">
      <alignment horizontal="center" vertical="center"/>
    </xf>
    <xf numFmtId="184" fontId="7" fillId="0" borderId="22" xfId="0" applyNumberFormat="1" applyFont="1" applyBorder="1" applyAlignment="1">
      <alignment horizontal="center" vertical="center"/>
    </xf>
    <xf numFmtId="0" fontId="29" fillId="0" borderId="0" xfId="0" applyFont="1" applyAlignment="1">
      <alignment horizontal="center" vertical="center"/>
    </xf>
    <xf numFmtId="0" fontId="6" fillId="0" borderId="1" xfId="0" applyFont="1" applyBorder="1" applyAlignment="1">
      <alignment horizontal="center" vertical="center"/>
    </xf>
    <xf numFmtId="0" fontId="0" fillId="0" borderId="42" xfId="0" applyBorder="1" applyAlignment="1">
      <alignment horizontal="left" vertical="center"/>
    </xf>
    <xf numFmtId="0" fontId="0" fillId="0" borderId="41" xfId="0" applyBorder="1" applyAlignment="1">
      <alignment horizontal="left" vertical="center"/>
    </xf>
    <xf numFmtId="0" fontId="0" fillId="0" borderId="40" xfId="0" applyBorder="1" applyAlignment="1">
      <alignment horizontal="left" vertical="center"/>
    </xf>
    <xf numFmtId="0" fontId="0" fillId="0" borderId="39" xfId="0" applyBorder="1" applyAlignment="1">
      <alignment horizontal="left" vertical="center"/>
    </xf>
    <xf numFmtId="0" fontId="0" fillId="0" borderId="32" xfId="0" applyBorder="1" applyAlignment="1">
      <alignment horizontal="left" vertical="center"/>
    </xf>
    <xf numFmtId="0" fontId="0" fillId="0" borderId="31" xfId="0" applyBorder="1" applyAlignment="1">
      <alignment horizontal="left" vertical="center"/>
    </xf>
    <xf numFmtId="0" fontId="0" fillId="0" borderId="38" xfId="0" applyBorder="1" applyAlignment="1">
      <alignment horizontal="left" vertical="center"/>
    </xf>
    <xf numFmtId="0" fontId="0" fillId="0" borderId="29" xfId="0" applyBorder="1" applyAlignment="1">
      <alignment horizontal="left" vertical="center"/>
    </xf>
    <xf numFmtId="0" fontId="0" fillId="0" borderId="28" xfId="0" applyBorder="1" applyAlignment="1">
      <alignment horizontal="left" vertical="center"/>
    </xf>
    <xf numFmtId="0" fontId="0" fillId="0" borderId="6" xfId="0" applyBorder="1" applyAlignment="1">
      <alignment horizontal="left" vertical="center"/>
    </xf>
    <xf numFmtId="0" fontId="0" fillId="0" borderId="1" xfId="0" applyBorder="1" applyAlignment="1">
      <alignment horizontal="left" vertical="center"/>
    </xf>
    <xf numFmtId="0" fontId="0" fillId="0" borderId="36" xfId="0" applyBorder="1" applyAlignment="1">
      <alignment horizontal="left" vertical="center"/>
    </xf>
    <xf numFmtId="0" fontId="0" fillId="7" borderId="35" xfId="0" applyFill="1" applyBorder="1" applyAlignment="1">
      <alignment horizontal="left" vertical="center" shrinkToFit="1"/>
    </xf>
    <xf numFmtId="0" fontId="0" fillId="7" borderId="0" xfId="0" applyFill="1" applyBorder="1" applyAlignment="1">
      <alignment horizontal="left" vertical="center" shrinkToFit="1"/>
    </xf>
    <xf numFmtId="0" fontId="0" fillId="7" borderId="34" xfId="0" applyFill="1" applyBorder="1" applyAlignment="1">
      <alignment horizontal="left" vertical="center" shrinkToFit="1"/>
    </xf>
    <xf numFmtId="0" fontId="28" fillId="0" borderId="33" xfId="0" applyFont="1" applyFill="1" applyBorder="1" applyAlignment="1">
      <alignment horizontal="center" vertical="center"/>
    </xf>
    <xf numFmtId="0" fontId="28" fillId="0" borderId="32" xfId="0" applyFont="1" applyFill="1" applyBorder="1" applyAlignment="1">
      <alignment horizontal="center" vertical="center"/>
    </xf>
    <xf numFmtId="0" fontId="28" fillId="0" borderId="31" xfId="0" applyFont="1" applyFill="1" applyBorder="1" applyAlignment="1">
      <alignment horizontal="center" vertical="center"/>
    </xf>
    <xf numFmtId="176" fontId="19" fillId="0" borderId="47" xfId="3" applyNumberFormat="1" applyFont="1" applyBorder="1" applyAlignment="1">
      <alignment horizontal="center" vertical="center"/>
    </xf>
    <xf numFmtId="176" fontId="19" fillId="0" borderId="46" xfId="3" applyNumberFormat="1" applyFont="1" applyBorder="1" applyAlignment="1">
      <alignment horizontal="center" vertical="center"/>
    </xf>
    <xf numFmtId="38" fontId="30" fillId="0" borderId="2" xfId="5" applyFont="1" applyBorder="1" applyAlignment="1" applyProtection="1">
      <alignment horizontal="right" vertical="center"/>
      <protection locked="0"/>
    </xf>
    <xf numFmtId="0" fontId="29" fillId="0" borderId="0" xfId="3" applyFont="1" applyAlignment="1" applyProtection="1">
      <alignment horizontal="center" vertical="center"/>
      <protection locked="0"/>
    </xf>
    <xf numFmtId="0" fontId="31" fillId="0" borderId="51" xfId="3" applyFont="1" applyBorder="1" applyAlignment="1">
      <alignment horizontal="left" vertical="top" shrinkToFit="1"/>
    </xf>
    <xf numFmtId="0" fontId="31" fillId="0" borderId="50" xfId="3" applyFont="1" applyBorder="1" applyAlignment="1">
      <alignment horizontal="left" vertical="top" shrinkToFit="1"/>
    </xf>
    <xf numFmtId="0" fontId="31" fillId="0" borderId="49" xfId="3" applyFont="1" applyBorder="1" applyAlignment="1">
      <alignment horizontal="left" vertical="top" shrinkToFit="1"/>
    </xf>
    <xf numFmtId="0" fontId="31" fillId="0" borderId="6" xfId="3" applyFont="1" applyBorder="1" applyAlignment="1">
      <alignment horizontal="left" vertical="top" shrinkToFit="1"/>
    </xf>
    <xf numFmtId="0" fontId="31" fillId="0" borderId="1" xfId="3" applyFont="1" applyBorder="1" applyAlignment="1">
      <alignment horizontal="left" vertical="top" shrinkToFit="1"/>
    </xf>
    <xf numFmtId="0" fontId="31" fillId="0" borderId="36" xfId="3" applyFont="1" applyBorder="1" applyAlignment="1">
      <alignment horizontal="left" vertical="top" shrinkToFit="1"/>
    </xf>
    <xf numFmtId="184" fontId="19" fillId="0" borderId="4" xfId="3" applyNumberFormat="1" applyFont="1" applyBorder="1" applyAlignment="1">
      <alignment horizontal="left" vertical="center"/>
    </xf>
    <xf numFmtId="184" fontId="19" fillId="0" borderId="48" xfId="3" applyNumberFormat="1" applyFont="1" applyBorder="1" applyAlignment="1">
      <alignment horizontal="left" vertical="center"/>
    </xf>
    <xf numFmtId="184" fontId="19" fillId="0" borderId="46" xfId="3" applyNumberFormat="1" applyFont="1" applyBorder="1" applyAlignment="1">
      <alignment horizontal="left" vertical="center"/>
    </xf>
    <xf numFmtId="184" fontId="19" fillId="0" borderId="45" xfId="3" applyNumberFormat="1" applyFont="1" applyBorder="1" applyAlignment="1">
      <alignment horizontal="left" vertical="center"/>
    </xf>
    <xf numFmtId="176" fontId="19" fillId="0" borderId="3" xfId="3" applyNumberFormat="1" applyFont="1" applyBorder="1" applyAlignment="1">
      <alignment horizontal="center" vertical="center"/>
    </xf>
    <xf numFmtId="176" fontId="19" fillId="0" borderId="4" xfId="3" applyNumberFormat="1" applyFont="1" applyBorder="1" applyAlignment="1">
      <alignment horizontal="center" vertical="center"/>
    </xf>
    <xf numFmtId="0" fontId="5" fillId="0" borderId="0" xfId="0" applyFont="1" applyAlignment="1" applyProtection="1">
      <alignment horizontal="center" vertical="center" shrinkToFit="1"/>
      <protection locked="0"/>
    </xf>
    <xf numFmtId="0" fontId="6" fillId="0" borderId="1" xfId="0" applyFont="1" applyBorder="1" applyAlignment="1" applyProtection="1">
      <alignment horizontal="center" vertical="center"/>
      <protection locked="0"/>
    </xf>
    <xf numFmtId="0" fontId="8" fillId="8" borderId="2" xfId="3" applyFont="1" applyFill="1" applyBorder="1" applyAlignment="1" applyProtection="1">
      <alignment horizontal="center" vertical="center" shrinkToFit="1"/>
      <protection locked="0"/>
    </xf>
    <xf numFmtId="41" fontId="30" fillId="4" borderId="3" xfId="4" applyNumberFormat="1" applyFont="1" applyFill="1" applyBorder="1" applyAlignment="1" applyProtection="1">
      <alignment horizontal="right" vertical="center"/>
    </xf>
    <xf numFmtId="41" fontId="30" fillId="4" borderId="4" xfId="4" applyNumberFormat="1" applyFont="1" applyFill="1" applyBorder="1" applyAlignment="1" applyProtection="1">
      <alignment horizontal="right" vertical="center"/>
    </xf>
    <xf numFmtId="41" fontId="30" fillId="4" borderId="5" xfId="4" applyNumberFormat="1" applyFont="1" applyFill="1" applyBorder="1" applyAlignment="1" applyProtection="1">
      <alignment horizontal="right" vertical="center"/>
    </xf>
    <xf numFmtId="38" fontId="30" fillId="4" borderId="2" xfId="5" applyFont="1" applyFill="1" applyBorder="1" applyAlignment="1" applyProtection="1">
      <alignment horizontal="right" vertical="center"/>
      <protection locked="0"/>
    </xf>
    <xf numFmtId="0" fontId="30" fillId="0" borderId="2" xfId="3" applyFont="1" applyBorder="1" applyAlignment="1" applyProtection="1">
      <alignment vertical="center"/>
      <protection locked="0"/>
    </xf>
    <xf numFmtId="0" fontId="8" fillId="8" borderId="2" xfId="3" applyFont="1" applyFill="1" applyBorder="1" applyAlignment="1" applyProtection="1">
      <alignment horizontal="center" vertical="center" wrapText="1"/>
      <protection locked="0"/>
    </xf>
    <xf numFmtId="0" fontId="8" fillId="8" borderId="2" xfId="3" applyFont="1" applyFill="1" applyBorder="1" applyAlignment="1" applyProtection="1">
      <alignment horizontal="center" vertical="center"/>
      <protection locked="0"/>
    </xf>
    <xf numFmtId="0" fontId="27" fillId="0" borderId="2" xfId="3" applyFont="1" applyBorder="1" applyAlignment="1" applyProtection="1">
      <alignment horizontal="left" vertical="top" wrapText="1"/>
      <protection locked="0"/>
    </xf>
    <xf numFmtId="0" fontId="27" fillId="0" borderId="2" xfId="3" applyFont="1" applyBorder="1" applyAlignment="1" applyProtection="1">
      <alignment horizontal="left" vertical="top"/>
      <protection locked="0"/>
    </xf>
    <xf numFmtId="41" fontId="30" fillId="4" borderId="2" xfId="4" applyNumberFormat="1" applyFont="1" applyFill="1" applyBorder="1" applyAlignment="1" applyProtection="1">
      <alignment vertical="center"/>
    </xf>
    <xf numFmtId="6" fontId="30" fillId="4" borderId="2" xfId="4" applyFont="1" applyFill="1" applyBorder="1" applyAlignment="1" applyProtection="1">
      <alignment vertical="center"/>
    </xf>
    <xf numFmtId="41" fontId="30" fillId="4" borderId="3" xfId="4" applyNumberFormat="1" applyFont="1" applyFill="1" applyBorder="1" applyAlignment="1" applyProtection="1">
      <alignment vertical="center"/>
      <protection locked="0"/>
    </xf>
    <xf numFmtId="6" fontId="30" fillId="4" borderId="5" xfId="4" applyFont="1" applyFill="1" applyBorder="1" applyAlignment="1" applyProtection="1">
      <alignment vertical="center"/>
      <protection locked="0"/>
    </xf>
    <xf numFmtId="0" fontId="8" fillId="8" borderId="3" xfId="3" applyFont="1" applyFill="1" applyBorder="1" applyAlignment="1" applyProtection="1">
      <alignment horizontal="center" vertical="center" shrinkToFit="1"/>
      <protection locked="0"/>
    </xf>
    <xf numFmtId="0" fontId="8" fillId="8" borderId="5" xfId="3" applyFont="1" applyFill="1" applyBorder="1" applyAlignment="1" applyProtection="1">
      <alignment horizontal="center" vertical="center" shrinkToFit="1"/>
      <protection locked="0"/>
    </xf>
    <xf numFmtId="0" fontId="30" fillId="0" borderId="0" xfId="3" applyFont="1" applyAlignment="1" applyProtection="1">
      <alignment vertical="center"/>
      <protection locked="0"/>
    </xf>
    <xf numFmtId="0" fontId="5" fillId="0" borderId="0" xfId="3" applyFont="1" applyBorder="1" applyAlignment="1" applyProtection="1">
      <alignment horizontal="right" vertical="center" shrinkToFit="1"/>
      <protection locked="0"/>
    </xf>
    <xf numFmtId="41" fontId="5" fillId="4" borderId="0" xfId="4" applyNumberFormat="1" applyFont="1" applyFill="1" applyBorder="1" applyAlignment="1" applyProtection="1">
      <alignment horizontal="right" vertical="center"/>
    </xf>
    <xf numFmtId="6" fontId="5" fillId="4" borderId="0" xfId="4" applyFont="1" applyFill="1" applyBorder="1" applyAlignment="1" applyProtection="1">
      <alignment horizontal="right" vertical="center"/>
    </xf>
    <xf numFmtId="6" fontId="5" fillId="4" borderId="44" xfId="4" applyFont="1" applyFill="1" applyBorder="1" applyAlignment="1" applyProtection="1">
      <alignment horizontal="right" vertical="center"/>
    </xf>
    <xf numFmtId="0" fontId="28" fillId="0" borderId="0" xfId="3" applyFont="1" applyBorder="1" applyAlignment="1" applyProtection="1">
      <alignment horizontal="center" vertical="center"/>
      <protection locked="0"/>
    </xf>
    <xf numFmtId="38" fontId="30" fillId="0" borderId="3" xfId="4" applyNumberFormat="1" applyFont="1" applyBorder="1" applyAlignment="1" applyProtection="1">
      <alignment vertical="center" shrinkToFit="1"/>
      <protection locked="0"/>
    </xf>
    <xf numFmtId="38" fontId="30" fillId="0" borderId="5" xfId="4" applyNumberFormat="1" applyFont="1" applyBorder="1" applyAlignment="1" applyProtection="1">
      <alignment vertical="center" shrinkToFit="1"/>
      <protection locked="0"/>
    </xf>
  </cellXfs>
  <cellStyles count="6">
    <cellStyle name="ハイパーリンク" xfId="1" builtinId="8"/>
    <cellStyle name="桁区切り 2" xfId="5"/>
    <cellStyle name="通貨 2" xfId="4"/>
    <cellStyle name="標準" xfId="0" builtinId="0"/>
    <cellStyle name="標準 2" xfId="3"/>
    <cellStyle name="標準 2 2" xfId="2"/>
  </cellStyles>
  <dxfs count="17">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b/>
        <i val="0"/>
        <color theme="4"/>
      </font>
      <fill>
        <patternFill>
          <bgColor theme="4" tint="0.79998168889431442"/>
        </patternFill>
      </fill>
    </dxf>
    <dxf>
      <fill>
        <patternFill patternType="none">
          <bgColor auto="1"/>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b/>
        <i val="0"/>
        <color theme="3"/>
      </font>
    </dxf>
    <dxf>
      <font>
        <b/>
        <i val="0"/>
        <color rgb="FFFF0000"/>
      </font>
    </dxf>
    <dxf>
      <font>
        <b/>
        <i val="0"/>
        <color rgb="FF0070C0"/>
      </font>
      <fill>
        <patternFill patternType="none">
          <bgColor auto="1"/>
        </patternFill>
      </fill>
    </dxf>
    <dxf>
      <font>
        <b/>
        <i val="0"/>
        <strike val="0"/>
      </font>
      <fill>
        <patternFill patternType="none">
          <bgColor auto="1"/>
        </patternFill>
      </fill>
    </dxf>
    <dxf>
      <font>
        <b/>
        <i val="0"/>
        <color theme="1"/>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1771650</xdr:colOff>
          <xdr:row>30</xdr:row>
          <xdr:rowOff>228600</xdr:rowOff>
        </xdr:from>
        <xdr:to>
          <xdr:col>2</xdr:col>
          <xdr:colOff>38100</xdr:colOff>
          <xdr:row>33</xdr:row>
          <xdr:rowOff>0</xdr:rowOff>
        </xdr:to>
        <xdr:grpSp>
          <xdr:nvGrpSpPr>
            <xdr:cNvPr id="2" name="グループ化 1"/>
            <xdr:cNvGrpSpPr/>
          </xdr:nvGrpSpPr>
          <xdr:grpSpPr>
            <a:xfrm>
              <a:off x="2028825" y="8220075"/>
              <a:ext cx="247650" cy="485775"/>
              <a:chOff x="1047750" y="8220075"/>
              <a:chExt cx="247650" cy="485775"/>
            </a:xfrm>
          </xdr:grpSpPr>
          <xdr:sp macro="" textlink="">
            <xdr:nvSpPr>
              <xdr:cNvPr id="1025" name="Check Box 1" hidden="1">
                <a:extLst>
                  <a:ext uri="{63B3BB69-23CF-44E3-9099-C40C66FF867C}">
                    <a14:compatExt spid="_x0000_s1025"/>
                  </a:ext>
                </a:extLst>
              </xdr:cNvPr>
              <xdr:cNvSpPr/>
            </xdr:nvSpPr>
            <xdr:spPr bwMode="auto">
              <a:xfrm>
                <a:off x="1047750" y="8220075"/>
                <a:ext cx="2476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6" name="Check Box 2" hidden="1">
                <a:extLst>
                  <a:ext uri="{63B3BB69-23CF-44E3-9099-C40C66FF867C}">
                    <a14:compatExt spid="_x0000_s1026"/>
                  </a:ext>
                </a:extLst>
              </xdr:cNvPr>
              <xdr:cNvSpPr/>
            </xdr:nvSpPr>
            <xdr:spPr bwMode="auto">
              <a:xfrm>
                <a:off x="1047750" y="8458200"/>
                <a:ext cx="2476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1771650</xdr:colOff>
          <xdr:row>23</xdr:row>
          <xdr:rowOff>285750</xdr:rowOff>
        </xdr:from>
        <xdr:to>
          <xdr:col>2</xdr:col>
          <xdr:colOff>38100</xdr:colOff>
          <xdr:row>28</xdr:row>
          <xdr:rowOff>0</xdr:rowOff>
        </xdr:to>
        <xdr:grpSp>
          <xdr:nvGrpSpPr>
            <xdr:cNvPr id="5" name="グループ化 4"/>
            <xdr:cNvGrpSpPr/>
          </xdr:nvGrpSpPr>
          <xdr:grpSpPr>
            <a:xfrm>
              <a:off x="2028825" y="6591300"/>
              <a:ext cx="247650" cy="971550"/>
              <a:chOff x="1057275" y="6591300"/>
              <a:chExt cx="247650" cy="971550"/>
            </a:xfrm>
          </xdr:grpSpPr>
          <xdr:sp macro="" textlink="">
            <xdr:nvSpPr>
              <xdr:cNvPr id="1027" name="Check Box 3" hidden="1">
                <a:extLst>
                  <a:ext uri="{63B3BB69-23CF-44E3-9099-C40C66FF867C}">
                    <a14:compatExt spid="_x0000_s1027"/>
                  </a:ext>
                </a:extLst>
              </xdr:cNvPr>
              <xdr:cNvSpPr/>
            </xdr:nvSpPr>
            <xdr:spPr bwMode="auto">
              <a:xfrm>
                <a:off x="1057275" y="6591300"/>
                <a:ext cx="2476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8" name="Check Box 4" hidden="1">
                <a:extLst>
                  <a:ext uri="{63B3BB69-23CF-44E3-9099-C40C66FF867C}">
                    <a14:compatExt spid="_x0000_s1028"/>
                  </a:ext>
                </a:extLst>
              </xdr:cNvPr>
              <xdr:cNvSpPr/>
            </xdr:nvSpPr>
            <xdr:spPr bwMode="auto">
              <a:xfrm>
                <a:off x="1057275" y="6838950"/>
                <a:ext cx="2476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9" name="Check Box 5" hidden="1">
                <a:extLst>
                  <a:ext uri="{63B3BB69-23CF-44E3-9099-C40C66FF867C}">
                    <a14:compatExt spid="_x0000_s1029"/>
                  </a:ext>
                </a:extLst>
              </xdr:cNvPr>
              <xdr:cNvSpPr/>
            </xdr:nvSpPr>
            <xdr:spPr bwMode="auto">
              <a:xfrm>
                <a:off x="1057275" y="7086600"/>
                <a:ext cx="2476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0" name="Check Box 6" hidden="1">
                <a:extLst>
                  <a:ext uri="{63B3BB69-23CF-44E3-9099-C40C66FF867C}">
                    <a14:compatExt spid="_x0000_s1030"/>
                  </a:ext>
                </a:extLst>
              </xdr:cNvPr>
              <xdr:cNvSpPr/>
            </xdr:nvSpPr>
            <xdr:spPr bwMode="auto">
              <a:xfrm>
                <a:off x="1057275" y="7315200"/>
                <a:ext cx="2476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523875</xdr:colOff>
          <xdr:row>31</xdr:row>
          <xdr:rowOff>0</xdr:rowOff>
        </xdr:from>
        <xdr:to>
          <xdr:col>3</xdr:col>
          <xdr:colOff>771525</xdr:colOff>
          <xdr:row>33</xdr:row>
          <xdr:rowOff>0</xdr:rowOff>
        </xdr:to>
        <xdr:grpSp>
          <xdr:nvGrpSpPr>
            <xdr:cNvPr id="10" name="グループ化 9"/>
            <xdr:cNvGrpSpPr/>
          </xdr:nvGrpSpPr>
          <xdr:grpSpPr>
            <a:xfrm>
              <a:off x="3981450" y="8229600"/>
              <a:ext cx="247650" cy="476250"/>
              <a:chOff x="3981450" y="8229600"/>
              <a:chExt cx="247650" cy="476250"/>
            </a:xfrm>
          </xdr:grpSpPr>
          <xdr:sp macro="" textlink="">
            <xdr:nvSpPr>
              <xdr:cNvPr id="1031" name="Check Box 7" hidden="1">
                <a:extLst>
                  <a:ext uri="{63B3BB69-23CF-44E3-9099-C40C66FF867C}">
                    <a14:compatExt spid="_x0000_s1031"/>
                  </a:ext>
                </a:extLst>
              </xdr:cNvPr>
              <xdr:cNvSpPr/>
            </xdr:nvSpPr>
            <xdr:spPr bwMode="auto">
              <a:xfrm>
                <a:off x="3981450" y="8458200"/>
                <a:ext cx="2476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2" name="Check Box 8" hidden="1">
                <a:extLst>
                  <a:ext uri="{63B3BB69-23CF-44E3-9099-C40C66FF867C}">
                    <a14:compatExt spid="_x0000_s1032"/>
                  </a:ext>
                </a:extLst>
              </xdr:cNvPr>
              <xdr:cNvSpPr/>
            </xdr:nvSpPr>
            <xdr:spPr bwMode="auto">
              <a:xfrm>
                <a:off x="3981450" y="8229600"/>
                <a:ext cx="2476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523875</xdr:colOff>
          <xdr:row>24</xdr:row>
          <xdr:rowOff>0</xdr:rowOff>
        </xdr:from>
        <xdr:to>
          <xdr:col>3</xdr:col>
          <xdr:colOff>771525</xdr:colOff>
          <xdr:row>28</xdr:row>
          <xdr:rowOff>0</xdr:rowOff>
        </xdr:to>
        <xdr:grpSp>
          <xdr:nvGrpSpPr>
            <xdr:cNvPr id="13" name="グループ化 12"/>
            <xdr:cNvGrpSpPr/>
          </xdr:nvGrpSpPr>
          <xdr:grpSpPr>
            <a:xfrm>
              <a:off x="3981450" y="6610350"/>
              <a:ext cx="247650" cy="952500"/>
              <a:chOff x="3981450" y="6610350"/>
              <a:chExt cx="247650" cy="952500"/>
            </a:xfrm>
          </xdr:grpSpPr>
          <xdr:sp macro="" textlink="">
            <xdr:nvSpPr>
              <xdr:cNvPr id="1033" name="Check Box 9" hidden="1">
                <a:extLst>
                  <a:ext uri="{63B3BB69-23CF-44E3-9099-C40C66FF867C}">
                    <a14:compatExt spid="_x0000_s1033"/>
                  </a:ext>
                </a:extLst>
              </xdr:cNvPr>
              <xdr:cNvSpPr/>
            </xdr:nvSpPr>
            <xdr:spPr bwMode="auto">
              <a:xfrm>
                <a:off x="3981450" y="6838950"/>
                <a:ext cx="2476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4" name="Check Box 10" hidden="1">
                <a:extLst>
                  <a:ext uri="{63B3BB69-23CF-44E3-9099-C40C66FF867C}">
                    <a14:compatExt spid="_x0000_s1034"/>
                  </a:ext>
                </a:extLst>
              </xdr:cNvPr>
              <xdr:cNvSpPr/>
            </xdr:nvSpPr>
            <xdr:spPr bwMode="auto">
              <a:xfrm>
                <a:off x="3981450" y="6610350"/>
                <a:ext cx="2476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5" name="Check Box 11" hidden="1">
                <a:extLst>
                  <a:ext uri="{63B3BB69-23CF-44E3-9099-C40C66FF867C}">
                    <a14:compatExt spid="_x0000_s1035"/>
                  </a:ext>
                </a:extLst>
              </xdr:cNvPr>
              <xdr:cNvSpPr/>
            </xdr:nvSpPr>
            <xdr:spPr bwMode="auto">
              <a:xfrm>
                <a:off x="3981450" y="7315200"/>
                <a:ext cx="2476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6" name="Check Box 12" hidden="1">
                <a:extLst>
                  <a:ext uri="{63B3BB69-23CF-44E3-9099-C40C66FF867C}">
                    <a14:compatExt spid="_x0000_s1036"/>
                  </a:ext>
                </a:extLst>
              </xdr:cNvPr>
              <xdr:cNvSpPr/>
            </xdr:nvSpPr>
            <xdr:spPr bwMode="auto">
              <a:xfrm>
                <a:off x="3981450" y="7086600"/>
                <a:ext cx="2476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30</xdr:row>
          <xdr:rowOff>228600</xdr:rowOff>
        </xdr:from>
        <xdr:to>
          <xdr:col>6</xdr:col>
          <xdr:colOff>885825</xdr:colOff>
          <xdr:row>32</xdr:row>
          <xdr:rowOff>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76200</xdr:colOff>
      <xdr:row>9</xdr:row>
      <xdr:rowOff>19050</xdr:rowOff>
    </xdr:from>
    <xdr:to>
      <xdr:col>11</xdr:col>
      <xdr:colOff>419100</xdr:colOff>
      <xdr:row>10</xdr:row>
      <xdr:rowOff>266700</xdr:rowOff>
    </xdr:to>
    <xdr:sp macro="" textlink="">
      <xdr:nvSpPr>
        <xdr:cNvPr id="2" name="右大かっこ 1"/>
        <xdr:cNvSpPr/>
      </xdr:nvSpPr>
      <xdr:spPr>
        <a:xfrm>
          <a:off x="4791075" y="2162175"/>
          <a:ext cx="342900" cy="457200"/>
        </a:xfrm>
        <a:prstGeom prst="rightBracket">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19050</xdr:colOff>
      <xdr:row>9</xdr:row>
      <xdr:rowOff>133350</xdr:rowOff>
    </xdr:from>
    <xdr:to>
      <xdr:col>21</xdr:col>
      <xdr:colOff>276225</xdr:colOff>
      <xdr:row>10</xdr:row>
      <xdr:rowOff>123825</xdr:rowOff>
    </xdr:to>
    <xdr:sp macro="" textlink="">
      <xdr:nvSpPr>
        <xdr:cNvPr id="3" name="テキスト ボックス 2"/>
        <xdr:cNvSpPr txBox="1"/>
      </xdr:nvSpPr>
      <xdr:spPr>
        <a:xfrm>
          <a:off x="5162550" y="2276475"/>
          <a:ext cx="41148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u="sng"/>
            <a:t>機器台数等との著しい矛盾が生じていないか確認します。</a:t>
          </a:r>
          <a:endParaRPr kumimoji="1" lang="en-US" altLang="ja-JP" sz="1100" u="sng"/>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hyperlink" Target="mailto:kourou-tarou@mhlw.go.jp" TargetMode="External" />
  <Relationship Id="rId1" Type="http://schemas.openxmlformats.org/officeDocument/2006/relationships/hyperlink" Target="mailto:syougai2021@mhlw.go.jp" TargetMode="External" />
</Relationships>
</file>

<file path=xl/worksheets/_rels/sheet2.xml.rels>&#65279;<?xml version="1.0" encoding="utf-8" standalone="yes"?>
<Relationships xmlns="http://schemas.openxmlformats.org/package/2006/relationships">
  <Relationship Id="rId8" Type="http://schemas.openxmlformats.org/officeDocument/2006/relationships/ctrlProp" Target="../ctrlProps/ctrlProp5.xml" />
  <Relationship Id="rId13" Type="http://schemas.openxmlformats.org/officeDocument/2006/relationships/ctrlProp" Target="../ctrlProps/ctrlProp10.xml" />
  <Relationship Id="rId3" Type="http://schemas.openxmlformats.org/officeDocument/2006/relationships/vmlDrawing" Target="../drawings/vmlDrawing1.vml" />
  <Relationship Id="rId7" Type="http://schemas.openxmlformats.org/officeDocument/2006/relationships/ctrlProp" Target="../ctrlProps/ctrlProp4.xml" />
  <Relationship Id="rId12" Type="http://schemas.openxmlformats.org/officeDocument/2006/relationships/ctrlProp" Target="../ctrlProps/ctrlProp9.xml" />
  <Relationship Id="rId2" Type="http://schemas.openxmlformats.org/officeDocument/2006/relationships/drawing" Target="../drawings/drawing1.xml" />
  <Relationship Id="rId16" Type="http://schemas.openxmlformats.org/officeDocument/2006/relationships/ctrlProp" Target="../ctrlProps/ctrlProp13.xml" />
  <Relationship Id="rId6" Type="http://schemas.openxmlformats.org/officeDocument/2006/relationships/ctrlProp" Target="../ctrlProps/ctrlProp3.xml" />
  <Relationship Id="rId11" Type="http://schemas.openxmlformats.org/officeDocument/2006/relationships/ctrlProp" Target="../ctrlProps/ctrlProp8.xml" />
  <Relationship Id="rId5" Type="http://schemas.openxmlformats.org/officeDocument/2006/relationships/ctrlProp" Target="../ctrlProps/ctrlProp2.xml" />
  <Relationship Id="rId15" Type="http://schemas.openxmlformats.org/officeDocument/2006/relationships/ctrlProp" Target="../ctrlProps/ctrlProp12.xml" />
  <Relationship Id="rId10" Type="http://schemas.openxmlformats.org/officeDocument/2006/relationships/ctrlProp" Target="../ctrlProps/ctrlProp7.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41"/>
  <sheetViews>
    <sheetView showGridLines="0" showRowColHeaders="0" view="pageBreakPreview" topLeftCell="A31" zoomScaleNormal="93" zoomScaleSheetLayoutView="100" workbookViewId="0">
      <selection activeCell="D36" sqref="D36:H36"/>
    </sheetView>
  </sheetViews>
  <sheetFormatPr defaultRowHeight="18.75" x14ac:dyDescent="0.4"/>
  <cols>
    <col min="1" max="1" width="3.375" style="3" customWidth="1"/>
    <col min="2" max="2" width="57.25" style="3" customWidth="1"/>
    <col min="3" max="3" width="9.625" style="3" customWidth="1"/>
    <col min="4" max="9" width="13.625" style="3" customWidth="1"/>
    <col min="10" max="10" width="3.375" style="3" customWidth="1"/>
    <col min="11" max="16384" width="9" style="3"/>
  </cols>
  <sheetData>
    <row r="1" spans="1:9" ht="24" x14ac:dyDescent="0.4">
      <c r="A1" s="1" t="s">
        <v>0</v>
      </c>
      <c r="B1" s="2"/>
    </row>
    <row r="2" spans="1:9" ht="25.5" x14ac:dyDescent="0.4">
      <c r="B2" s="102" t="s">
        <v>1</v>
      </c>
      <c r="C2" s="102"/>
      <c r="D2" s="102"/>
      <c r="E2" s="102"/>
      <c r="F2" s="102"/>
      <c r="G2" s="102"/>
      <c r="H2" s="102"/>
      <c r="I2" s="102"/>
    </row>
    <row r="3" spans="1:9" ht="25.5" x14ac:dyDescent="0.4">
      <c r="B3" s="4"/>
      <c r="C3" s="4"/>
      <c r="D3" s="4"/>
      <c r="E3" s="4"/>
      <c r="F3" s="4"/>
      <c r="G3" s="4"/>
      <c r="H3" s="5" t="s">
        <v>2</v>
      </c>
      <c r="I3" s="6" t="s">
        <v>110</v>
      </c>
    </row>
    <row r="4" spans="1:9" ht="39" customHeight="1" x14ac:dyDescent="0.4">
      <c r="B4" s="4"/>
      <c r="C4" s="4"/>
      <c r="D4" s="4"/>
      <c r="E4" s="4"/>
      <c r="F4" s="4"/>
      <c r="G4" s="4"/>
      <c r="H4" s="5"/>
      <c r="I4" s="7"/>
    </row>
    <row r="5" spans="1:9" ht="19.5" x14ac:dyDescent="0.4">
      <c r="B5" s="8" t="s">
        <v>3</v>
      </c>
    </row>
    <row r="6" spans="1:9" ht="23.1" customHeight="1" x14ac:dyDescent="0.4">
      <c r="B6" s="9" t="s">
        <v>4</v>
      </c>
      <c r="C6" s="103" t="s">
        <v>111</v>
      </c>
      <c r="D6" s="104"/>
      <c r="E6" s="104"/>
      <c r="F6" s="104"/>
      <c r="G6" s="104"/>
      <c r="H6" s="104"/>
      <c r="I6" s="105"/>
    </row>
    <row r="7" spans="1:9" ht="23.1" customHeight="1" x14ac:dyDescent="0.4">
      <c r="B7" s="10" t="s">
        <v>5</v>
      </c>
      <c r="C7" s="106" t="s">
        <v>112</v>
      </c>
      <c r="D7" s="107"/>
      <c r="E7" s="107"/>
      <c r="F7" s="107"/>
      <c r="G7" s="107"/>
      <c r="H7" s="107"/>
      <c r="I7" s="108"/>
    </row>
    <row r="8" spans="1:9" ht="23.1" customHeight="1" x14ac:dyDescent="0.4">
      <c r="B8" s="10" t="s">
        <v>6</v>
      </c>
      <c r="C8" s="109" t="s">
        <v>113</v>
      </c>
      <c r="D8" s="110"/>
      <c r="E8" s="110"/>
      <c r="F8" s="110"/>
      <c r="G8" s="110"/>
      <c r="H8" s="110"/>
      <c r="I8" s="111"/>
    </row>
    <row r="9" spans="1:9" ht="23.1" customHeight="1" x14ac:dyDescent="0.4">
      <c r="B9" s="112" t="s">
        <v>7</v>
      </c>
      <c r="C9" s="114" t="s">
        <v>114</v>
      </c>
      <c r="D9" s="115"/>
      <c r="E9" s="115"/>
      <c r="F9" s="115"/>
      <c r="G9" s="115"/>
      <c r="H9" s="115"/>
      <c r="I9" s="116"/>
    </row>
    <row r="10" spans="1:9" ht="23.1" customHeight="1" x14ac:dyDescent="0.4">
      <c r="B10" s="113"/>
      <c r="C10" s="114" t="s">
        <v>115</v>
      </c>
      <c r="D10" s="115"/>
      <c r="E10" s="115"/>
      <c r="F10" s="115"/>
      <c r="G10" s="115"/>
      <c r="H10" s="115"/>
      <c r="I10" s="116"/>
    </row>
    <row r="11" spans="1:9" x14ac:dyDescent="0.4">
      <c r="B11" s="10" t="s">
        <v>8</v>
      </c>
      <c r="C11" s="117" t="s">
        <v>9</v>
      </c>
      <c r="D11" s="118"/>
      <c r="E11" s="118"/>
      <c r="F11" s="118"/>
      <c r="G11" s="119" t="s">
        <v>116</v>
      </c>
      <c r="H11" s="119"/>
      <c r="I11" s="120"/>
    </row>
    <row r="12" spans="1:9" ht="45" customHeight="1" x14ac:dyDescent="0.4">
      <c r="B12" s="11"/>
      <c r="C12" s="12"/>
      <c r="D12" s="12"/>
      <c r="E12" s="12"/>
      <c r="F12" s="12"/>
      <c r="G12" s="13"/>
      <c r="H12" s="13"/>
    </row>
    <row r="13" spans="1:9" ht="19.5" x14ac:dyDescent="0.4">
      <c r="B13" s="8" t="s">
        <v>10</v>
      </c>
    </row>
    <row r="14" spans="1:9" ht="24" x14ac:dyDescent="0.4">
      <c r="B14" s="3" t="s">
        <v>11</v>
      </c>
      <c r="D14" s="121">
        <v>1</v>
      </c>
      <c r="E14" s="121"/>
      <c r="F14" s="121"/>
      <c r="G14" s="121"/>
      <c r="H14" s="121"/>
      <c r="I14" s="3" t="s">
        <v>12</v>
      </c>
    </row>
    <row r="15" spans="1:9" ht="20.25" customHeight="1" x14ac:dyDescent="0.4">
      <c r="D15" s="14"/>
      <c r="E15" s="14"/>
      <c r="F15" s="14"/>
      <c r="G15" s="14"/>
      <c r="H15" s="14"/>
    </row>
    <row r="16" spans="1:9" ht="24" x14ac:dyDescent="0.4">
      <c r="B16" s="3" t="s">
        <v>13</v>
      </c>
      <c r="D16" s="122">
        <v>1140000</v>
      </c>
      <c r="E16" s="122"/>
      <c r="F16" s="122"/>
      <c r="G16" s="122"/>
      <c r="H16" s="122"/>
      <c r="I16" s="3" t="s">
        <v>14</v>
      </c>
    </row>
    <row r="17" spans="2:9" ht="20.25" customHeight="1" x14ac:dyDescent="0.4">
      <c r="B17" s="15" t="s">
        <v>15</v>
      </c>
      <c r="D17" s="14"/>
      <c r="E17" s="14"/>
      <c r="F17" s="14"/>
      <c r="G17" s="14"/>
      <c r="H17" s="14"/>
    </row>
    <row r="18" spans="2:9" ht="24" x14ac:dyDescent="0.4">
      <c r="B18" s="16" t="s">
        <v>16</v>
      </c>
      <c r="D18" s="101">
        <v>1000000</v>
      </c>
      <c r="E18" s="101"/>
      <c r="F18" s="101"/>
      <c r="G18" s="101"/>
      <c r="H18" s="101"/>
      <c r="I18" s="3" t="s">
        <v>14</v>
      </c>
    </row>
    <row r="19" spans="2:9" ht="20.25" customHeight="1" x14ac:dyDescent="0.4">
      <c r="B19" s="17" t="s">
        <v>17</v>
      </c>
      <c r="D19" s="14"/>
      <c r="E19" s="14"/>
      <c r="F19" s="14"/>
      <c r="G19" s="14"/>
      <c r="H19" s="14"/>
    </row>
    <row r="20" spans="2:9" ht="24" x14ac:dyDescent="0.4">
      <c r="B20" s="16" t="s">
        <v>18</v>
      </c>
      <c r="D20" s="101">
        <v>666000</v>
      </c>
      <c r="E20" s="101"/>
      <c r="F20" s="101"/>
      <c r="G20" s="101"/>
      <c r="H20" s="101"/>
      <c r="I20" s="3" t="s">
        <v>14</v>
      </c>
    </row>
    <row r="21" spans="2:9" ht="20.25" customHeight="1" x14ac:dyDescent="0.4">
      <c r="B21" s="17" t="s">
        <v>19</v>
      </c>
      <c r="D21" s="14"/>
      <c r="E21" s="14"/>
      <c r="F21" s="14"/>
      <c r="G21" s="14"/>
      <c r="H21" s="14"/>
    </row>
    <row r="22" spans="2:9" ht="30" customHeight="1" x14ac:dyDescent="0.4">
      <c r="D22" s="14"/>
      <c r="E22" s="14"/>
      <c r="F22" s="14"/>
      <c r="G22" s="14"/>
      <c r="H22" s="14"/>
    </row>
    <row r="23" spans="2:9" ht="24" x14ac:dyDescent="0.4">
      <c r="B23" s="3" t="s">
        <v>20</v>
      </c>
      <c r="D23" s="101">
        <v>100000</v>
      </c>
      <c r="E23" s="101"/>
      <c r="F23" s="101"/>
      <c r="G23" s="101"/>
      <c r="H23" s="101"/>
      <c r="I23" s="3" t="s">
        <v>14</v>
      </c>
    </row>
    <row r="24" spans="2:9" ht="20.25" customHeight="1" x14ac:dyDescent="0.4">
      <c r="D24" s="14"/>
      <c r="E24" s="14"/>
      <c r="F24" s="14"/>
      <c r="G24" s="14"/>
      <c r="H24" s="14"/>
    </row>
    <row r="25" spans="2:9" ht="24" x14ac:dyDescent="0.4">
      <c r="B25" s="3" t="s">
        <v>21</v>
      </c>
      <c r="D25" s="101">
        <v>100000</v>
      </c>
      <c r="E25" s="101"/>
      <c r="F25" s="101"/>
      <c r="G25" s="101"/>
      <c r="H25" s="101"/>
      <c r="I25" s="3" t="s">
        <v>14</v>
      </c>
    </row>
    <row r="26" spans="2:9" ht="20.25" customHeight="1" x14ac:dyDescent="0.4">
      <c r="B26" s="15" t="s">
        <v>22</v>
      </c>
      <c r="D26" s="14"/>
      <c r="E26" s="14"/>
      <c r="F26" s="14"/>
      <c r="G26" s="14"/>
      <c r="H26" s="14"/>
    </row>
    <row r="27" spans="2:9" ht="24" x14ac:dyDescent="0.4">
      <c r="B27" s="3" t="s">
        <v>23</v>
      </c>
      <c r="D27" s="123">
        <f>ROUNDDOWN($D$25*2/3,-3)</f>
        <v>66000</v>
      </c>
      <c r="E27" s="123"/>
      <c r="F27" s="123"/>
      <c r="G27" s="123"/>
      <c r="H27" s="123"/>
      <c r="I27" s="3" t="s">
        <v>14</v>
      </c>
    </row>
    <row r="28" spans="2:9" ht="30" customHeight="1" thickBot="1" x14ac:dyDescent="0.45">
      <c r="D28" s="14"/>
      <c r="E28" s="14"/>
      <c r="F28" s="14"/>
      <c r="G28" s="14"/>
      <c r="H28" s="14"/>
    </row>
    <row r="29" spans="2:9" ht="27" thickTop="1" thickBot="1" x14ac:dyDescent="0.45">
      <c r="C29" s="18" t="s">
        <v>24</v>
      </c>
      <c r="D29" s="124">
        <f>$D$20+$D$27</f>
        <v>732000</v>
      </c>
      <c r="E29" s="125"/>
      <c r="F29" s="125"/>
      <c r="G29" s="125"/>
      <c r="H29" s="126"/>
      <c r="I29" s="19" t="s">
        <v>14</v>
      </c>
    </row>
    <row r="30" spans="2:9" ht="45" customHeight="1" thickTop="1" x14ac:dyDescent="0.4">
      <c r="B30" s="11"/>
      <c r="C30" s="12"/>
      <c r="D30" s="12"/>
      <c r="E30" s="12"/>
      <c r="F30" s="12"/>
      <c r="G30" s="13"/>
      <c r="H30" s="13"/>
    </row>
    <row r="31" spans="2:9" ht="19.5" x14ac:dyDescent="0.4">
      <c r="B31" s="8" t="s">
        <v>25</v>
      </c>
      <c r="H31" s="20" t="s">
        <v>26</v>
      </c>
    </row>
    <row r="32" spans="2:9" ht="19.5" x14ac:dyDescent="0.4">
      <c r="B32" s="127" t="s">
        <v>27</v>
      </c>
      <c r="C32" s="127"/>
      <c r="D32" s="128">
        <f>$D$16+$D$23</f>
        <v>1240000</v>
      </c>
      <c r="E32" s="128"/>
      <c r="F32" s="128"/>
      <c r="G32" s="128"/>
      <c r="H32" s="128"/>
    </row>
    <row r="33" spans="1:8" ht="19.5" x14ac:dyDescent="0.4">
      <c r="B33" s="127" t="s">
        <v>28</v>
      </c>
      <c r="C33" s="127"/>
      <c r="D33" s="130">
        <v>0</v>
      </c>
      <c r="E33" s="130"/>
      <c r="F33" s="130"/>
      <c r="G33" s="130"/>
      <c r="H33" s="130"/>
    </row>
    <row r="34" spans="1:8" ht="19.5" x14ac:dyDescent="0.4">
      <c r="B34" s="127" t="s">
        <v>29</v>
      </c>
      <c r="C34" s="127"/>
      <c r="D34" s="128">
        <f>$D$32-$D$33</f>
        <v>1240000</v>
      </c>
      <c r="E34" s="128"/>
      <c r="F34" s="128"/>
      <c r="G34" s="128"/>
      <c r="H34" s="128"/>
    </row>
    <row r="35" spans="1:8" ht="37.5" customHeight="1" x14ac:dyDescent="0.4">
      <c r="B35" s="131" t="s">
        <v>30</v>
      </c>
      <c r="C35" s="131"/>
      <c r="D35" s="130">
        <v>1284000</v>
      </c>
      <c r="E35" s="130"/>
      <c r="F35" s="130"/>
      <c r="G35" s="130"/>
      <c r="H35" s="130"/>
    </row>
    <row r="36" spans="1:8" ht="19.5" x14ac:dyDescent="0.4">
      <c r="B36" s="129" t="s">
        <v>31</v>
      </c>
      <c r="C36" s="129"/>
      <c r="D36" s="128">
        <f>$D$18+$D$25</f>
        <v>1100000</v>
      </c>
      <c r="E36" s="128"/>
      <c r="F36" s="128"/>
      <c r="G36" s="128"/>
      <c r="H36" s="128"/>
    </row>
    <row r="37" spans="1:8" ht="19.5" x14ac:dyDescent="0.4">
      <c r="B37" s="129" t="s">
        <v>32</v>
      </c>
      <c r="C37" s="129"/>
      <c r="D37" s="128">
        <f>$D$29</f>
        <v>732000</v>
      </c>
      <c r="E37" s="128"/>
      <c r="F37" s="128"/>
      <c r="G37" s="128"/>
      <c r="H37" s="128"/>
    </row>
    <row r="38" spans="1:8" s="26" customFormat="1" ht="20.25" customHeight="1" x14ac:dyDescent="0.4">
      <c r="A38" s="21"/>
      <c r="B38" s="22"/>
      <c r="C38" s="23"/>
      <c r="D38" s="24"/>
      <c r="E38" s="24"/>
      <c r="F38" s="25"/>
    </row>
    <row r="39" spans="1:8" s="26" customFormat="1" ht="24.95" customHeight="1" x14ac:dyDescent="0.4">
      <c r="A39" s="21"/>
      <c r="B39" s="22" t="s">
        <v>33</v>
      </c>
      <c r="C39" s="23"/>
      <c r="D39" s="24"/>
      <c r="E39" s="24"/>
      <c r="F39" s="25"/>
    </row>
    <row r="40" spans="1:8" s="26" customFormat="1" ht="24.95" customHeight="1" x14ac:dyDescent="0.4">
      <c r="A40" s="21"/>
      <c r="B40" s="27" t="s">
        <v>34</v>
      </c>
      <c r="C40" s="28"/>
      <c r="D40" s="28"/>
      <c r="E40" s="28"/>
      <c r="F40" s="25"/>
    </row>
    <row r="41" spans="1:8" s="26" customFormat="1" ht="24.95" customHeight="1" x14ac:dyDescent="0.4">
      <c r="A41" s="21"/>
      <c r="B41" s="27" t="s">
        <v>35</v>
      </c>
      <c r="C41" s="25"/>
      <c r="D41" s="25"/>
      <c r="E41" s="25"/>
      <c r="F41" s="25"/>
    </row>
  </sheetData>
  <mergeCells count="29">
    <mergeCell ref="B36:C36"/>
    <mergeCell ref="D36:H36"/>
    <mergeCell ref="B37:C37"/>
    <mergeCell ref="D37:H37"/>
    <mergeCell ref="B33:C33"/>
    <mergeCell ref="D33:H33"/>
    <mergeCell ref="B34:C34"/>
    <mergeCell ref="D34:H34"/>
    <mergeCell ref="B35:C35"/>
    <mergeCell ref="D35:H35"/>
    <mergeCell ref="D23:H23"/>
    <mergeCell ref="D25:H25"/>
    <mergeCell ref="D27:H27"/>
    <mergeCell ref="D29:H29"/>
    <mergeCell ref="B32:C32"/>
    <mergeCell ref="D32:H32"/>
    <mergeCell ref="D20:H20"/>
    <mergeCell ref="B2:I2"/>
    <mergeCell ref="C6:I6"/>
    <mergeCell ref="C7:I7"/>
    <mergeCell ref="C8:I8"/>
    <mergeCell ref="B9:B10"/>
    <mergeCell ref="C9:I9"/>
    <mergeCell ref="C10:I10"/>
    <mergeCell ref="C11:F11"/>
    <mergeCell ref="G11:I11"/>
    <mergeCell ref="D14:H14"/>
    <mergeCell ref="D16:H16"/>
    <mergeCell ref="D18:H18"/>
  </mergeCells>
  <phoneticPr fontId="2"/>
  <conditionalFormatting sqref="D23:H23">
    <cfRule type="cellIs" dxfId="16" priority="10" operator="greaterThan">
      <formula>284000</formula>
    </cfRule>
    <cfRule type="cellIs" dxfId="15" priority="12" operator="greaterThan">
      <formula>1000000</formula>
    </cfRule>
  </conditionalFormatting>
  <conditionalFormatting sqref="D27:H27">
    <cfRule type="cellIs" dxfId="14" priority="11" operator="greaterThan">
      <formula>1000000</formula>
    </cfRule>
  </conditionalFormatting>
  <conditionalFormatting sqref="G11">
    <cfRule type="containsText" dxfId="13" priority="5" operator="containsText" text="行う可能性があるため調整中">
      <formula>NOT(ISERROR(SEARCH("行う可能性があるため調整中",G11)))</formula>
    </cfRule>
    <cfRule type="containsText" dxfId="12" priority="6" operator="containsText" text="行う可能性があるため調整中">
      <formula>NOT(ISERROR(SEARCH("行う可能性があるため調整中",G11)))</formula>
    </cfRule>
    <cfRule type="containsText" dxfId="11" priority="7" operator="containsText" text="行う">
      <formula>NOT(ISERROR(SEARCH("行う",G11)))</formula>
    </cfRule>
    <cfRule type="containsText" dxfId="10" priority="8" operator="containsText" text="行わない">
      <formula>NOT(ISERROR(SEARCH("行わない",G11)))</formula>
    </cfRule>
    <cfRule type="containsText" dxfId="9" priority="9" operator="containsText" text="行う">
      <formula>NOT(ISERROR(SEARCH("行う",G11)))</formula>
    </cfRule>
  </conditionalFormatting>
  <conditionalFormatting sqref="G11:I11 G12:H12">
    <cfRule type="containsText" dxfId="8" priority="4" operator="containsText" text="行わない">
      <formula>NOT(ISERROR(SEARCH("行わない",G11)))</formula>
    </cfRule>
  </conditionalFormatting>
  <conditionalFormatting sqref="D25:H25">
    <cfRule type="cellIs" dxfId="7" priority="2" operator="greaterThan">
      <formula>284000</formula>
    </cfRule>
    <cfRule type="cellIs" dxfId="6" priority="3" operator="greaterThan">
      <formula>1000000</formula>
    </cfRule>
  </conditionalFormatting>
  <conditionalFormatting sqref="G30:H30">
    <cfRule type="containsText" dxfId="5" priority="1" operator="containsText" text="行わない">
      <formula>NOT(ISERROR(SEARCH("行わない",G30)))</formula>
    </cfRule>
  </conditionalFormatting>
  <dataValidations count="4">
    <dataValidation imeMode="halfAlpha" allowBlank="1" showInputMessage="1" showErrorMessage="1" sqref="D14:H14 D16:H16 D18:H18 D20:H20 D23:H23 D25:H25 D27:H27 D32:H35"/>
    <dataValidation imeMode="off" allowBlank="1" showInputMessage="1" showErrorMessage="1" sqref="C9:I10"/>
    <dataValidation type="list" allowBlank="1" showInputMessage="1" showErrorMessage="1" sqref="G11">
      <formula1>"行う,行わない,行う可能性があるため調整中"</formula1>
    </dataValidation>
    <dataValidation showInputMessage="1" showErrorMessage="1" sqref="B9"/>
  </dataValidations>
  <hyperlinks>
    <hyperlink ref="C9" r:id="rId1"/>
    <hyperlink ref="C10" r:id="rId2"/>
  </hyperlinks>
  <printOptions horizontalCentered="1"/>
  <pageMargins left="0.70866141732283472" right="0.70866141732283472" top="0.74803149606299213" bottom="0.74803149606299213" header="0.31496062992125984" footer="0.3149606299212598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L79"/>
  <sheetViews>
    <sheetView showGridLines="0" tabSelected="1" view="pageBreakPreview" zoomScaleNormal="100" zoomScaleSheetLayoutView="100" workbookViewId="0">
      <selection activeCell="I18" sqref="I18"/>
    </sheetView>
  </sheetViews>
  <sheetFormatPr defaultRowHeight="18.75" x14ac:dyDescent="0.4"/>
  <cols>
    <col min="1" max="1" width="3.375" customWidth="1"/>
    <col min="2" max="2" width="26" customWidth="1"/>
    <col min="3" max="3" width="16" customWidth="1"/>
    <col min="4" max="7" width="12.625" customWidth="1"/>
    <col min="8" max="8" width="12.25" customWidth="1"/>
    <col min="10" max="10" width="14.75" customWidth="1"/>
    <col min="11" max="11" width="2.25" customWidth="1"/>
    <col min="12" max="12" width="15" customWidth="1"/>
    <col min="13" max="13" width="2.25" customWidth="1"/>
  </cols>
  <sheetData>
    <row r="1" spans="1:10" ht="24" x14ac:dyDescent="0.4">
      <c r="A1" s="84" t="s">
        <v>92</v>
      </c>
      <c r="B1" s="83"/>
    </row>
    <row r="2" spans="1:10" ht="33" x14ac:dyDescent="0.4">
      <c r="B2" s="168" t="s">
        <v>91</v>
      </c>
      <c r="C2" s="168"/>
      <c r="D2" s="168"/>
      <c r="E2" s="168"/>
      <c r="F2" s="168"/>
      <c r="G2" s="168"/>
      <c r="H2" s="168"/>
      <c r="I2" s="168"/>
      <c r="J2" s="168"/>
    </row>
    <row r="3" spans="1:10" ht="9.75" customHeight="1" x14ac:dyDescent="0.4">
      <c r="B3" s="82"/>
      <c r="C3" s="82"/>
      <c r="D3" s="82"/>
      <c r="E3" s="82"/>
      <c r="F3" s="82"/>
      <c r="G3" s="82"/>
      <c r="H3" s="82"/>
      <c r="I3" s="82"/>
      <c r="J3" s="82"/>
    </row>
    <row r="4" spans="1:10" ht="25.5" x14ac:dyDescent="0.4">
      <c r="B4" s="81"/>
      <c r="C4" s="81"/>
      <c r="D4" s="81"/>
      <c r="E4" s="81"/>
      <c r="F4" s="81"/>
      <c r="G4" s="81"/>
      <c r="H4" s="80" t="s">
        <v>2</v>
      </c>
      <c r="I4" s="169" t="s">
        <v>117</v>
      </c>
      <c r="J4" s="169"/>
    </row>
    <row r="5" spans="1:10" ht="20.25" thickBot="1" x14ac:dyDescent="0.45">
      <c r="B5" s="70" t="s">
        <v>3</v>
      </c>
    </row>
    <row r="6" spans="1:10" ht="17.25" customHeight="1" x14ac:dyDescent="0.4">
      <c r="B6" s="79" t="s">
        <v>89</v>
      </c>
      <c r="C6" s="170" t="s">
        <v>119</v>
      </c>
      <c r="D6" s="171"/>
      <c r="E6" s="171"/>
      <c r="F6" s="171"/>
      <c r="G6" s="171"/>
      <c r="H6" s="171"/>
      <c r="I6" s="171"/>
      <c r="J6" s="172"/>
    </row>
    <row r="7" spans="1:10" ht="23.1" customHeight="1" x14ac:dyDescent="0.4">
      <c r="B7" s="77" t="s">
        <v>90</v>
      </c>
      <c r="C7" s="173" t="s">
        <v>118</v>
      </c>
      <c r="D7" s="174"/>
      <c r="E7" s="174"/>
      <c r="F7" s="174"/>
      <c r="G7" s="174"/>
      <c r="H7" s="174"/>
      <c r="I7" s="174"/>
      <c r="J7" s="175"/>
    </row>
    <row r="8" spans="1:10" ht="17.25" customHeight="1" x14ac:dyDescent="0.4">
      <c r="B8" s="78" t="s">
        <v>89</v>
      </c>
      <c r="C8" s="176" t="s">
        <v>121</v>
      </c>
      <c r="D8" s="177"/>
      <c r="E8" s="177"/>
      <c r="F8" s="177"/>
      <c r="G8" s="177"/>
      <c r="H8" s="177"/>
      <c r="I8" s="177"/>
      <c r="J8" s="178"/>
    </row>
    <row r="9" spans="1:10" ht="23.1" customHeight="1" x14ac:dyDescent="0.4">
      <c r="B9" s="77" t="s">
        <v>88</v>
      </c>
      <c r="C9" s="179" t="s">
        <v>120</v>
      </c>
      <c r="D9" s="180"/>
      <c r="E9" s="180"/>
      <c r="F9" s="180"/>
      <c r="G9" s="180"/>
      <c r="H9" s="180"/>
      <c r="I9" s="180"/>
      <c r="J9" s="181"/>
    </row>
    <row r="10" spans="1:10" ht="23.1" customHeight="1" x14ac:dyDescent="0.4">
      <c r="B10" s="182" t="s">
        <v>87</v>
      </c>
      <c r="C10" s="183"/>
      <c r="D10" s="183"/>
      <c r="E10" s="183"/>
      <c r="F10" s="183"/>
      <c r="G10" s="183"/>
      <c r="H10" s="183"/>
      <c r="I10" s="183"/>
      <c r="J10" s="184"/>
    </row>
    <row r="11" spans="1:10" ht="23.1" customHeight="1" x14ac:dyDescent="0.4">
      <c r="B11" s="185" t="s">
        <v>134</v>
      </c>
      <c r="C11" s="186"/>
      <c r="D11" s="186"/>
      <c r="E11" s="186"/>
      <c r="F11" s="186"/>
      <c r="G11" s="186"/>
      <c r="H11" s="186"/>
      <c r="I11" s="186"/>
      <c r="J11" s="187"/>
    </row>
    <row r="12" spans="1:10" ht="23.1" customHeight="1" x14ac:dyDescent="0.4">
      <c r="B12" s="149" t="s">
        <v>86</v>
      </c>
      <c r="C12" s="150"/>
      <c r="D12" s="150"/>
      <c r="E12" s="150"/>
      <c r="F12" s="150"/>
      <c r="G12" s="150"/>
      <c r="H12" s="150"/>
      <c r="I12" s="150"/>
      <c r="J12" s="151"/>
    </row>
    <row r="13" spans="1:10" ht="23.1" customHeight="1" x14ac:dyDescent="0.4">
      <c r="B13" s="152">
        <v>3.6</v>
      </c>
      <c r="C13" s="153"/>
      <c r="D13" s="153"/>
      <c r="E13" s="153"/>
      <c r="F13" s="153"/>
      <c r="G13" s="153"/>
      <c r="H13" s="153"/>
      <c r="I13" s="153"/>
      <c r="J13" s="154"/>
    </row>
    <row r="14" spans="1:10" ht="23.1" customHeight="1" x14ac:dyDescent="0.4">
      <c r="B14" s="149" t="s">
        <v>85</v>
      </c>
      <c r="C14" s="150"/>
      <c r="D14" s="150"/>
      <c r="E14" s="150"/>
      <c r="F14" s="150"/>
      <c r="G14" s="150"/>
      <c r="H14" s="150"/>
      <c r="I14" s="150"/>
      <c r="J14" s="151"/>
    </row>
    <row r="15" spans="1:10" ht="23.1" customHeight="1" thickBot="1" x14ac:dyDescent="0.45">
      <c r="B15" s="76" t="s">
        <v>84</v>
      </c>
      <c r="C15" s="75" t="s">
        <v>122</v>
      </c>
      <c r="D15" s="164" t="s">
        <v>83</v>
      </c>
      <c r="E15" s="165"/>
      <c r="F15" s="166" t="s">
        <v>123</v>
      </c>
      <c r="G15" s="166"/>
      <c r="H15" s="166"/>
      <c r="I15" s="166"/>
      <c r="J15" s="167"/>
    </row>
    <row r="17" spans="1:12" ht="19.5" x14ac:dyDescent="0.4">
      <c r="B17" s="70" t="s">
        <v>82</v>
      </c>
      <c r="C17" s="74"/>
    </row>
    <row r="18" spans="1:12" ht="24" x14ac:dyDescent="0.4">
      <c r="B18" s="66" t="s">
        <v>81</v>
      </c>
      <c r="C18" s="29"/>
      <c r="D18" s="155">
        <v>1140000</v>
      </c>
      <c r="E18" s="156"/>
      <c r="F18" s="157"/>
      <c r="G18" t="s">
        <v>14</v>
      </c>
    </row>
    <row r="19" spans="1:12" ht="20.100000000000001" customHeight="1" x14ac:dyDescent="0.4">
      <c r="B19" s="29" t="s">
        <v>80</v>
      </c>
      <c r="C19" s="29"/>
      <c r="D19" s="67"/>
      <c r="E19" s="67"/>
      <c r="F19" s="67"/>
      <c r="G19" s="67"/>
      <c r="H19" s="67"/>
    </row>
    <row r="20" spans="1:12" ht="24" x14ac:dyDescent="0.4">
      <c r="B20" s="29" t="s">
        <v>79</v>
      </c>
      <c r="C20" s="29"/>
      <c r="D20" s="155">
        <v>1000000</v>
      </c>
      <c r="E20" s="156"/>
      <c r="F20" s="157"/>
      <c r="G20" t="s">
        <v>14</v>
      </c>
    </row>
    <row r="21" spans="1:12" ht="20.100000000000001" customHeight="1" thickBot="1" x14ac:dyDescent="0.45">
      <c r="B21" s="73" t="s">
        <v>78</v>
      </c>
      <c r="D21" s="67"/>
      <c r="E21" s="67"/>
      <c r="F21" s="67"/>
      <c r="G21" s="67"/>
      <c r="H21" s="67"/>
    </row>
    <row r="22" spans="1:12" ht="24.75" thickBot="1" x14ac:dyDescent="0.45">
      <c r="B22" t="s">
        <v>77</v>
      </c>
      <c r="D22" s="158">
        <f>ROUNDDOWN($D$20*2/3,-3)</f>
        <v>666000</v>
      </c>
      <c r="E22" s="159"/>
      <c r="F22" s="160"/>
      <c r="G22" t="s">
        <v>14</v>
      </c>
    </row>
    <row r="23" spans="1:12" ht="20.100000000000001" customHeight="1" x14ac:dyDescent="0.4">
      <c r="B23" t="s">
        <v>76</v>
      </c>
      <c r="D23" s="67"/>
      <c r="E23" s="67"/>
      <c r="F23" s="67"/>
      <c r="G23" s="67"/>
      <c r="H23" s="67"/>
    </row>
    <row r="24" spans="1:12" s="71" customFormat="1" ht="24" x14ac:dyDescent="0.4">
      <c r="A24" s="66"/>
      <c r="B24" s="66" t="s">
        <v>75</v>
      </c>
      <c r="C24" s="66"/>
      <c r="D24" s="72"/>
      <c r="E24" s="72"/>
      <c r="F24" s="72"/>
      <c r="G24" s="72"/>
      <c r="H24" s="72"/>
      <c r="I24" s="66"/>
      <c r="J24" s="66"/>
      <c r="L24" s="66"/>
    </row>
    <row r="25" spans="1:12" s="71" customFormat="1" x14ac:dyDescent="0.4">
      <c r="A25" s="66"/>
      <c r="B25" s="66"/>
      <c r="C25" s="66" t="s">
        <v>74</v>
      </c>
      <c r="D25" s="66"/>
      <c r="E25" s="29" t="s">
        <v>73</v>
      </c>
      <c r="F25" s="66"/>
      <c r="G25" s="66"/>
      <c r="H25" s="66"/>
      <c r="I25" s="66"/>
      <c r="J25" s="66"/>
      <c r="L25" s="66"/>
    </row>
    <row r="26" spans="1:12" s="71" customFormat="1" ht="18.75" customHeight="1" x14ac:dyDescent="0.4">
      <c r="A26" s="66"/>
      <c r="B26" s="66"/>
      <c r="C26" s="66" t="s">
        <v>72</v>
      </c>
      <c r="D26" s="66"/>
      <c r="E26" s="66" t="s">
        <v>71</v>
      </c>
      <c r="F26" s="66"/>
      <c r="G26" s="66"/>
      <c r="H26" s="66"/>
      <c r="I26" s="66"/>
      <c r="J26" s="66"/>
      <c r="L26" s="66"/>
    </row>
    <row r="27" spans="1:12" s="71" customFormat="1" x14ac:dyDescent="0.4">
      <c r="A27" s="66"/>
      <c r="B27" s="66"/>
      <c r="C27" s="66" t="s">
        <v>70</v>
      </c>
      <c r="D27" s="66"/>
      <c r="E27" s="29" t="s">
        <v>69</v>
      </c>
      <c r="F27" s="66"/>
      <c r="G27" s="66"/>
      <c r="H27" s="66"/>
      <c r="I27" s="66"/>
      <c r="J27" s="66"/>
      <c r="L27" s="66"/>
    </row>
    <row r="28" spans="1:12" s="71" customFormat="1" ht="18.75" customHeight="1" x14ac:dyDescent="0.4">
      <c r="A28" s="66"/>
      <c r="B28" s="66"/>
      <c r="C28" s="66" t="s">
        <v>68</v>
      </c>
      <c r="D28" s="66"/>
      <c r="E28" s="161" t="s">
        <v>67</v>
      </c>
      <c r="F28" s="161"/>
      <c r="G28" s="161"/>
      <c r="H28" s="161"/>
      <c r="I28" s="161"/>
      <c r="J28" s="161"/>
      <c r="K28" s="161"/>
      <c r="L28" s="161"/>
    </row>
    <row r="29" spans="1:12" ht="14.25" customHeight="1" x14ac:dyDescent="0.4">
      <c r="D29" s="67"/>
      <c r="E29" s="67"/>
      <c r="F29" s="67"/>
      <c r="G29" s="67"/>
      <c r="H29" s="67"/>
    </row>
    <row r="30" spans="1:12" ht="19.5" x14ac:dyDescent="0.4">
      <c r="B30" s="70" t="s">
        <v>66</v>
      </c>
    </row>
    <row r="31" spans="1:12" x14ac:dyDescent="0.4">
      <c r="B31" s="29" t="s">
        <v>65</v>
      </c>
    </row>
    <row r="32" spans="1:12" x14ac:dyDescent="0.4">
      <c r="C32" t="s">
        <v>64</v>
      </c>
      <c r="E32" s="29" t="s">
        <v>63</v>
      </c>
      <c r="H32" s="29" t="s">
        <v>62</v>
      </c>
    </row>
    <row r="33" spans="2:10" ht="18.75" customHeight="1" x14ac:dyDescent="0.4">
      <c r="C33" t="s">
        <v>61</v>
      </c>
      <c r="E33" t="s">
        <v>60</v>
      </c>
    </row>
    <row r="34" spans="2:10" ht="6" customHeight="1" x14ac:dyDescent="0.4">
      <c r="D34" s="67"/>
      <c r="E34" s="67"/>
      <c r="F34" s="67"/>
      <c r="G34" s="67"/>
      <c r="H34" s="67"/>
    </row>
    <row r="35" spans="2:10" x14ac:dyDescent="0.4">
      <c r="B35" s="69" t="s">
        <v>59</v>
      </c>
    </row>
    <row r="36" spans="2:10" ht="72.75" customHeight="1" x14ac:dyDescent="0.4">
      <c r="B36" s="162" t="s">
        <v>125</v>
      </c>
      <c r="C36" s="162"/>
      <c r="D36" s="162"/>
      <c r="E36" s="162"/>
      <c r="F36" s="162"/>
      <c r="G36" s="162"/>
      <c r="H36" s="162"/>
      <c r="I36" s="162"/>
      <c r="J36" s="162"/>
    </row>
    <row r="37" spans="2:10" ht="6" customHeight="1" x14ac:dyDescent="0.4">
      <c r="D37" s="67"/>
      <c r="E37" s="67"/>
      <c r="F37" s="67"/>
      <c r="G37" s="67"/>
      <c r="H37" s="67"/>
    </row>
    <row r="38" spans="2:10" x14ac:dyDescent="0.4">
      <c r="B38" s="68" t="s">
        <v>58</v>
      </c>
    </row>
    <row r="39" spans="2:10" ht="72.75" customHeight="1" x14ac:dyDescent="0.4">
      <c r="B39" s="162" t="s">
        <v>124</v>
      </c>
      <c r="C39" s="163"/>
      <c r="D39" s="163"/>
      <c r="E39" s="163"/>
      <c r="F39" s="163"/>
      <c r="G39" s="163"/>
      <c r="H39" s="163"/>
      <c r="I39" s="163"/>
      <c r="J39" s="163"/>
    </row>
    <row r="40" spans="2:10" ht="6" customHeight="1" x14ac:dyDescent="0.4">
      <c r="D40" s="67"/>
      <c r="E40" s="67"/>
      <c r="F40" s="67"/>
      <c r="G40" s="67"/>
      <c r="H40" s="67"/>
    </row>
    <row r="41" spans="2:10" s="30" customFormat="1" ht="18.75" customHeight="1" x14ac:dyDescent="0.4">
      <c r="B41" s="66" t="s">
        <v>57</v>
      </c>
    </row>
    <row r="42" spans="2:10" s="30" customFormat="1" ht="19.5" x14ac:dyDescent="0.4">
      <c r="B42" s="29" t="s">
        <v>56</v>
      </c>
      <c r="C42" s="65"/>
    </row>
    <row r="43" spans="2:10" s="30" customFormat="1" ht="18.75" customHeight="1" x14ac:dyDescent="0.4">
      <c r="B43" s="136" t="s">
        <v>54</v>
      </c>
      <c r="C43" s="138" t="s">
        <v>53</v>
      </c>
      <c r="D43" s="140" t="s">
        <v>52</v>
      </c>
      <c r="E43" s="141"/>
      <c r="F43" s="134" t="s">
        <v>51</v>
      </c>
      <c r="G43" s="134" t="s">
        <v>50</v>
      </c>
      <c r="H43" s="134" t="s">
        <v>49</v>
      </c>
    </row>
    <row r="44" spans="2:10" s="30" customFormat="1" x14ac:dyDescent="0.4">
      <c r="B44" s="137"/>
      <c r="C44" s="139"/>
      <c r="D44" s="62" t="s">
        <v>39</v>
      </c>
      <c r="E44" s="61" t="s">
        <v>48</v>
      </c>
      <c r="F44" s="142"/>
      <c r="G44" s="135"/>
      <c r="H44" s="142"/>
    </row>
    <row r="45" spans="2:10" s="30" customFormat="1" x14ac:dyDescent="0.4">
      <c r="B45" s="41" t="s">
        <v>132</v>
      </c>
      <c r="C45" s="60">
        <v>10</v>
      </c>
      <c r="D45" s="59">
        <v>30</v>
      </c>
      <c r="E45" s="58">
        <f>D45*12</f>
        <v>360</v>
      </c>
      <c r="F45" s="57">
        <v>15</v>
      </c>
      <c r="G45" s="56">
        <f>$E$45*$F$45/60</f>
        <v>90</v>
      </c>
      <c r="H45" s="64">
        <f>$G$45/$C$45</f>
        <v>9</v>
      </c>
    </row>
    <row r="46" spans="2:10" s="30" customFormat="1" x14ac:dyDescent="0.4">
      <c r="B46" s="38"/>
      <c r="C46" s="55"/>
      <c r="D46" s="54"/>
      <c r="E46" s="53">
        <f>D46*12</f>
        <v>0</v>
      </c>
      <c r="F46" s="52"/>
      <c r="G46" s="51">
        <f>$E$46*$F$46/60</f>
        <v>0</v>
      </c>
      <c r="H46" s="51" t="e">
        <f>$G$46/$C$46</f>
        <v>#DIV/0!</v>
      </c>
    </row>
    <row r="47" spans="2:10" s="30" customFormat="1" x14ac:dyDescent="0.4">
      <c r="B47" s="38"/>
      <c r="C47" s="55"/>
      <c r="D47" s="54"/>
      <c r="E47" s="53">
        <f t="shared" ref="E47" si="0">D47*12</f>
        <v>0</v>
      </c>
      <c r="F47" s="52"/>
      <c r="G47" s="51">
        <f>$E$47*$F$47/60</f>
        <v>0</v>
      </c>
      <c r="H47" s="50" t="e">
        <f>G47/C47</f>
        <v>#DIV/0!</v>
      </c>
    </row>
    <row r="48" spans="2:10" s="30" customFormat="1" x14ac:dyDescent="0.4">
      <c r="B48" s="144"/>
      <c r="C48" s="145"/>
      <c r="D48" s="49">
        <f>SUM(D45:D47)</f>
        <v>30</v>
      </c>
      <c r="E48" s="48">
        <f>SUM(E45:E47)</f>
        <v>360</v>
      </c>
      <c r="F48" s="47">
        <f>SUM(F45:F47)</f>
        <v>15</v>
      </c>
      <c r="G48" s="46">
        <f>SUM(G45:G47)</f>
        <v>90</v>
      </c>
      <c r="H48" s="63" t="e">
        <f>SUM(H45:H47)</f>
        <v>#DIV/0!</v>
      </c>
    </row>
    <row r="49" spans="2:8" s="30" customFormat="1" x14ac:dyDescent="0.4">
      <c r="B49" s="29" t="s">
        <v>55</v>
      </c>
      <c r="C49" s="44"/>
    </row>
    <row r="50" spans="2:8" s="30" customFormat="1" ht="18.75" customHeight="1" x14ac:dyDescent="0.4">
      <c r="B50" s="136" t="s">
        <v>54</v>
      </c>
      <c r="C50" s="138" t="s">
        <v>53</v>
      </c>
      <c r="D50" s="140" t="s">
        <v>52</v>
      </c>
      <c r="E50" s="141"/>
      <c r="F50" s="134" t="s">
        <v>51</v>
      </c>
      <c r="G50" s="134" t="s">
        <v>50</v>
      </c>
      <c r="H50" s="134" t="s">
        <v>49</v>
      </c>
    </row>
    <row r="51" spans="2:8" s="30" customFormat="1" x14ac:dyDescent="0.4">
      <c r="B51" s="137"/>
      <c r="C51" s="139"/>
      <c r="D51" s="62" t="s">
        <v>39</v>
      </c>
      <c r="E51" s="61" t="s">
        <v>48</v>
      </c>
      <c r="F51" s="142"/>
      <c r="G51" s="135"/>
      <c r="H51" s="142"/>
    </row>
    <row r="52" spans="2:8" s="30" customFormat="1" x14ac:dyDescent="0.4">
      <c r="B52" s="41" t="s">
        <v>132</v>
      </c>
      <c r="C52" s="60">
        <v>10</v>
      </c>
      <c r="D52" s="59">
        <v>18</v>
      </c>
      <c r="E52" s="58">
        <f>D52*12</f>
        <v>216</v>
      </c>
      <c r="F52" s="57">
        <v>10</v>
      </c>
      <c r="G52" s="56">
        <f>E52*F52/60</f>
        <v>36</v>
      </c>
      <c r="H52" s="56">
        <f>G52/C52</f>
        <v>3.6</v>
      </c>
    </row>
    <row r="53" spans="2:8" s="30" customFormat="1" x14ac:dyDescent="0.4">
      <c r="B53" s="38"/>
      <c r="C53" s="55"/>
      <c r="D53" s="54"/>
      <c r="E53" s="53">
        <f t="shared" ref="E53:E54" si="1">D53*12</f>
        <v>0</v>
      </c>
      <c r="F53" s="52"/>
      <c r="G53" s="51">
        <f>E53*F53/60</f>
        <v>0</v>
      </c>
      <c r="H53" s="51" t="e">
        <f>G53/C53</f>
        <v>#DIV/0!</v>
      </c>
    </row>
    <row r="54" spans="2:8" s="30" customFormat="1" x14ac:dyDescent="0.4">
      <c r="B54" s="38"/>
      <c r="C54" s="55"/>
      <c r="D54" s="54"/>
      <c r="E54" s="53">
        <f t="shared" si="1"/>
        <v>0</v>
      </c>
      <c r="F54" s="52"/>
      <c r="G54" s="51">
        <f>E54*F54/60</f>
        <v>0</v>
      </c>
      <c r="H54" s="50" t="e">
        <f>G54/C54</f>
        <v>#DIV/0!</v>
      </c>
    </row>
    <row r="55" spans="2:8" s="30" customFormat="1" x14ac:dyDescent="0.4">
      <c r="B55" s="144"/>
      <c r="C55" s="145"/>
      <c r="D55" s="49">
        <f>SUM(D52:D54)</f>
        <v>18</v>
      </c>
      <c r="E55" s="48">
        <f>SUM(E52:E54)</f>
        <v>216</v>
      </c>
      <c r="F55" s="47">
        <f>SUM(F52:F54)</f>
        <v>10</v>
      </c>
      <c r="G55" s="46">
        <f>SUM(G52:G54)</f>
        <v>36</v>
      </c>
      <c r="H55" s="46" t="e">
        <f>SUM(H52:H54)</f>
        <v>#DIV/0!</v>
      </c>
    </row>
    <row r="56" spans="2:8" s="30" customFormat="1" x14ac:dyDescent="0.4">
      <c r="B56" s="32" t="s">
        <v>47</v>
      </c>
    </row>
    <row r="57" spans="2:8" s="30" customFormat="1" x14ac:dyDescent="0.4">
      <c r="C57" s="31">
        <f>($G$48-$G$55)/$G$48</f>
        <v>0.6</v>
      </c>
    </row>
    <row r="58" spans="2:8" s="30" customFormat="1" x14ac:dyDescent="0.4">
      <c r="C58" s="45"/>
    </row>
    <row r="59" spans="2:8" s="30" customFormat="1" x14ac:dyDescent="0.4">
      <c r="B59" s="29" t="s">
        <v>46</v>
      </c>
      <c r="C59" s="45"/>
    </row>
    <row r="60" spans="2:8" s="30" customFormat="1" ht="9" customHeight="1" x14ac:dyDescent="0.4">
      <c r="C60" s="45"/>
    </row>
    <row r="61" spans="2:8" s="30" customFormat="1" x14ac:dyDescent="0.4">
      <c r="B61" s="29" t="s">
        <v>45</v>
      </c>
      <c r="C61" s="44"/>
    </row>
    <row r="62" spans="2:8" s="30" customFormat="1" ht="18.75" customHeight="1" x14ac:dyDescent="0.4">
      <c r="B62" s="146" t="s">
        <v>44</v>
      </c>
      <c r="C62" s="148" t="s">
        <v>43</v>
      </c>
      <c r="D62" s="133"/>
    </row>
    <row r="63" spans="2:8" s="30" customFormat="1" x14ac:dyDescent="0.4">
      <c r="B63" s="147"/>
      <c r="C63" s="43" t="s">
        <v>39</v>
      </c>
      <c r="D63" s="42" t="s">
        <v>38</v>
      </c>
    </row>
    <row r="64" spans="2:8" s="30" customFormat="1" x14ac:dyDescent="0.4">
      <c r="B64" s="41" t="s">
        <v>131</v>
      </c>
      <c r="C64" s="40">
        <v>50</v>
      </c>
      <c r="D64" s="39">
        <f>C64*12</f>
        <v>600</v>
      </c>
    </row>
    <row r="65" spans="2:10" s="30" customFormat="1" x14ac:dyDescent="0.4">
      <c r="B65" s="38"/>
      <c r="C65" s="37"/>
      <c r="D65" s="36">
        <f>C65*12</f>
        <v>0</v>
      </c>
    </row>
    <row r="66" spans="2:10" s="30" customFormat="1" x14ac:dyDescent="0.4">
      <c r="B66" s="38"/>
      <c r="C66" s="37"/>
      <c r="D66" s="36">
        <f>C66*12</f>
        <v>0</v>
      </c>
    </row>
    <row r="67" spans="2:10" s="30" customFormat="1" x14ac:dyDescent="0.4">
      <c r="B67" s="35"/>
      <c r="C67" s="34">
        <f>SUM(C64:C66)</f>
        <v>50</v>
      </c>
      <c r="D67" s="33">
        <f>SUM(D64:D66)</f>
        <v>600</v>
      </c>
    </row>
    <row r="68" spans="2:10" s="30" customFormat="1" x14ac:dyDescent="0.4">
      <c r="B68" s="29" t="s">
        <v>42</v>
      </c>
      <c r="C68" s="44"/>
    </row>
    <row r="69" spans="2:10" s="30" customFormat="1" ht="18.75" customHeight="1" x14ac:dyDescent="0.4">
      <c r="B69" s="146" t="s">
        <v>41</v>
      </c>
      <c r="C69" s="132" t="s">
        <v>40</v>
      </c>
      <c r="D69" s="133"/>
    </row>
    <row r="70" spans="2:10" s="30" customFormat="1" x14ac:dyDescent="0.4">
      <c r="B70" s="147"/>
      <c r="C70" s="43" t="s">
        <v>39</v>
      </c>
      <c r="D70" s="42" t="s">
        <v>38</v>
      </c>
    </row>
    <row r="71" spans="2:10" s="30" customFormat="1" x14ac:dyDescent="0.4">
      <c r="B71" s="41" t="s">
        <v>131</v>
      </c>
      <c r="C71" s="40">
        <v>35</v>
      </c>
      <c r="D71" s="39">
        <f>C71*12</f>
        <v>420</v>
      </c>
    </row>
    <row r="72" spans="2:10" s="30" customFormat="1" x14ac:dyDescent="0.4">
      <c r="B72" s="38"/>
      <c r="C72" s="37"/>
      <c r="D72" s="36">
        <f>C72*12</f>
        <v>0</v>
      </c>
    </row>
    <row r="73" spans="2:10" s="30" customFormat="1" x14ac:dyDescent="0.4">
      <c r="B73" s="38"/>
      <c r="C73" s="37"/>
      <c r="D73" s="36">
        <f>C73*12</f>
        <v>0</v>
      </c>
    </row>
    <row r="74" spans="2:10" s="30" customFormat="1" x14ac:dyDescent="0.4">
      <c r="B74" s="35"/>
      <c r="C74" s="34">
        <f>SUM(C71:C73)</f>
        <v>35</v>
      </c>
      <c r="D74" s="33">
        <f>SUM(D71:D73)</f>
        <v>420</v>
      </c>
    </row>
    <row r="75" spans="2:10" s="30" customFormat="1" x14ac:dyDescent="0.4">
      <c r="B75" s="32" t="s">
        <v>37</v>
      </c>
    </row>
    <row r="76" spans="2:10" s="30" customFormat="1" x14ac:dyDescent="0.4">
      <c r="C76" s="31">
        <f>($D$67-$D$74)/D67</f>
        <v>0.3</v>
      </c>
    </row>
    <row r="77" spans="2:10" s="30" customFormat="1" x14ac:dyDescent="0.4"/>
    <row r="78" spans="2:10" x14ac:dyDescent="0.4">
      <c r="B78" s="29" t="s">
        <v>36</v>
      </c>
    </row>
    <row r="79" spans="2:10" ht="72.75" customHeight="1" x14ac:dyDescent="0.4">
      <c r="B79" s="143" t="s">
        <v>133</v>
      </c>
      <c r="C79" s="143"/>
      <c r="D79" s="143"/>
      <c r="E79" s="143"/>
      <c r="F79" s="143"/>
      <c r="G79" s="143"/>
      <c r="H79" s="143"/>
      <c r="I79" s="143"/>
      <c r="J79" s="143"/>
    </row>
  </sheetData>
  <sheetProtection selectLockedCells="1" selectUnlockedCells="1"/>
  <mergeCells count="38">
    <mergeCell ref="C9:J9"/>
    <mergeCell ref="B10:J10"/>
    <mergeCell ref="B11:J11"/>
    <mergeCell ref="B2:J2"/>
    <mergeCell ref="I4:J4"/>
    <mergeCell ref="C6:J6"/>
    <mergeCell ref="C7:J7"/>
    <mergeCell ref="C8:J8"/>
    <mergeCell ref="B48:C48"/>
    <mergeCell ref="B12:J12"/>
    <mergeCell ref="B13:J13"/>
    <mergeCell ref="B14:J14"/>
    <mergeCell ref="H43:H44"/>
    <mergeCell ref="D18:F18"/>
    <mergeCell ref="D20:F20"/>
    <mergeCell ref="D22:F22"/>
    <mergeCell ref="E28:L28"/>
    <mergeCell ref="B36:J36"/>
    <mergeCell ref="B39:J39"/>
    <mergeCell ref="D15:E15"/>
    <mergeCell ref="F15:J15"/>
    <mergeCell ref="B43:B44"/>
    <mergeCell ref="C43:C44"/>
    <mergeCell ref="D43:E43"/>
    <mergeCell ref="F43:F44"/>
    <mergeCell ref="G43:G44"/>
    <mergeCell ref="B79:J79"/>
    <mergeCell ref="H50:H51"/>
    <mergeCell ref="B55:C55"/>
    <mergeCell ref="B62:B63"/>
    <mergeCell ref="C62:D62"/>
    <mergeCell ref="B69:B70"/>
    <mergeCell ref="C69:D69"/>
    <mergeCell ref="G50:G51"/>
    <mergeCell ref="B50:B51"/>
    <mergeCell ref="C50:C51"/>
    <mergeCell ref="D50:E50"/>
    <mergeCell ref="F50:F51"/>
  </mergeCells>
  <phoneticPr fontId="2"/>
  <conditionalFormatting sqref="C15">
    <cfRule type="containsText" dxfId="4" priority="2" operator="containsText" text="あり">
      <formula>NOT(ISERROR(SEARCH("あり",C15)))</formula>
    </cfRule>
    <cfRule type="containsText" dxfId="3" priority="4" operator="containsText" text="なし">
      <formula>NOT(ISERROR(SEARCH("なし",C15)))</formula>
    </cfRule>
    <cfRule type="containsText" dxfId="2" priority="5" operator="containsText" text="あり">
      <formula>NOT(ISERROR(SEARCH("あり",C15)))</formula>
    </cfRule>
  </conditionalFormatting>
  <conditionalFormatting sqref="D22 D24:H24">
    <cfRule type="cellIs" dxfId="1" priority="3" operator="greaterThan">
      <formula>1000000</formula>
    </cfRule>
  </conditionalFormatting>
  <conditionalFormatting sqref="D22">
    <cfRule type="cellIs" dxfId="0" priority="1" operator="greaterThan">
      <formula>666000</formula>
    </cfRule>
  </conditionalFormatting>
  <dataValidations count="5">
    <dataValidation imeMode="halfKatakana" allowBlank="1" showInputMessage="1" showErrorMessage="1" sqref="C8:H8 C6"/>
    <dataValidation type="list" allowBlank="1" showInputMessage="1" showErrorMessage="1" sqref="C15">
      <formula1>"あり,なし"</formula1>
    </dataValidation>
    <dataValidation type="list" allowBlank="1" showInputMessage="1" showErrorMessage="1" sqref="F15">
      <formula1>"令和元年度,令和２年度,令和３年度"</formula1>
    </dataValidation>
    <dataValidation type="list" allowBlank="1" showInputMessage="1" showErrorMessage="1" sqref="B11:J11">
      <formula1>"療養介護,生活介護,自立訓練,就労移行支援,就労継続支援A型,就労継続支援B型,就労定着支援,自立生活援助,児童発達支援,医療型児童発達支援,放課後等デイサービス,短期入所.施設入所支援,共同生活援助,福祉型障害児入所施設,医療型障害児入所施設,居宅介護,重度訪問介護,同行援護,行動援護,居宅訪問型児童発達支援,保育所等訪問支援,計画相談支援,地域移行支援,地域定着支援,障害児相談支援"</formula1>
    </dataValidation>
    <dataValidation imeMode="halfAlpha" allowBlank="1" showInputMessage="1" showErrorMessage="1" sqref="B13:J13"/>
  </dataValidations>
  <printOptions horizontalCentered="1"/>
  <pageMargins left="0.70866141732283472" right="0.70866141732283472" top="0.74803149606299213" bottom="0.74803149606299213" header="0.31496062992125984" footer="0.31496062992125984"/>
  <rowBreaks count="1" manualBreakCount="1">
    <brk id="40"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1771650</xdr:colOff>
                    <xdr:row>30</xdr:row>
                    <xdr:rowOff>228600</xdr:rowOff>
                  </from>
                  <to>
                    <xdr:col>2</xdr:col>
                    <xdr:colOff>38100</xdr:colOff>
                    <xdr:row>32</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1771650</xdr:colOff>
                    <xdr:row>31</xdr:row>
                    <xdr:rowOff>228600</xdr:rowOff>
                  </from>
                  <to>
                    <xdr:col>2</xdr:col>
                    <xdr:colOff>38100</xdr:colOff>
                    <xdr:row>33</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1771650</xdr:colOff>
                    <xdr:row>23</xdr:row>
                    <xdr:rowOff>285750</xdr:rowOff>
                  </from>
                  <to>
                    <xdr:col>2</xdr:col>
                    <xdr:colOff>38100</xdr:colOff>
                    <xdr:row>25</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1771650</xdr:colOff>
                    <xdr:row>24</xdr:row>
                    <xdr:rowOff>228600</xdr:rowOff>
                  </from>
                  <to>
                    <xdr:col>2</xdr:col>
                    <xdr:colOff>38100</xdr:colOff>
                    <xdr:row>26</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xdr:col>
                    <xdr:colOff>1771650</xdr:colOff>
                    <xdr:row>26</xdr:row>
                    <xdr:rowOff>0</xdr:rowOff>
                  </from>
                  <to>
                    <xdr:col>2</xdr:col>
                    <xdr:colOff>38100</xdr:colOff>
                    <xdr:row>27</xdr:row>
                    <xdr:rowOff>19050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xdr:col>
                    <xdr:colOff>1771650</xdr:colOff>
                    <xdr:row>26</xdr:row>
                    <xdr:rowOff>228600</xdr:rowOff>
                  </from>
                  <to>
                    <xdr:col>2</xdr:col>
                    <xdr:colOff>38100</xdr:colOff>
                    <xdr:row>28</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3</xdr:col>
                    <xdr:colOff>523875</xdr:colOff>
                    <xdr:row>31</xdr:row>
                    <xdr:rowOff>228600</xdr:rowOff>
                  </from>
                  <to>
                    <xdr:col>3</xdr:col>
                    <xdr:colOff>771525</xdr:colOff>
                    <xdr:row>33</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3</xdr:col>
                    <xdr:colOff>523875</xdr:colOff>
                    <xdr:row>31</xdr:row>
                    <xdr:rowOff>0</xdr:rowOff>
                  </from>
                  <to>
                    <xdr:col>3</xdr:col>
                    <xdr:colOff>771525</xdr:colOff>
                    <xdr:row>32</xdr:row>
                    <xdr:rowOff>9525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3</xdr:col>
                    <xdr:colOff>523875</xdr:colOff>
                    <xdr:row>24</xdr:row>
                    <xdr:rowOff>228600</xdr:rowOff>
                  </from>
                  <to>
                    <xdr:col>3</xdr:col>
                    <xdr:colOff>771525</xdr:colOff>
                    <xdr:row>26</xdr:row>
                    <xdr:rowOff>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3</xdr:col>
                    <xdr:colOff>523875</xdr:colOff>
                    <xdr:row>24</xdr:row>
                    <xdr:rowOff>0</xdr:rowOff>
                  </from>
                  <to>
                    <xdr:col>3</xdr:col>
                    <xdr:colOff>771525</xdr:colOff>
                    <xdr:row>25</xdr:row>
                    <xdr:rowOff>9525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xdr:col>
                    <xdr:colOff>523875</xdr:colOff>
                    <xdr:row>26</xdr:row>
                    <xdr:rowOff>228600</xdr:rowOff>
                  </from>
                  <to>
                    <xdr:col>3</xdr:col>
                    <xdr:colOff>771525</xdr:colOff>
                    <xdr:row>28</xdr:row>
                    <xdr:rowOff>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xdr:col>
                    <xdr:colOff>523875</xdr:colOff>
                    <xdr:row>26</xdr:row>
                    <xdr:rowOff>0</xdr:rowOff>
                  </from>
                  <to>
                    <xdr:col>3</xdr:col>
                    <xdr:colOff>771525</xdr:colOff>
                    <xdr:row>27</xdr:row>
                    <xdr:rowOff>9525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6</xdr:col>
                    <xdr:colOff>638175</xdr:colOff>
                    <xdr:row>30</xdr:row>
                    <xdr:rowOff>228600</xdr:rowOff>
                  </from>
                  <to>
                    <xdr:col>6</xdr:col>
                    <xdr:colOff>885825</xdr:colOff>
                    <xdr:row>32</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V51"/>
  <sheetViews>
    <sheetView showGridLines="0" view="pageBreakPreview" zoomScale="80" zoomScaleNormal="70" zoomScaleSheetLayoutView="80" workbookViewId="0">
      <selection activeCell="G18" sqref="G18"/>
    </sheetView>
  </sheetViews>
  <sheetFormatPr defaultColWidth="5.625" defaultRowHeight="19.5" x14ac:dyDescent="0.4"/>
  <cols>
    <col min="1" max="1" width="3.875" style="85" customWidth="1"/>
    <col min="2" max="2" width="5.625" style="85"/>
    <col min="3" max="3" width="12.875" style="85" customWidth="1"/>
    <col min="4" max="4" width="5.625" style="85"/>
    <col min="5" max="5" width="18" style="85" customWidth="1"/>
    <col min="6" max="21" width="5.625" style="85"/>
    <col min="22" max="22" width="3.875" style="85" customWidth="1"/>
    <col min="23" max="23" width="2.75" style="85" customWidth="1"/>
    <col min="24" max="16384" width="5.625" style="85"/>
  </cols>
  <sheetData>
    <row r="1" spans="1:22" ht="24" x14ac:dyDescent="0.4">
      <c r="A1" s="28" t="s">
        <v>109</v>
      </c>
    </row>
    <row r="2" spans="1:22" ht="24.95" customHeight="1" x14ac:dyDescent="0.4">
      <c r="B2" s="191" t="s">
        <v>108</v>
      </c>
      <c r="C2" s="191"/>
      <c r="D2" s="191"/>
      <c r="E2" s="191"/>
      <c r="F2" s="191"/>
      <c r="G2" s="191"/>
      <c r="H2" s="191"/>
      <c r="I2" s="191"/>
      <c r="J2" s="191"/>
      <c r="K2" s="191"/>
      <c r="L2" s="191"/>
      <c r="M2" s="191"/>
      <c r="N2" s="191"/>
      <c r="O2" s="191"/>
      <c r="P2" s="191"/>
      <c r="Q2" s="191"/>
      <c r="R2" s="191"/>
      <c r="S2" s="191"/>
      <c r="T2" s="191"/>
      <c r="U2" s="191"/>
    </row>
    <row r="3" spans="1:22" ht="24.95" customHeight="1" x14ac:dyDescent="0.4">
      <c r="B3" s="191"/>
      <c r="C3" s="191"/>
      <c r="D3" s="191"/>
      <c r="E3" s="191"/>
      <c r="F3" s="191"/>
      <c r="G3" s="191"/>
      <c r="H3" s="191"/>
      <c r="I3" s="191"/>
      <c r="J3" s="191"/>
      <c r="K3" s="191"/>
      <c r="L3" s="191"/>
      <c r="M3" s="191"/>
      <c r="N3" s="191"/>
      <c r="O3" s="191"/>
      <c r="P3" s="191"/>
      <c r="Q3" s="191"/>
      <c r="R3" s="191"/>
      <c r="S3" s="191"/>
      <c r="T3" s="191"/>
      <c r="U3" s="191"/>
    </row>
    <row r="4" spans="1:22" customFormat="1" ht="9.75" customHeight="1" x14ac:dyDescent="0.4">
      <c r="B4" s="82"/>
      <c r="C4" s="82"/>
      <c r="D4" s="82"/>
      <c r="E4" s="82"/>
      <c r="F4" s="82"/>
      <c r="G4" s="82"/>
      <c r="H4" s="82"/>
      <c r="I4" s="82"/>
      <c r="J4" s="82"/>
    </row>
    <row r="5" spans="1:22" s="3" customFormat="1" ht="25.5" x14ac:dyDescent="0.4">
      <c r="B5" s="4"/>
      <c r="C5" s="4"/>
      <c r="D5" s="4"/>
      <c r="E5" s="4"/>
      <c r="F5" s="4"/>
      <c r="G5" s="4"/>
      <c r="P5" s="204" t="s">
        <v>2</v>
      </c>
      <c r="Q5" s="204"/>
      <c r="R5" s="204"/>
      <c r="S5" s="205" t="s">
        <v>117</v>
      </c>
      <c r="T5" s="205"/>
      <c r="U5" s="205"/>
      <c r="V5" s="205"/>
    </row>
    <row r="6" spans="1:22" s="3" customFormat="1" ht="25.5" x14ac:dyDescent="0.4">
      <c r="B6" s="4"/>
      <c r="C6" s="4"/>
      <c r="D6" s="4"/>
      <c r="E6" s="4"/>
      <c r="F6" s="4"/>
      <c r="G6" s="4"/>
      <c r="P6" s="5"/>
      <c r="Q6" s="5"/>
      <c r="R6" s="5"/>
      <c r="S6" s="100"/>
      <c r="T6" s="100"/>
      <c r="U6" s="100"/>
      <c r="V6" s="100"/>
    </row>
    <row r="7" spans="1:22" s="94" customFormat="1" ht="20.25" thickBot="1" x14ac:dyDescent="0.45">
      <c r="C7" s="99" t="s">
        <v>3</v>
      </c>
    </row>
    <row r="8" spans="1:22" s="94" customFormat="1" ht="23.1" customHeight="1" x14ac:dyDescent="0.4">
      <c r="C8" s="98" t="s">
        <v>90</v>
      </c>
      <c r="D8" s="192" t="s">
        <v>118</v>
      </c>
      <c r="E8" s="193"/>
      <c r="F8" s="193"/>
      <c r="G8" s="193"/>
      <c r="H8" s="193"/>
      <c r="I8" s="193"/>
      <c r="J8" s="193"/>
      <c r="K8" s="194"/>
    </row>
    <row r="9" spans="1:22" s="94" customFormat="1" ht="23.1" customHeight="1" x14ac:dyDescent="0.4">
      <c r="C9" s="97" t="s">
        <v>88</v>
      </c>
      <c r="D9" s="195" t="s">
        <v>120</v>
      </c>
      <c r="E9" s="196"/>
      <c r="F9" s="196"/>
      <c r="G9" s="196"/>
      <c r="H9" s="196"/>
      <c r="I9" s="196"/>
      <c r="J9" s="196"/>
      <c r="K9" s="197"/>
    </row>
    <row r="10" spans="1:22" s="94" customFormat="1" ht="23.1" customHeight="1" x14ac:dyDescent="0.4">
      <c r="C10" s="96" t="s">
        <v>107</v>
      </c>
      <c r="D10" s="202">
        <v>15</v>
      </c>
      <c r="E10" s="203"/>
      <c r="F10" s="198" t="s">
        <v>105</v>
      </c>
      <c r="G10" s="198"/>
      <c r="H10" s="198"/>
      <c r="I10" s="198"/>
      <c r="J10" s="198"/>
      <c r="K10" s="199"/>
    </row>
    <row r="11" spans="1:22" s="94" customFormat="1" ht="23.1" customHeight="1" thickBot="1" x14ac:dyDescent="0.45">
      <c r="C11" s="95" t="s">
        <v>106</v>
      </c>
      <c r="D11" s="188">
        <v>15</v>
      </c>
      <c r="E11" s="189"/>
      <c r="F11" s="200" t="s">
        <v>105</v>
      </c>
      <c r="G11" s="200"/>
      <c r="H11" s="200"/>
      <c r="I11" s="200"/>
      <c r="J11" s="200"/>
      <c r="K11" s="201"/>
    </row>
    <row r="12" spans="1:22" ht="9.9499999999999993" customHeight="1" x14ac:dyDescent="0.4"/>
    <row r="13" spans="1:22" ht="20.100000000000001" customHeight="1" x14ac:dyDescent="0.4">
      <c r="B13" s="223" t="s">
        <v>104</v>
      </c>
      <c r="C13" s="223"/>
      <c r="D13" s="223"/>
      <c r="E13" s="224">
        <f>$C$17+$E$17-$G$17</f>
        <v>1140000</v>
      </c>
      <c r="F13" s="225"/>
      <c r="G13" s="225"/>
      <c r="H13" s="225"/>
      <c r="I13" s="225"/>
      <c r="J13" s="227" t="s">
        <v>14</v>
      </c>
      <c r="K13" s="227"/>
      <c r="M13" s="222"/>
      <c r="N13" s="222"/>
      <c r="O13" s="222"/>
      <c r="P13" s="222"/>
      <c r="Q13" s="222"/>
      <c r="R13" s="222"/>
      <c r="T13" s="27"/>
      <c r="U13" s="27"/>
    </row>
    <row r="14" spans="1:22" ht="20.100000000000001" customHeight="1" thickBot="1" x14ac:dyDescent="0.45">
      <c r="B14" s="223"/>
      <c r="C14" s="223"/>
      <c r="D14" s="223"/>
      <c r="E14" s="226"/>
      <c r="F14" s="226"/>
      <c r="G14" s="226"/>
      <c r="H14" s="226"/>
      <c r="I14" s="226"/>
      <c r="J14" s="227"/>
      <c r="K14" s="227"/>
      <c r="M14" s="222"/>
      <c r="N14" s="222"/>
      <c r="O14" s="222"/>
      <c r="P14" s="222"/>
      <c r="Q14" s="222"/>
      <c r="R14" s="222"/>
      <c r="T14" s="27"/>
      <c r="U14" s="27"/>
    </row>
    <row r="15" spans="1:22" ht="9.9499999999999993" customHeight="1" x14ac:dyDescent="0.4"/>
    <row r="16" spans="1:22" ht="39.950000000000003" customHeight="1" x14ac:dyDescent="0.4">
      <c r="C16" s="206" t="s">
        <v>103</v>
      </c>
      <c r="D16" s="206"/>
      <c r="E16" s="220" t="s">
        <v>102</v>
      </c>
      <c r="F16" s="221"/>
      <c r="G16" s="220" t="s">
        <v>101</v>
      </c>
      <c r="H16" s="221"/>
      <c r="I16" s="93"/>
      <c r="J16" s="93"/>
    </row>
    <row r="17" spans="2:21" ht="20.100000000000001" customHeight="1" x14ac:dyDescent="0.4">
      <c r="C17" s="216">
        <f>$P$30</f>
        <v>1105000</v>
      </c>
      <c r="D17" s="217"/>
      <c r="E17" s="218">
        <f>$S$30</f>
        <v>70000</v>
      </c>
      <c r="F17" s="219"/>
      <c r="G17" s="228">
        <v>35000</v>
      </c>
      <c r="H17" s="229"/>
      <c r="I17" s="92"/>
      <c r="J17" s="92"/>
    </row>
    <row r="18" spans="2:21" ht="9.9499999999999993" customHeight="1" x14ac:dyDescent="0.4"/>
    <row r="19" spans="2:21" s="90" customFormat="1" ht="20.100000000000001" customHeight="1" x14ac:dyDescent="0.4">
      <c r="B19" s="91" t="s">
        <v>100</v>
      </c>
      <c r="C19" s="213" t="s">
        <v>99</v>
      </c>
      <c r="D19" s="213"/>
      <c r="E19" s="213"/>
      <c r="F19" s="213"/>
      <c r="G19" s="213"/>
      <c r="H19" s="213"/>
      <c r="I19" s="213"/>
      <c r="J19" s="213"/>
      <c r="K19" s="213" t="s">
        <v>98</v>
      </c>
      <c r="L19" s="213"/>
      <c r="M19" s="213" t="s">
        <v>97</v>
      </c>
      <c r="N19" s="213"/>
      <c r="O19" s="213"/>
      <c r="P19" s="213" t="s">
        <v>96</v>
      </c>
      <c r="Q19" s="213"/>
      <c r="R19" s="213"/>
      <c r="S19" s="206" t="s">
        <v>95</v>
      </c>
      <c r="T19" s="206"/>
      <c r="U19" s="206"/>
    </row>
    <row r="20" spans="2:21" ht="20.100000000000001" customHeight="1" x14ac:dyDescent="0.4">
      <c r="B20" s="89">
        <v>1</v>
      </c>
      <c r="C20" s="211" t="s">
        <v>126</v>
      </c>
      <c r="D20" s="211"/>
      <c r="E20" s="211"/>
      <c r="F20" s="211"/>
      <c r="G20" s="211"/>
      <c r="H20" s="211"/>
      <c r="I20" s="211"/>
      <c r="J20" s="211"/>
      <c r="K20" s="88">
        <v>10</v>
      </c>
      <c r="L20" s="87" t="s">
        <v>127</v>
      </c>
      <c r="M20" s="190">
        <v>60000</v>
      </c>
      <c r="N20" s="190"/>
      <c r="O20" s="190"/>
      <c r="P20" s="210">
        <f t="shared" ref="P20:P29" si="0">K20*M20</f>
        <v>600000</v>
      </c>
      <c r="Q20" s="210"/>
      <c r="R20" s="210"/>
      <c r="S20" s="190">
        <v>45000</v>
      </c>
      <c r="T20" s="190"/>
      <c r="U20" s="190"/>
    </row>
    <row r="21" spans="2:21" ht="20.100000000000001" customHeight="1" x14ac:dyDescent="0.4">
      <c r="B21" s="89">
        <v>2</v>
      </c>
      <c r="C21" s="211" t="s">
        <v>128</v>
      </c>
      <c r="D21" s="211"/>
      <c r="E21" s="211"/>
      <c r="F21" s="211"/>
      <c r="G21" s="211"/>
      <c r="H21" s="211"/>
      <c r="I21" s="211"/>
      <c r="J21" s="211"/>
      <c r="K21" s="88">
        <v>15</v>
      </c>
      <c r="L21" s="87" t="s">
        <v>127</v>
      </c>
      <c r="M21" s="190">
        <v>25000</v>
      </c>
      <c r="N21" s="190"/>
      <c r="O21" s="190"/>
      <c r="P21" s="210">
        <f t="shared" si="0"/>
        <v>375000</v>
      </c>
      <c r="Q21" s="210"/>
      <c r="R21" s="210"/>
      <c r="S21" s="190">
        <v>15000</v>
      </c>
      <c r="T21" s="190"/>
      <c r="U21" s="190"/>
    </row>
    <row r="22" spans="2:21" ht="20.100000000000001" customHeight="1" x14ac:dyDescent="0.4">
      <c r="B22" s="89">
        <v>3</v>
      </c>
      <c r="C22" s="211" t="s">
        <v>129</v>
      </c>
      <c r="D22" s="211"/>
      <c r="E22" s="211"/>
      <c r="F22" s="211"/>
      <c r="G22" s="211"/>
      <c r="H22" s="211"/>
      <c r="I22" s="211"/>
      <c r="J22" s="211"/>
      <c r="K22" s="88">
        <v>1</v>
      </c>
      <c r="L22" s="87" t="s">
        <v>127</v>
      </c>
      <c r="M22" s="190">
        <v>130000</v>
      </c>
      <c r="N22" s="190"/>
      <c r="O22" s="190"/>
      <c r="P22" s="210">
        <f t="shared" si="0"/>
        <v>130000</v>
      </c>
      <c r="Q22" s="210"/>
      <c r="R22" s="210"/>
      <c r="S22" s="190">
        <v>10000</v>
      </c>
      <c r="T22" s="190"/>
      <c r="U22" s="190"/>
    </row>
    <row r="23" spans="2:21" ht="20.100000000000001" customHeight="1" x14ac:dyDescent="0.4">
      <c r="B23" s="89">
        <v>4</v>
      </c>
      <c r="C23" s="211"/>
      <c r="D23" s="211"/>
      <c r="E23" s="211"/>
      <c r="F23" s="211"/>
      <c r="G23" s="211"/>
      <c r="H23" s="211"/>
      <c r="I23" s="211"/>
      <c r="J23" s="211"/>
      <c r="K23" s="88"/>
      <c r="L23" s="87"/>
      <c r="M23" s="190"/>
      <c r="N23" s="190"/>
      <c r="O23" s="190"/>
      <c r="P23" s="210">
        <f t="shared" si="0"/>
        <v>0</v>
      </c>
      <c r="Q23" s="210"/>
      <c r="R23" s="210"/>
      <c r="S23" s="190"/>
      <c r="T23" s="190"/>
      <c r="U23" s="190"/>
    </row>
    <row r="24" spans="2:21" ht="20.100000000000001" customHeight="1" x14ac:dyDescent="0.4">
      <c r="B24" s="89">
        <v>5</v>
      </c>
      <c r="C24" s="211"/>
      <c r="D24" s="211"/>
      <c r="E24" s="211"/>
      <c r="F24" s="211"/>
      <c r="G24" s="211"/>
      <c r="H24" s="211"/>
      <c r="I24" s="211"/>
      <c r="J24" s="211"/>
      <c r="K24" s="88"/>
      <c r="L24" s="87"/>
      <c r="M24" s="190"/>
      <c r="N24" s="190"/>
      <c r="O24" s="190"/>
      <c r="P24" s="210">
        <f t="shared" si="0"/>
        <v>0</v>
      </c>
      <c r="Q24" s="210"/>
      <c r="R24" s="210"/>
      <c r="S24" s="190"/>
      <c r="T24" s="190"/>
      <c r="U24" s="190"/>
    </row>
    <row r="25" spans="2:21" ht="20.100000000000001" customHeight="1" x14ac:dyDescent="0.4">
      <c r="B25" s="89">
        <v>6</v>
      </c>
      <c r="C25" s="211"/>
      <c r="D25" s="211"/>
      <c r="E25" s="211"/>
      <c r="F25" s="211"/>
      <c r="G25" s="211"/>
      <c r="H25" s="211"/>
      <c r="I25" s="211"/>
      <c r="J25" s="211"/>
      <c r="K25" s="88"/>
      <c r="L25" s="87"/>
      <c r="M25" s="190"/>
      <c r="N25" s="190"/>
      <c r="O25" s="190"/>
      <c r="P25" s="210">
        <f t="shared" si="0"/>
        <v>0</v>
      </c>
      <c r="Q25" s="210"/>
      <c r="R25" s="210"/>
      <c r="S25" s="190"/>
      <c r="T25" s="190"/>
      <c r="U25" s="190"/>
    </row>
    <row r="26" spans="2:21" ht="20.100000000000001" customHeight="1" x14ac:dyDescent="0.4">
      <c r="B26" s="89">
        <v>7</v>
      </c>
      <c r="C26" s="211"/>
      <c r="D26" s="211"/>
      <c r="E26" s="211"/>
      <c r="F26" s="211"/>
      <c r="G26" s="211"/>
      <c r="H26" s="211"/>
      <c r="I26" s="211"/>
      <c r="J26" s="211"/>
      <c r="K26" s="88"/>
      <c r="L26" s="87"/>
      <c r="M26" s="190"/>
      <c r="N26" s="190"/>
      <c r="O26" s="190"/>
      <c r="P26" s="210">
        <f t="shared" si="0"/>
        <v>0</v>
      </c>
      <c r="Q26" s="210"/>
      <c r="R26" s="210"/>
      <c r="S26" s="190"/>
      <c r="T26" s="190"/>
      <c r="U26" s="190"/>
    </row>
    <row r="27" spans="2:21" ht="20.100000000000001" customHeight="1" x14ac:dyDescent="0.4">
      <c r="B27" s="89">
        <v>8</v>
      </c>
      <c r="C27" s="211"/>
      <c r="D27" s="211"/>
      <c r="E27" s="211"/>
      <c r="F27" s="211"/>
      <c r="G27" s="211"/>
      <c r="H27" s="211"/>
      <c r="I27" s="211"/>
      <c r="J27" s="211"/>
      <c r="K27" s="88"/>
      <c r="L27" s="87"/>
      <c r="M27" s="190"/>
      <c r="N27" s="190"/>
      <c r="O27" s="190"/>
      <c r="P27" s="210">
        <f t="shared" si="0"/>
        <v>0</v>
      </c>
      <c r="Q27" s="210"/>
      <c r="R27" s="210"/>
      <c r="S27" s="190"/>
      <c r="T27" s="190"/>
      <c r="U27" s="190"/>
    </row>
    <row r="28" spans="2:21" ht="20.100000000000001" customHeight="1" x14ac:dyDescent="0.4">
      <c r="B28" s="89">
        <v>9</v>
      </c>
      <c r="C28" s="211"/>
      <c r="D28" s="211"/>
      <c r="E28" s="211"/>
      <c r="F28" s="211"/>
      <c r="G28" s="211"/>
      <c r="H28" s="211"/>
      <c r="I28" s="211"/>
      <c r="J28" s="211"/>
      <c r="K28" s="88"/>
      <c r="L28" s="87"/>
      <c r="M28" s="190"/>
      <c r="N28" s="190"/>
      <c r="O28" s="190"/>
      <c r="P28" s="210">
        <f t="shared" si="0"/>
        <v>0</v>
      </c>
      <c r="Q28" s="210"/>
      <c r="R28" s="210"/>
      <c r="S28" s="190"/>
      <c r="T28" s="190"/>
      <c r="U28" s="190"/>
    </row>
    <row r="29" spans="2:21" ht="20.100000000000001" customHeight="1" x14ac:dyDescent="0.4">
      <c r="B29" s="89">
        <v>10</v>
      </c>
      <c r="C29" s="211"/>
      <c r="D29" s="211"/>
      <c r="E29" s="211"/>
      <c r="F29" s="211"/>
      <c r="G29" s="211"/>
      <c r="H29" s="211"/>
      <c r="I29" s="211"/>
      <c r="J29" s="211"/>
      <c r="K29" s="88"/>
      <c r="L29" s="87"/>
      <c r="M29" s="190"/>
      <c r="N29" s="190"/>
      <c r="O29" s="190"/>
      <c r="P29" s="210">
        <f t="shared" si="0"/>
        <v>0</v>
      </c>
      <c r="Q29" s="210"/>
      <c r="R29" s="210"/>
      <c r="S29" s="190"/>
      <c r="T29" s="190"/>
      <c r="U29" s="190"/>
    </row>
    <row r="30" spans="2:21" ht="20.100000000000001" customHeight="1" x14ac:dyDescent="0.4">
      <c r="M30" s="213" t="s">
        <v>94</v>
      </c>
      <c r="N30" s="213"/>
      <c r="O30" s="213"/>
      <c r="P30" s="207">
        <f>SUM(P20:R29)</f>
        <v>1105000</v>
      </c>
      <c r="Q30" s="208"/>
      <c r="R30" s="209"/>
      <c r="S30" s="207">
        <f>SUM(S20:U29)</f>
        <v>70000</v>
      </c>
      <c r="T30" s="208"/>
      <c r="U30" s="209"/>
    </row>
    <row r="31" spans="2:21" ht="49.5" customHeight="1" x14ac:dyDescent="0.4"/>
    <row r="32" spans="2:21" ht="20.100000000000001" customHeight="1" x14ac:dyDescent="0.4">
      <c r="B32" s="212" t="s">
        <v>93</v>
      </c>
      <c r="C32" s="213"/>
      <c r="D32" s="214" t="s">
        <v>130</v>
      </c>
      <c r="E32" s="215"/>
      <c r="F32" s="215"/>
      <c r="G32" s="215"/>
      <c r="H32" s="215"/>
      <c r="I32" s="215"/>
      <c r="J32" s="215"/>
      <c r="K32" s="215"/>
      <c r="L32" s="215"/>
      <c r="M32" s="215"/>
      <c r="N32" s="215"/>
      <c r="O32" s="215"/>
      <c r="P32" s="215"/>
      <c r="Q32" s="215"/>
      <c r="R32" s="215"/>
      <c r="S32" s="215"/>
      <c r="T32" s="215"/>
      <c r="U32" s="215"/>
    </row>
    <row r="33" spans="2:21" ht="20.100000000000001" customHeight="1" x14ac:dyDescent="0.4">
      <c r="B33" s="213"/>
      <c r="C33" s="213"/>
      <c r="D33" s="215"/>
      <c r="E33" s="215"/>
      <c r="F33" s="215"/>
      <c r="G33" s="215"/>
      <c r="H33" s="215"/>
      <c r="I33" s="215"/>
      <c r="J33" s="215"/>
      <c r="K33" s="215"/>
      <c r="L33" s="215"/>
      <c r="M33" s="215"/>
      <c r="N33" s="215"/>
      <c r="O33" s="215"/>
      <c r="P33" s="215"/>
      <c r="Q33" s="215"/>
      <c r="R33" s="215"/>
      <c r="S33" s="215"/>
      <c r="T33" s="215"/>
      <c r="U33" s="215"/>
    </row>
    <row r="34" spans="2:21" ht="20.100000000000001" customHeight="1" x14ac:dyDescent="0.4">
      <c r="B34" s="213"/>
      <c r="C34" s="213"/>
      <c r="D34" s="215"/>
      <c r="E34" s="215"/>
      <c r="F34" s="215"/>
      <c r="G34" s="215"/>
      <c r="H34" s="215"/>
      <c r="I34" s="215"/>
      <c r="J34" s="215"/>
      <c r="K34" s="215"/>
      <c r="L34" s="215"/>
      <c r="M34" s="215"/>
      <c r="N34" s="215"/>
      <c r="O34" s="215"/>
      <c r="P34" s="215"/>
      <c r="Q34" s="215"/>
      <c r="R34" s="215"/>
      <c r="S34" s="215"/>
      <c r="T34" s="215"/>
      <c r="U34" s="215"/>
    </row>
    <row r="35" spans="2:21" ht="105" customHeight="1" x14ac:dyDescent="0.4">
      <c r="B35" s="213"/>
      <c r="C35" s="213"/>
      <c r="D35" s="215"/>
      <c r="E35" s="215"/>
      <c r="F35" s="215"/>
      <c r="G35" s="215"/>
      <c r="H35" s="215"/>
      <c r="I35" s="215"/>
      <c r="J35" s="215"/>
      <c r="K35" s="215"/>
      <c r="L35" s="215"/>
      <c r="M35" s="215"/>
      <c r="N35" s="215"/>
      <c r="O35" s="215"/>
      <c r="P35" s="215"/>
      <c r="Q35" s="215"/>
      <c r="R35" s="215"/>
      <c r="S35" s="215"/>
      <c r="T35" s="215"/>
      <c r="U35" s="215"/>
    </row>
    <row r="36" spans="2:21" ht="20.100000000000001" customHeight="1" x14ac:dyDescent="0.4">
      <c r="D36" s="86"/>
    </row>
    <row r="37" spans="2:21" ht="20.100000000000001" customHeight="1" x14ac:dyDescent="0.4"/>
    <row r="38" spans="2:21" ht="20.100000000000001" customHeight="1" x14ac:dyDescent="0.4"/>
    <row r="39" spans="2:21" ht="20.100000000000001" customHeight="1" x14ac:dyDescent="0.4"/>
    <row r="40" spans="2:21" ht="20.100000000000001" customHeight="1" x14ac:dyDescent="0.4"/>
    <row r="41" spans="2:21" ht="20.100000000000001" customHeight="1" x14ac:dyDescent="0.4"/>
    <row r="42" spans="2:21" ht="20.100000000000001" customHeight="1" x14ac:dyDescent="0.4"/>
    <row r="43" spans="2:21" ht="20.100000000000001" customHeight="1" x14ac:dyDescent="0.4"/>
    <row r="44" spans="2:21" ht="20.100000000000001" customHeight="1" x14ac:dyDescent="0.4"/>
    <row r="45" spans="2:21" ht="20.100000000000001" customHeight="1" x14ac:dyDescent="0.4"/>
    <row r="46" spans="2:21" ht="20.100000000000001" customHeight="1" x14ac:dyDescent="0.4"/>
    <row r="47" spans="2:21" ht="20.100000000000001" customHeight="1" x14ac:dyDescent="0.4"/>
    <row r="48" spans="2:21" ht="20.100000000000001" customHeight="1" x14ac:dyDescent="0.4"/>
    <row r="49" ht="20.100000000000001" customHeight="1" x14ac:dyDescent="0.4"/>
    <row r="50" ht="20.100000000000001" customHeight="1" x14ac:dyDescent="0.4"/>
    <row r="51" ht="20.100000000000001" customHeight="1" x14ac:dyDescent="0.4"/>
  </sheetData>
  <mergeCells count="70">
    <mergeCell ref="M13:R13"/>
    <mergeCell ref="M14:R14"/>
    <mergeCell ref="B13:D14"/>
    <mergeCell ref="E13:I14"/>
    <mergeCell ref="J13:K14"/>
    <mergeCell ref="G16:H16"/>
    <mergeCell ref="C16:D16"/>
    <mergeCell ref="E16:F16"/>
    <mergeCell ref="C20:J20"/>
    <mergeCell ref="P19:R19"/>
    <mergeCell ref="M19:O19"/>
    <mergeCell ref="K19:L19"/>
    <mergeCell ref="C19:J19"/>
    <mergeCell ref="G17:H17"/>
    <mergeCell ref="C22:J22"/>
    <mergeCell ref="M22:O22"/>
    <mergeCell ref="P22:R22"/>
    <mergeCell ref="C17:D17"/>
    <mergeCell ref="E17:F17"/>
    <mergeCell ref="M20:O20"/>
    <mergeCell ref="P20:R20"/>
    <mergeCell ref="C21:J21"/>
    <mergeCell ref="M21:O21"/>
    <mergeCell ref="P21:R21"/>
    <mergeCell ref="C23:J23"/>
    <mergeCell ref="M23:O23"/>
    <mergeCell ref="P23:R23"/>
    <mergeCell ref="C25:J25"/>
    <mergeCell ref="M25:O25"/>
    <mergeCell ref="P25:R25"/>
    <mergeCell ref="C24:J24"/>
    <mergeCell ref="M24:O24"/>
    <mergeCell ref="P24:R24"/>
    <mergeCell ref="B32:C35"/>
    <mergeCell ref="C28:J28"/>
    <mergeCell ref="M28:O28"/>
    <mergeCell ref="P28:R28"/>
    <mergeCell ref="C29:J29"/>
    <mergeCell ref="M29:O29"/>
    <mergeCell ref="P29:R29"/>
    <mergeCell ref="M30:O30"/>
    <mergeCell ref="P30:R30"/>
    <mergeCell ref="D32:U35"/>
    <mergeCell ref="C27:J27"/>
    <mergeCell ref="M27:O27"/>
    <mergeCell ref="C26:J26"/>
    <mergeCell ref="P27:R27"/>
    <mergeCell ref="S27:U27"/>
    <mergeCell ref="S24:U24"/>
    <mergeCell ref="S28:U28"/>
    <mergeCell ref="S29:U29"/>
    <mergeCell ref="S30:U30"/>
    <mergeCell ref="M26:O26"/>
    <mergeCell ref="P26:R26"/>
    <mergeCell ref="D11:E11"/>
    <mergeCell ref="S25:U25"/>
    <mergeCell ref="S26:U26"/>
    <mergeCell ref="B2:U3"/>
    <mergeCell ref="D8:K8"/>
    <mergeCell ref="D9:K9"/>
    <mergeCell ref="F10:K10"/>
    <mergeCell ref="F11:K11"/>
    <mergeCell ref="D10:E10"/>
    <mergeCell ref="P5:R5"/>
    <mergeCell ref="S5:V5"/>
    <mergeCell ref="S19:U19"/>
    <mergeCell ref="S20:U20"/>
    <mergeCell ref="S21:U21"/>
    <mergeCell ref="S22:U22"/>
    <mergeCell ref="S23:U23"/>
  </mergeCells>
  <phoneticPr fontId="2"/>
  <dataValidations count="4">
    <dataValidation type="list" allowBlank="1" showInputMessage="1" showErrorMessage="1" sqref="L20:L29">
      <formula1>"式,台"</formula1>
    </dataValidation>
    <dataValidation type="whole" allowBlank="1" showInputMessage="1" showErrorMessage="1" sqref="K20:K29">
      <formula1>1</formula1>
      <formula2>100</formula2>
    </dataValidation>
    <dataValidation imeMode="halfAlpha" allowBlank="1" showInputMessage="1" showErrorMessage="1" sqref="M20:R29"/>
    <dataValidation type="whole" allowBlank="1" showInputMessage="1" showErrorMessage="1" sqref="D10:D11">
      <formula1>0</formula1>
      <formula2>9999</formula2>
    </dataValidation>
  </dataValidations>
  <printOptions horizontalCentered="1"/>
  <pageMargins left="0.23622047244094491" right="0.23622047244094491" top="0.74803149606299213" bottom="0.74803149606299213"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所要見込額調書（総括）</vt:lpstr>
      <vt:lpstr>所要見込額調書</vt:lpstr>
      <vt:lpstr>所要見込額内訳書</vt:lpstr>
      <vt:lpstr>所要見込額調書!Print_Area</vt:lpstr>
      <vt:lpstr>'所要見込額調書（総括）'!Print_Area</vt:lpstr>
      <vt:lpstr>所要見込額内訳書!Print_Area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神田 一真(kouda-kazuma.ne7)</dc:creator>
  <cp:lastModifiedBy>神田 一真(kouda-kazuma.ne7)</cp:lastModifiedBy>
  <dcterms:created xsi:type="dcterms:W3CDTF">2021-11-30T06:43:30Z</dcterms:created>
  <dcterms:modified xsi:type="dcterms:W3CDTF">2021-12-01T06:14:10Z</dcterms:modified>
</cp:coreProperties>
</file>