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D:\健康福祉部（本庁）\各課専用\障害者支援課\障害児支援担当\10　障害児通所支援事業者等\こどもバス送迎安全管理\国庫補助事業\ワムネット掲載\051113 掲載（追加協議）\"/>
    </mc:Choice>
  </mc:AlternateContent>
  <xr:revisionPtr revIDLastSave="0" documentId="13_ncr:1_{6EAB53A1-1F04-4135-954E-5CD2B2AF8300}" xr6:coauthVersionLast="36" xr6:coauthVersionMax="36" xr10:uidLastSave="{00000000-0000-0000-0000-000000000000}"/>
  <bookViews>
    <workbookView xWindow="0" yWindow="0" windowWidth="19200" windowHeight="6860" xr2:uid="{00000000-000D-0000-FFFF-FFFF00000000}"/>
  </bookViews>
  <sheets>
    <sheet name="子ども安全安心対策（総括）" sheetId="6" r:id="rId1"/>
    <sheet name="計画書Ⅰ" sheetId="4" r:id="rId2"/>
    <sheet name="計画書Ⅱ" sheetId="5" r:id="rId3"/>
  </sheets>
  <externalReferences>
    <externalReference r:id="rId4"/>
  </externalReferences>
  <definedNames>
    <definedName name="_01_北海道" localSheetId="0">OFFSET(#REF!,0,0,COUNTA(#REF!)-1,1)</definedName>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計画書Ⅰ!$A$1:$Y$80</definedName>
    <definedName name="_xlnm.Print_Area" localSheetId="2">計画書Ⅱ!$A$1:$R$57</definedName>
    <definedName name="_xlnm.Print_Area" localSheetId="0">'子ども安全安心対策（総括）'!$A$1:$N$29</definedName>
    <definedName name="_xlnm.Print_Area">#REF!</definedName>
    <definedName name="syuukeihyou11">[1]集計表２!$A$3:$AD$109</definedName>
    <definedName name="Z_47FCC03C_D0C5_4EDB_A4E2_3D3093571492_.wvu.PrintArea" localSheetId="0" hidden="1">'子ども安全安心対策（総括）'!$A$1:$K$15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6" l="1"/>
  <c r="I23" i="6"/>
  <c r="M24" i="4"/>
  <c r="F49" i="4"/>
  <c r="B47" i="4"/>
  <c r="F27" i="4"/>
  <c r="I23" i="4" l="1"/>
  <c r="K23" i="4" s="1"/>
  <c r="M23" i="4" s="1"/>
  <c r="N23" i="4" s="1"/>
  <c r="I47" i="4"/>
  <c r="K47" i="4" s="1"/>
  <c r="M47" i="4" s="1"/>
  <c r="N47" i="4" s="1"/>
  <c r="I46" i="4"/>
  <c r="K46" i="4" s="1"/>
  <c r="M46" i="4" s="1"/>
  <c r="N46" i="4" s="1"/>
  <c r="I45" i="4"/>
  <c r="K45" i="4" s="1"/>
  <c r="M45" i="4" s="1"/>
  <c r="N45" i="4" s="1"/>
  <c r="I44" i="4"/>
  <c r="K44" i="4" s="1"/>
  <c r="M44" i="4" s="1"/>
  <c r="N44" i="4" s="1"/>
  <c r="B44" i="4"/>
  <c r="B45" i="4" s="1"/>
  <c r="B46" i="4" s="1"/>
  <c r="I43" i="4"/>
  <c r="K43" i="4" s="1"/>
  <c r="M43" i="4" s="1"/>
  <c r="N43" i="4" s="1"/>
  <c r="I36" i="4"/>
  <c r="K36" i="4" s="1"/>
  <c r="M36" i="4" s="1"/>
  <c r="N36" i="4" s="1"/>
  <c r="I35" i="4"/>
  <c r="K35" i="4" s="1"/>
  <c r="M35" i="4" s="1"/>
  <c r="N35" i="4" s="1"/>
  <c r="I34" i="4"/>
  <c r="K34" i="4" s="1"/>
  <c r="M34" i="4" s="1"/>
  <c r="N34" i="4" s="1"/>
  <c r="I33" i="4"/>
  <c r="K33" i="4" s="1"/>
  <c r="M33" i="4" s="1"/>
  <c r="N33" i="4" s="1"/>
  <c r="B33" i="4"/>
  <c r="B34" i="4" s="1"/>
  <c r="B35" i="4" s="1"/>
  <c r="B36" i="4" s="1"/>
  <c r="I32" i="4"/>
  <c r="K32" i="4" s="1"/>
  <c r="M32" i="4" s="1"/>
  <c r="N32" i="4" s="1"/>
  <c r="I25" i="4"/>
  <c r="K25" i="4" s="1"/>
  <c r="M25" i="4" s="1"/>
  <c r="N25" i="4" s="1"/>
  <c r="I24" i="4"/>
  <c r="K24" i="4" s="1"/>
  <c r="D9" i="6" l="1"/>
  <c r="F9" i="6"/>
  <c r="C9" i="6"/>
  <c r="I41" i="5"/>
  <c r="K41" i="5" s="1"/>
  <c r="L41" i="5" s="1"/>
  <c r="N41" i="5" s="1"/>
  <c r="O41" i="5" s="1"/>
  <c r="I40" i="5"/>
  <c r="K40" i="5" s="1"/>
  <c r="L40" i="5" s="1"/>
  <c r="N40" i="5" s="1"/>
  <c r="O40" i="5" s="1"/>
  <c r="I39" i="5"/>
  <c r="K39" i="5" s="1"/>
  <c r="L39" i="5" s="1"/>
  <c r="N39" i="5" s="1"/>
  <c r="O39" i="5" s="1"/>
  <c r="I38" i="5"/>
  <c r="K38" i="5" s="1"/>
  <c r="L38" i="5" s="1"/>
  <c r="N38" i="5" s="1"/>
  <c r="O38" i="5" s="1"/>
  <c r="I37" i="5"/>
  <c r="K37" i="5" s="1"/>
  <c r="L37" i="5" s="1"/>
  <c r="N37" i="5" s="1"/>
  <c r="O37" i="5" s="1"/>
  <c r="O27" i="4"/>
  <c r="I11" i="5"/>
  <c r="K11" i="5" s="1"/>
  <c r="L11" i="5" s="1"/>
  <c r="N11" i="5" s="1"/>
  <c r="O11" i="5" s="1"/>
  <c r="I12" i="5"/>
  <c r="K12" i="5" s="1"/>
  <c r="L12" i="5" s="1"/>
  <c r="N12" i="5" s="1"/>
  <c r="O12" i="5" s="1"/>
  <c r="I13" i="5"/>
  <c r="K13" i="5" s="1"/>
  <c r="L13" i="5" s="1"/>
  <c r="N13" i="5" s="1"/>
  <c r="O13" i="5" s="1"/>
  <c r="I14" i="5"/>
  <c r="K14" i="5" s="1"/>
  <c r="L14" i="5" s="1"/>
  <c r="N14" i="5" s="1"/>
  <c r="O14" i="5" s="1"/>
  <c r="I10" i="5"/>
  <c r="K10" i="5" s="1"/>
  <c r="L10" i="5" s="1"/>
  <c r="N10" i="5" s="1"/>
  <c r="O10" i="5" s="1"/>
  <c r="E9" i="6" l="1"/>
  <c r="N24" i="4"/>
  <c r="G9" i="6" l="1"/>
  <c r="H9" i="6"/>
  <c r="I9" i="6"/>
  <c r="N27" i="4"/>
  <c r="O5" i="5" l="1"/>
  <c r="Q5" i="4"/>
  <c r="L16" i="5"/>
  <c r="C16" i="5" l="1"/>
  <c r="G16" i="5"/>
  <c r="C24" i="6" s="1"/>
  <c r="H16" i="5"/>
  <c r="D24" i="6" s="1"/>
  <c r="I16" i="5"/>
  <c r="E24" i="6" s="1"/>
  <c r="J16" i="5"/>
  <c r="F24" i="6" s="1"/>
  <c r="K16" i="5"/>
  <c r="G24" i="6" s="1"/>
  <c r="M16" i="5"/>
  <c r="I24" i="6" s="1"/>
  <c r="N16" i="5"/>
  <c r="J24" i="6" s="1"/>
  <c r="O16" i="5"/>
  <c r="K24" i="6" s="1"/>
  <c r="C43" i="5"/>
  <c r="G43" i="5"/>
  <c r="C25" i="6" s="1"/>
  <c r="H43" i="5"/>
  <c r="D25" i="6" s="1"/>
  <c r="I43" i="5"/>
  <c r="E25" i="6" s="1"/>
  <c r="J43" i="5"/>
  <c r="F25" i="6" s="1"/>
  <c r="K43" i="5"/>
  <c r="G25" i="6" s="1"/>
  <c r="L43" i="5"/>
  <c r="H25" i="6" s="1"/>
  <c r="H27" i="6" s="1"/>
  <c r="M43" i="5"/>
  <c r="I25" i="6" s="1"/>
  <c r="N43" i="5"/>
  <c r="J25" i="6" s="1"/>
  <c r="O43" i="5"/>
  <c r="K25" i="6" s="1"/>
  <c r="E10" i="4"/>
  <c r="E11" i="4"/>
  <c r="E12" i="4"/>
  <c r="E13" i="4"/>
  <c r="E14" i="4"/>
  <c r="E15" i="4"/>
  <c r="C27" i="4"/>
  <c r="G27" i="4"/>
  <c r="H27" i="4"/>
  <c r="I27" i="4"/>
  <c r="J27" i="4"/>
  <c r="K27" i="4"/>
  <c r="L27" i="4"/>
  <c r="M27" i="4"/>
  <c r="G10" i="4"/>
  <c r="C38" i="4"/>
  <c r="F38" i="4"/>
  <c r="G38" i="4"/>
  <c r="H38" i="4"/>
  <c r="I38" i="4"/>
  <c r="J38" i="4"/>
  <c r="K38" i="4"/>
  <c r="L38" i="4"/>
  <c r="M38" i="4"/>
  <c r="N38" i="4"/>
  <c r="O38" i="4"/>
  <c r="G12" i="4" s="1"/>
  <c r="C49" i="4"/>
  <c r="G49" i="4"/>
  <c r="H49" i="4"/>
  <c r="I49" i="4"/>
  <c r="J49" i="4"/>
  <c r="K49" i="4"/>
  <c r="L49" i="4"/>
  <c r="M49" i="4"/>
  <c r="N49" i="4"/>
  <c r="O49" i="4"/>
  <c r="G14" i="4" s="1"/>
  <c r="C10" i="6"/>
  <c r="D10" i="6"/>
  <c r="E10" i="6"/>
  <c r="F10" i="6"/>
  <c r="G10" i="6"/>
  <c r="H10" i="6"/>
  <c r="I10" i="6"/>
  <c r="C11" i="6"/>
  <c r="D11" i="6"/>
  <c r="E11" i="6"/>
  <c r="F11" i="6"/>
  <c r="G11" i="6"/>
  <c r="H11" i="6"/>
  <c r="I11" i="6"/>
  <c r="F10" i="4" l="1"/>
  <c r="K23" i="6"/>
  <c r="K27" i="6" s="1"/>
  <c r="J23" i="6"/>
  <c r="J27" i="6" s="1"/>
  <c r="F14" i="4"/>
  <c r="F12" i="4"/>
  <c r="G23" i="6"/>
  <c r="G27" i="6" s="1"/>
  <c r="G13" i="6"/>
  <c r="F13" i="6"/>
  <c r="F23" i="6"/>
  <c r="F27" i="6" s="1"/>
  <c r="D23" i="6"/>
  <c r="D27" i="6" s="1"/>
  <c r="C23" i="6"/>
  <c r="C27" i="6" s="1"/>
  <c r="G16" i="4"/>
  <c r="I27" i="6"/>
  <c r="E13" i="6"/>
  <c r="D13" i="6"/>
  <c r="C13" i="6"/>
  <c r="E23" i="6"/>
  <c r="E27" i="6" s="1"/>
  <c r="E16" i="4"/>
  <c r="F16" i="4" l="1"/>
  <c r="I13" i="6"/>
  <c r="L13" i="6" s="1"/>
  <c r="H13" i="6"/>
  <c r="K13" i="6" s="1"/>
</calcChain>
</file>

<file path=xl/sharedStrings.xml><?xml version="1.0" encoding="utf-8"?>
<sst xmlns="http://schemas.openxmlformats.org/spreadsheetml/2006/main" count="420" uniqueCount="190">
  <si>
    <t>⇒【（１）児童発達支援センター】に集約する。</t>
    <rPh sb="17" eb="19">
      <t>シュウヤク</t>
    </rPh>
    <phoneticPr fontId="5"/>
  </si>
  <si>
    <t>１．②欄には公立（自治体による設置）又は私立（社会福祉法人、株式会社、学校法人等による設置）を記載すること。</t>
    <rPh sb="3" eb="4">
      <t>ラン</t>
    </rPh>
    <rPh sb="6" eb="8">
      <t>コウリツ</t>
    </rPh>
    <rPh sb="9" eb="12">
      <t>ジチタイ</t>
    </rPh>
    <rPh sb="15" eb="17">
      <t>セッチ</t>
    </rPh>
    <rPh sb="18" eb="19">
      <t>マタ</t>
    </rPh>
    <rPh sb="20" eb="22">
      <t>シリツ</t>
    </rPh>
    <rPh sb="23" eb="25">
      <t>シャカイ</t>
    </rPh>
    <rPh sb="25" eb="27">
      <t>フクシ</t>
    </rPh>
    <rPh sb="27" eb="29">
      <t>ホウジン</t>
    </rPh>
    <rPh sb="30" eb="34">
      <t>カブシキガイシャ</t>
    </rPh>
    <rPh sb="35" eb="37">
      <t>ガッコウ</t>
    </rPh>
    <rPh sb="37" eb="39">
      <t>ホウジン</t>
    </rPh>
    <rPh sb="39" eb="40">
      <t>ナド</t>
    </rPh>
    <rPh sb="43" eb="45">
      <t>セッチ</t>
    </rPh>
    <rPh sb="47" eb="49">
      <t>キサイ</t>
    </rPh>
    <phoneticPr fontId="7"/>
  </si>
  <si>
    <t>台</t>
    <rPh sb="0" eb="1">
      <t>ダイ</t>
    </rPh>
    <phoneticPr fontId="5"/>
  </si>
  <si>
    <t>円</t>
    <rPh sb="0" eb="1">
      <t>エン</t>
    </rPh>
    <phoneticPr fontId="5"/>
  </si>
  <si>
    <t>か所</t>
    <rPh sb="1" eb="2">
      <t>トコロ</t>
    </rPh>
    <phoneticPr fontId="5"/>
  </si>
  <si>
    <t>⑯</t>
    <phoneticPr fontId="4"/>
  </si>
  <si>
    <t>⑮</t>
    <phoneticPr fontId="5"/>
  </si>
  <si>
    <t>⑭</t>
    <phoneticPr fontId="5"/>
  </si>
  <si>
    <t>⑬</t>
    <phoneticPr fontId="5"/>
  </si>
  <si>
    <t>⑫</t>
    <phoneticPr fontId="5"/>
  </si>
  <si>
    <t>⑪</t>
    <phoneticPr fontId="5"/>
  </si>
  <si>
    <t>⑩</t>
    <phoneticPr fontId="5"/>
  </si>
  <si>
    <t>⑨</t>
    <phoneticPr fontId="5"/>
  </si>
  <si>
    <t>⑧</t>
    <phoneticPr fontId="5"/>
  </si>
  <si>
    <t>⑦（⑤ー⑥）</t>
    <phoneticPr fontId="5"/>
  </si>
  <si>
    <t>⑥</t>
    <phoneticPr fontId="5"/>
  </si>
  <si>
    <t>⑤</t>
    <phoneticPr fontId="5"/>
  </si>
  <si>
    <t>④</t>
    <phoneticPr fontId="5"/>
  </si>
  <si>
    <t>③</t>
    <phoneticPr fontId="5"/>
  </si>
  <si>
    <t>②</t>
    <phoneticPr fontId="5"/>
  </si>
  <si>
    <t>①</t>
    <phoneticPr fontId="5"/>
  </si>
  <si>
    <t>装置の認定番号</t>
    <rPh sb="0" eb="2">
      <t>ソウチ</t>
    </rPh>
    <rPh sb="3" eb="5">
      <t>ニンテイ</t>
    </rPh>
    <rPh sb="5" eb="7">
      <t>バンゴウ</t>
    </rPh>
    <phoneticPr fontId="5"/>
  </si>
  <si>
    <t>装置を装備する車両の乗車定員数</t>
    <phoneticPr fontId="5"/>
  </si>
  <si>
    <t>装置を装備する車両の台数</t>
    <rPh sb="10" eb="12">
      <t>ダイスウ</t>
    </rPh>
    <phoneticPr fontId="5"/>
  </si>
  <si>
    <t>国庫補助所要額</t>
    <rPh sb="0" eb="2">
      <t>コッコ</t>
    </rPh>
    <rPh sb="2" eb="4">
      <t>ホジョ</t>
    </rPh>
    <rPh sb="4" eb="7">
      <t>ショヨウガク</t>
    </rPh>
    <phoneticPr fontId="5"/>
  </si>
  <si>
    <t>国庫補助基本額</t>
    <rPh sb="0" eb="2">
      <t>コッコ</t>
    </rPh>
    <rPh sb="2" eb="4">
      <t>ホジョ</t>
    </rPh>
    <rPh sb="4" eb="7">
      <t>キホンガク</t>
    </rPh>
    <phoneticPr fontId="5"/>
  </si>
  <si>
    <t>選定額</t>
    <rPh sb="0" eb="2">
      <t>センテイ</t>
    </rPh>
    <rPh sb="2" eb="3">
      <t>ガク</t>
    </rPh>
    <phoneticPr fontId="5"/>
  </si>
  <si>
    <t>国庫補助基準額</t>
    <rPh sb="0" eb="2">
      <t>コッコ</t>
    </rPh>
    <rPh sb="2" eb="4">
      <t>ホジョ</t>
    </rPh>
    <rPh sb="4" eb="7">
      <t>キジュンガク</t>
    </rPh>
    <phoneticPr fontId="5"/>
  </si>
  <si>
    <t>差引額</t>
    <rPh sb="0" eb="3">
      <t>サシヒキガク</t>
    </rPh>
    <phoneticPr fontId="5"/>
  </si>
  <si>
    <t>寄付金その他の収入予定額</t>
    <rPh sb="0" eb="3">
      <t>キフキン</t>
    </rPh>
    <rPh sb="5" eb="6">
      <t>タ</t>
    </rPh>
    <rPh sb="7" eb="9">
      <t>シュウニュウ</t>
    </rPh>
    <rPh sb="9" eb="12">
      <t>ヨテイガク</t>
    </rPh>
    <phoneticPr fontId="5"/>
  </si>
  <si>
    <t>設置主体</t>
    <rPh sb="0" eb="2">
      <t>セッチ</t>
    </rPh>
    <rPh sb="2" eb="4">
      <t>シュタイ</t>
    </rPh>
    <phoneticPr fontId="5"/>
  </si>
  <si>
    <t>公立・
私立の別</t>
    <rPh sb="0" eb="2">
      <t>コウリツ</t>
    </rPh>
    <rPh sb="2" eb="4">
      <t>コッコウリツ</t>
    </rPh>
    <rPh sb="4" eb="6">
      <t>シリツ</t>
    </rPh>
    <rPh sb="7" eb="8">
      <t>ベツ</t>
    </rPh>
    <phoneticPr fontId="5"/>
  </si>
  <si>
    <t>整理
番号</t>
    <rPh sb="0" eb="2">
      <t>セイリ</t>
    </rPh>
    <rPh sb="3" eb="5">
      <t>バンゴウ</t>
    </rPh>
    <phoneticPr fontId="5"/>
  </si>
  <si>
    <t>所在市区町村数</t>
    <rPh sb="0" eb="2">
      <t>ショザイ</t>
    </rPh>
    <rPh sb="2" eb="6">
      <t>シクチョウソン</t>
    </rPh>
    <rPh sb="6" eb="7">
      <t>スウ</t>
    </rPh>
    <phoneticPr fontId="5"/>
  </si>
  <si>
    <t>【２．事業計画の概要】</t>
    <rPh sb="3" eb="5">
      <t>ジギョウ</t>
    </rPh>
    <rPh sb="5" eb="7">
      <t>ケイカク</t>
    </rPh>
    <rPh sb="8" eb="10">
      <t>ガイヨウ</t>
    </rPh>
    <phoneticPr fontId="5"/>
  </si>
  <si>
    <t>合計</t>
    <rPh sb="0" eb="2">
      <t>ゴウケイ</t>
    </rPh>
    <phoneticPr fontId="5"/>
  </si>
  <si>
    <t>私立</t>
    <rPh sb="0" eb="2">
      <t>シリツ</t>
    </rPh>
    <phoneticPr fontId="5"/>
  </si>
  <si>
    <t>公立</t>
    <rPh sb="0" eb="2">
      <t>コウリツ</t>
    </rPh>
    <phoneticPr fontId="5"/>
  </si>
  <si>
    <t>児童発達支援事業所</t>
    <rPh sb="0" eb="9">
      <t>ジドウハッタツシエンジギョウショ</t>
    </rPh>
    <phoneticPr fontId="7"/>
  </si>
  <si>
    <t>児童発達支援センター</t>
    <rPh sb="0" eb="2">
      <t>ジドウ</t>
    </rPh>
    <rPh sb="2" eb="4">
      <t>ハッタツ</t>
    </rPh>
    <rPh sb="4" eb="6">
      <t>シエン</t>
    </rPh>
    <phoneticPr fontId="7"/>
  </si>
  <si>
    <t>設置台数計</t>
    <phoneticPr fontId="5"/>
  </si>
  <si>
    <t>設置種別計</t>
    <rPh sb="0" eb="2">
      <t>セッチ</t>
    </rPh>
    <rPh sb="2" eb="4">
      <t>シュベツ</t>
    </rPh>
    <rPh sb="4" eb="5">
      <t>ケイ</t>
    </rPh>
    <phoneticPr fontId="5"/>
  </si>
  <si>
    <t>種別</t>
    <rPh sb="0" eb="2">
      <t>シュベツ</t>
    </rPh>
    <phoneticPr fontId="5"/>
  </si>
  <si>
    <t>１．①欄には公立（自治体による設置）又は私立（社会福祉法人、株式会社、学校法人等による設置）を記載すること。</t>
    <phoneticPr fontId="3"/>
  </si>
  <si>
    <t>⑦（⑤－⑥）</t>
    <phoneticPr fontId="5"/>
  </si>
  <si>
    <t>②</t>
    <phoneticPr fontId="4"/>
  </si>
  <si>
    <t>導入備品内容
（主な購入物品）</t>
    <rPh sb="8" eb="9">
      <t>オモ</t>
    </rPh>
    <rPh sb="10" eb="12">
      <t>コウニュウ</t>
    </rPh>
    <rPh sb="12" eb="14">
      <t>ブッピン</t>
    </rPh>
    <phoneticPr fontId="7"/>
  </si>
  <si>
    <t>差引額</t>
    <rPh sb="0" eb="3">
      <t>サシヒキガク</t>
    </rPh>
    <phoneticPr fontId="7"/>
  </si>
  <si>
    <t>寄付金その他の収入予定額</t>
    <rPh sb="0" eb="3">
      <t>キフキン</t>
    </rPh>
    <rPh sb="5" eb="6">
      <t>タ</t>
    </rPh>
    <rPh sb="7" eb="9">
      <t>シュウニュウ</t>
    </rPh>
    <rPh sb="9" eb="12">
      <t>ヨテイガク</t>
    </rPh>
    <phoneticPr fontId="7"/>
  </si>
  <si>
    <t>設置主体</t>
    <rPh sb="0" eb="2">
      <t>セッチ</t>
    </rPh>
    <rPh sb="2" eb="4">
      <t>シュタイ</t>
    </rPh>
    <phoneticPr fontId="7"/>
  </si>
  <si>
    <t>施設種別</t>
    <rPh sb="0" eb="2">
      <t>シセツ</t>
    </rPh>
    <rPh sb="2" eb="3">
      <t>シュ</t>
    </rPh>
    <rPh sb="3" eb="4">
      <t>ベツ</t>
    </rPh>
    <phoneticPr fontId="4"/>
  </si>
  <si>
    <t>公立・
私立の別</t>
    <rPh sb="0" eb="2">
      <t>コウリツ</t>
    </rPh>
    <rPh sb="2" eb="4">
      <t>コッコウリツ</t>
    </rPh>
    <rPh sb="4" eb="6">
      <t>シリツ</t>
    </rPh>
    <rPh sb="7" eb="8">
      <t>ベツ</t>
    </rPh>
    <phoneticPr fontId="7"/>
  </si>
  <si>
    <t>整理
番号</t>
    <rPh sb="0" eb="2">
      <t>セイリ</t>
    </rPh>
    <rPh sb="3" eb="5">
      <t>バンゴウ</t>
    </rPh>
    <phoneticPr fontId="7"/>
  </si>
  <si>
    <t>「③登降園管理システム導入支援事業」</t>
    <phoneticPr fontId="5"/>
  </si>
  <si>
    <t>「②ＩＣＴを活用した子供の見守り支援事業」</t>
    <phoneticPr fontId="5"/>
  </si>
  <si>
    <t>５．⑫欄は、⑪欄の額（１，０００円未満の端数が生じた場合でも、これを切り捨てず、円単位とする。）を記載すること。</t>
    <rPh sb="3" eb="4">
      <t>ラン</t>
    </rPh>
    <rPh sb="7" eb="8">
      <t>ラン</t>
    </rPh>
    <rPh sb="9" eb="10">
      <t>ガク</t>
    </rPh>
    <rPh sb="49" eb="51">
      <t>キサイ</t>
    </rPh>
    <phoneticPr fontId="7"/>
  </si>
  <si>
    <t>４．⑪欄は、⑨欄及び⑩欄を比較し、いずれか少ない方の額を記載すること。</t>
    <rPh sb="24" eb="25">
      <t>ホウ</t>
    </rPh>
    <phoneticPr fontId="5"/>
  </si>
  <si>
    <t>２．④欄には事業所が所在する市町村名を記載すること。</t>
    <phoneticPr fontId="5"/>
  </si>
  <si>
    <t>所在市区町村数</t>
    <rPh sb="0" eb="7">
      <t>ショザイシクチョウソンスウ</t>
    </rPh>
    <phoneticPr fontId="5"/>
  </si>
  <si>
    <t>所在市区町村名</t>
    <rPh sb="0" eb="7">
      <t>ショザイシクチョウソンメイ</t>
    </rPh>
    <phoneticPr fontId="5"/>
  </si>
  <si>
    <t>所在市区町村名</t>
    <rPh sb="0" eb="2">
      <t>ショザイ</t>
    </rPh>
    <rPh sb="2" eb="6">
      <t>シクチョウソン</t>
    </rPh>
    <rPh sb="6" eb="7">
      <t>メイ</t>
    </rPh>
    <phoneticPr fontId="5"/>
  </si>
  <si>
    <t>（１）児童発達支援センター</t>
    <rPh sb="3" eb="5">
      <t>ジドウ</t>
    </rPh>
    <rPh sb="5" eb="7">
      <t>ハッタツ</t>
    </rPh>
    <rPh sb="7" eb="9">
      <t>シエン</t>
    </rPh>
    <phoneticPr fontId="5"/>
  </si>
  <si>
    <t>【１．施設種別の補助事業実施施設数】※自動計算の為、記入不要</t>
  </si>
  <si>
    <t>９．多機能型事業所については、次の通り１つの事業に集約すること。</t>
    <rPh sb="15" eb="16">
      <t>ツギ</t>
    </rPh>
    <rPh sb="17" eb="18">
      <t>トオ</t>
    </rPh>
    <phoneticPr fontId="5"/>
  </si>
  <si>
    <t>８．記載欄が不足する場合は適宜行を追加して記載すること。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3"/>
  </si>
  <si>
    <t>⑮</t>
    <phoneticPr fontId="4"/>
  </si>
  <si>
    <t>⑬ (⑫×3／4)</t>
    <phoneticPr fontId="5"/>
  </si>
  <si>
    <t>（⑨×４／５）</t>
    <phoneticPr fontId="5"/>
  </si>
  <si>
    <t>２．⑨欄は、⑦欄及び⑧欄を比較し、いずれか少ない方の額を記載すること。</t>
    <phoneticPr fontId="5"/>
  </si>
  <si>
    <t xml:space="preserve"> 　　　　　　　　円</t>
    <rPh sb="9" eb="10">
      <t>エン</t>
    </rPh>
    <phoneticPr fontId="7"/>
  </si>
  <si>
    <t>　　　　　　　円</t>
    <rPh sb="7" eb="8">
      <t>エン</t>
    </rPh>
    <phoneticPr fontId="7"/>
  </si>
  <si>
    <t>円</t>
    <rPh sb="0" eb="1">
      <t>エン</t>
    </rPh>
    <phoneticPr fontId="7"/>
  </si>
  <si>
    <t>合　計</t>
    <rPh sb="0" eb="1">
      <t>ゴウ</t>
    </rPh>
    <rPh sb="2" eb="3">
      <t>ケイ</t>
    </rPh>
    <phoneticPr fontId="7"/>
  </si>
  <si>
    <t>（３）登降園管理システム支援事業</t>
    <rPh sb="3" eb="5">
      <t>トウコウ</t>
    </rPh>
    <rPh sb="5" eb="6">
      <t>エン</t>
    </rPh>
    <rPh sb="6" eb="8">
      <t>カンリ</t>
    </rPh>
    <rPh sb="12" eb="14">
      <t>シエン</t>
    </rPh>
    <rPh sb="14" eb="16">
      <t>ジギョウ</t>
    </rPh>
    <phoneticPr fontId="7"/>
  </si>
  <si>
    <t>（２）ＩＣＴを活用した子どもの見守り支援事業</t>
    <rPh sb="18" eb="20">
      <t>シエン</t>
    </rPh>
    <rPh sb="20" eb="22">
      <t>ジギョウ</t>
    </rPh>
    <phoneticPr fontId="5"/>
  </si>
  <si>
    <t>（１）送迎用バスの改修支援事業</t>
    <rPh sb="9" eb="11">
      <t>カイシュウ</t>
    </rPh>
    <rPh sb="11" eb="13">
      <t>シエン</t>
    </rPh>
    <rPh sb="13" eb="15">
      <t>ジギョウ</t>
    </rPh>
    <phoneticPr fontId="7"/>
  </si>
  <si>
    <t>⑩</t>
    <phoneticPr fontId="7"/>
  </si>
  <si>
    <t>⑨</t>
    <phoneticPr fontId="7"/>
  </si>
  <si>
    <t>⑧</t>
    <phoneticPr fontId="7"/>
  </si>
  <si>
    <t>⑦</t>
    <phoneticPr fontId="7"/>
  </si>
  <si>
    <t>⑥</t>
    <phoneticPr fontId="7"/>
  </si>
  <si>
    <t>⑤</t>
    <phoneticPr fontId="7"/>
  </si>
  <si>
    <t>③</t>
    <phoneticPr fontId="7"/>
  </si>
  <si>
    <t>②</t>
    <phoneticPr fontId="7"/>
  </si>
  <si>
    <t>①</t>
    <phoneticPr fontId="7"/>
  </si>
  <si>
    <t>国庫補助
所要額</t>
    <rPh sb="0" eb="2">
      <t>コッコ</t>
    </rPh>
    <rPh sb="2" eb="4">
      <t>ホジョ</t>
    </rPh>
    <rPh sb="5" eb="8">
      <t>ショヨウガク</t>
    </rPh>
    <phoneticPr fontId="5"/>
  </si>
  <si>
    <t>国庫補助
基本額</t>
    <rPh sb="0" eb="1">
      <t>クニ</t>
    </rPh>
    <rPh sb="1" eb="2">
      <t>コ</t>
    </rPh>
    <rPh sb="2" eb="3">
      <t>ホ</t>
    </rPh>
    <rPh sb="3" eb="4">
      <t>スケ</t>
    </rPh>
    <rPh sb="5" eb="6">
      <t>モト</t>
    </rPh>
    <rPh sb="6" eb="7">
      <t>ホン</t>
    </rPh>
    <rPh sb="7" eb="8">
      <t>ガク</t>
    </rPh>
    <phoneticPr fontId="5"/>
  </si>
  <si>
    <t>（⑥×４／５）</t>
    <phoneticPr fontId="5"/>
  </si>
  <si>
    <t>国庫補助
基準額</t>
    <rPh sb="0" eb="2">
      <t>コッコ</t>
    </rPh>
    <rPh sb="2" eb="4">
      <t>ホジョ</t>
    </rPh>
    <rPh sb="5" eb="8">
      <t>キジュンガク</t>
    </rPh>
    <phoneticPr fontId="5"/>
  </si>
  <si>
    <t>寄付金その他の収入予定額</t>
    <rPh sb="0" eb="3">
      <t>キフキン</t>
    </rPh>
    <rPh sb="5" eb="6">
      <t>タ</t>
    </rPh>
    <rPh sb="7" eb="9">
      <t>シュウニュウ</t>
    </rPh>
    <rPh sb="9" eb="11">
      <t>ヨテイ</t>
    </rPh>
    <rPh sb="11" eb="12">
      <t>ガク</t>
    </rPh>
    <phoneticPr fontId="7"/>
  </si>
  <si>
    <t>対象経費支出予定額</t>
    <rPh sb="0" eb="9">
      <t>タイショウケイヒシシュツヨテイガク</t>
    </rPh>
    <phoneticPr fontId="5"/>
  </si>
  <si>
    <t>　　　　　　円</t>
    <rPh sb="6" eb="7">
      <t>エン</t>
    </rPh>
    <phoneticPr fontId="7"/>
  </si>
  <si>
    <t xml:space="preserve"> 　　　　　　円</t>
    <rPh sb="7" eb="8">
      <t>エン</t>
    </rPh>
    <phoneticPr fontId="7"/>
  </si>
  <si>
    <t>④</t>
    <phoneticPr fontId="7"/>
  </si>
  <si>
    <t xml:space="preserve">
</t>
    <phoneticPr fontId="4"/>
  </si>
  <si>
    <t>直接補助
＋間接補助
国庫補助基本額</t>
    <rPh sb="11" eb="13">
      <t>コッコ</t>
    </rPh>
    <rPh sb="13" eb="15">
      <t>ホジョ</t>
    </rPh>
    <rPh sb="15" eb="18">
      <t>キホンガク</t>
    </rPh>
    <phoneticPr fontId="4"/>
  </si>
  <si>
    <t>直接補助
＋間接補助
国庫補助所要額</t>
    <rPh sb="11" eb="13">
      <t>コッコ</t>
    </rPh>
    <rPh sb="13" eb="15">
      <t>ホジョ</t>
    </rPh>
    <rPh sb="15" eb="18">
      <t>ショヨウガク</t>
    </rPh>
    <phoneticPr fontId="4"/>
  </si>
  <si>
    <t>円</t>
    <rPh sb="0" eb="1">
      <t>エン</t>
    </rPh>
    <phoneticPr fontId="4"/>
  </si>
  <si>
    <t>担当者氏名</t>
    <rPh sb="0" eb="3">
      <t>タントウシャ</t>
    </rPh>
    <rPh sb="3" eb="5">
      <t>シメイ</t>
    </rPh>
    <phoneticPr fontId="4"/>
  </si>
  <si>
    <t>連絡先（電話番号）</t>
    <rPh sb="0" eb="3">
      <t>レンラクサキ</t>
    </rPh>
    <rPh sb="4" eb="6">
      <t>デンワ</t>
    </rPh>
    <rPh sb="6" eb="8">
      <t>バンゴウ</t>
    </rPh>
    <phoneticPr fontId="4"/>
  </si>
  <si>
    <t>３．⑩欄は、⑨欄の額に４／５を乗じた額を記入すること。</t>
    <rPh sb="3" eb="4">
      <t>ラン</t>
    </rPh>
    <rPh sb="7" eb="8">
      <t>ラン</t>
    </rPh>
    <rPh sb="9" eb="10">
      <t>ガク</t>
    </rPh>
    <rPh sb="15" eb="16">
      <t>ジョウ</t>
    </rPh>
    <rPh sb="18" eb="19">
      <t>ガク</t>
    </rPh>
    <rPh sb="20" eb="22">
      <t>キニュウ</t>
    </rPh>
    <phoneticPr fontId="3"/>
  </si>
  <si>
    <t>４．⑫欄は、⑩欄と⑪欄を比較して、いずれか少ない方の額を記載すること。</t>
    <rPh sb="3" eb="4">
      <t>ラン</t>
    </rPh>
    <rPh sb="7" eb="8">
      <t>ラン</t>
    </rPh>
    <rPh sb="10" eb="11">
      <t>ラン</t>
    </rPh>
    <rPh sb="12" eb="14">
      <t>ヒカク</t>
    </rPh>
    <rPh sb="21" eb="22">
      <t>スク</t>
    </rPh>
    <rPh sb="24" eb="25">
      <t>ホウ</t>
    </rPh>
    <rPh sb="26" eb="27">
      <t>ガク</t>
    </rPh>
    <rPh sb="28" eb="30">
      <t>キサイ</t>
    </rPh>
    <phoneticPr fontId="3"/>
  </si>
  <si>
    <t>５．⑬欄は、⑫欄の額に交付要綱の別表の第５欄に定める補助率を乗じて得た額（１，０００円未満の端数が生じた場合は、これを切り捨てるものとする。）を記載すること。</t>
    <rPh sb="3" eb="4">
      <t>ラン</t>
    </rPh>
    <rPh sb="7" eb="8">
      <t>ラン</t>
    </rPh>
    <rPh sb="9" eb="10">
      <t>ガク</t>
    </rPh>
    <rPh sb="11" eb="13">
      <t>コウフ</t>
    </rPh>
    <rPh sb="13" eb="15">
      <t>ヨウコウ</t>
    </rPh>
    <rPh sb="16" eb="18">
      <t>ベッピョウ</t>
    </rPh>
    <rPh sb="19" eb="20">
      <t>ダイ</t>
    </rPh>
    <rPh sb="21" eb="22">
      <t>ラン</t>
    </rPh>
    <rPh sb="23" eb="24">
      <t>サダ</t>
    </rPh>
    <rPh sb="26" eb="29">
      <t>ホジョリツ</t>
    </rPh>
    <rPh sb="30" eb="31">
      <t>ジョウ</t>
    </rPh>
    <rPh sb="33" eb="34">
      <t>エ</t>
    </rPh>
    <rPh sb="35" eb="36">
      <t>ガク</t>
    </rPh>
    <rPh sb="42" eb="43">
      <t>エン</t>
    </rPh>
    <rPh sb="43" eb="45">
      <t>ミマン</t>
    </rPh>
    <rPh sb="46" eb="48">
      <t>ハスウ</t>
    </rPh>
    <rPh sb="49" eb="50">
      <t>ショウ</t>
    </rPh>
    <rPh sb="52" eb="54">
      <t>バアイ</t>
    </rPh>
    <rPh sb="59" eb="60">
      <t>キ</t>
    </rPh>
    <rPh sb="61" eb="62">
      <t>ス</t>
    </rPh>
    <rPh sb="72" eb="74">
      <t>キサイ</t>
    </rPh>
    <phoneticPr fontId="3"/>
  </si>
  <si>
    <t>６．⑭欄には、製品名等を記入すること。</t>
    <rPh sb="3" eb="4">
      <t>ラン</t>
    </rPh>
    <rPh sb="7" eb="10">
      <t>セイヒンメイ</t>
    </rPh>
    <rPh sb="10" eb="11">
      <t>トウ</t>
    </rPh>
    <rPh sb="12" eb="14">
      <t>キニュウ</t>
    </rPh>
    <phoneticPr fontId="3"/>
  </si>
  <si>
    <t>施設数</t>
    <rPh sb="0" eb="2">
      <t>シセツ</t>
    </rPh>
    <phoneticPr fontId="5"/>
  </si>
  <si>
    <t>３．⑨欄は、⑦欄及び⑧欄を比較し、いずれか少ない方の額を記載すること。</t>
    <rPh sb="24" eb="25">
      <t>ホウ</t>
    </rPh>
    <phoneticPr fontId="7"/>
  </si>
  <si>
    <t>放課後等デイサービス事業所</t>
    <rPh sb="0" eb="4">
      <t>ホウカゴトウ</t>
    </rPh>
    <rPh sb="10" eb="13">
      <t>ジギョウショ</t>
    </rPh>
    <phoneticPr fontId="7"/>
  </si>
  <si>
    <t>　【（１）児童発達支援センター】と【（２）児童発達支援事業所】の多機能型の場合</t>
    <rPh sb="29" eb="30">
      <t>トコロ</t>
    </rPh>
    <rPh sb="32" eb="36">
      <t>タキノウガタ</t>
    </rPh>
    <rPh sb="37" eb="39">
      <t>バアイ</t>
    </rPh>
    <phoneticPr fontId="5"/>
  </si>
  <si>
    <t>　【（１）児童発達支援センター】と【（３）放課後等デイサービス事業所】の多機能型の場合</t>
    <rPh sb="31" eb="34">
      <t>ジギョウショ</t>
    </rPh>
    <rPh sb="36" eb="40">
      <t>タキノウガタ</t>
    </rPh>
    <rPh sb="41" eb="43">
      <t>バアイ</t>
    </rPh>
    <phoneticPr fontId="5"/>
  </si>
  <si>
    <t>　【（２）児童発達支援事業所】と【（３）放課後等デイサービス事業所】の多機能型の場合</t>
    <rPh sb="13" eb="14">
      <t>トコロ</t>
    </rPh>
    <rPh sb="30" eb="33">
      <t>ジギョウショ</t>
    </rPh>
    <rPh sb="35" eb="39">
      <t>タキノウガタ</t>
    </rPh>
    <rPh sb="40" eb="42">
      <t>バアイ</t>
    </rPh>
    <phoneticPr fontId="5"/>
  </si>
  <si>
    <t>　【（１）児童発達支援センター】と【（２）児童発達支援事業所】と【（３）放課後等デイサービス事業所】の多機能型の場合</t>
    <rPh sb="29" eb="30">
      <t>トコロ</t>
    </rPh>
    <rPh sb="46" eb="49">
      <t>ジギョウショ</t>
    </rPh>
    <rPh sb="51" eb="55">
      <t>タキノウガタ</t>
    </rPh>
    <rPh sb="56" eb="58">
      <t>バアイ</t>
    </rPh>
    <phoneticPr fontId="5"/>
  </si>
  <si>
    <t>⇒【（２）児童発達支援事業所】に集約する。</t>
    <rPh sb="13" eb="14">
      <t>トコロ</t>
    </rPh>
    <rPh sb="16" eb="18">
      <t>シュウヤク</t>
    </rPh>
    <phoneticPr fontId="5"/>
  </si>
  <si>
    <t>（２）児童発達支援事業所</t>
    <rPh sb="3" eb="5">
      <t>ジドウ</t>
    </rPh>
    <rPh sb="5" eb="7">
      <t>ハッタツ</t>
    </rPh>
    <rPh sb="7" eb="9">
      <t>シエン</t>
    </rPh>
    <rPh sb="9" eb="11">
      <t>ジギョウ</t>
    </rPh>
    <rPh sb="11" eb="12">
      <t>トコロ</t>
    </rPh>
    <phoneticPr fontId="5"/>
  </si>
  <si>
    <t>（３）放課後等デイサービス事業所</t>
    <rPh sb="3" eb="7">
      <t>ホウカゴナド</t>
    </rPh>
    <rPh sb="13" eb="16">
      <t>ジギョウショ</t>
    </rPh>
    <phoneticPr fontId="5"/>
  </si>
  <si>
    <t>10．記載欄が不足する場合は適宜行を追加して記載すること。</t>
    <rPh sb="3" eb="5">
      <t>キサイ</t>
    </rPh>
    <rPh sb="5" eb="6">
      <t>ラン</t>
    </rPh>
    <rPh sb="7" eb="9">
      <t>フソク</t>
    </rPh>
    <rPh sb="11" eb="13">
      <t>バアイ</t>
    </rPh>
    <rPh sb="14" eb="16">
      <t>テキギ</t>
    </rPh>
    <rPh sb="16" eb="17">
      <t>ギョウ</t>
    </rPh>
    <rPh sb="18" eb="20">
      <t>ツイカ</t>
    </rPh>
    <rPh sb="22" eb="24">
      <t>キサイ</t>
    </rPh>
    <phoneticPr fontId="7"/>
  </si>
  <si>
    <t>B市</t>
    <rPh sb="1" eb="2">
      <t>シ</t>
    </rPh>
    <phoneticPr fontId="4"/>
  </si>
  <si>
    <t>例）</t>
    <rPh sb="0" eb="1">
      <t>レイ</t>
    </rPh>
    <phoneticPr fontId="4"/>
  </si>
  <si>
    <t>車両a：6
車両b：8</t>
    <rPh sb="0" eb="2">
      <t>シャリョウ</t>
    </rPh>
    <rPh sb="6" eb="8">
      <t>シャリョウ</t>
    </rPh>
    <phoneticPr fontId="4"/>
  </si>
  <si>
    <t>A児童発達支援センター</t>
    <phoneticPr fontId="4"/>
  </si>
  <si>
    <t>私立</t>
  </si>
  <si>
    <t>社会福祉法人</t>
    <rPh sb="0" eb="2">
      <t>シャカイ</t>
    </rPh>
    <rPh sb="2" eb="4">
      <t>フクシ</t>
    </rPh>
    <rPh sb="4" eb="6">
      <t>ホウジン</t>
    </rPh>
    <phoneticPr fontId="4"/>
  </si>
  <si>
    <t>A-001</t>
    <phoneticPr fontId="4"/>
  </si>
  <si>
    <t>11．１つの施設で装置が複数種ある場合は、装置の種類毎に記載すること。その場合、①～④は同一の記載とすること。</t>
    <rPh sb="6" eb="8">
      <t>シセツ</t>
    </rPh>
    <rPh sb="9" eb="11">
      <t>ソウチ</t>
    </rPh>
    <rPh sb="12" eb="14">
      <t>フクスウ</t>
    </rPh>
    <rPh sb="14" eb="15">
      <t>シュ</t>
    </rPh>
    <rPh sb="17" eb="19">
      <t>バアイ</t>
    </rPh>
    <rPh sb="21" eb="23">
      <t>ソウチ</t>
    </rPh>
    <rPh sb="24" eb="26">
      <t>シュルイ</t>
    </rPh>
    <rPh sb="26" eb="27">
      <t>ゴト</t>
    </rPh>
    <rPh sb="28" eb="30">
      <t>キサイ</t>
    </rPh>
    <rPh sb="37" eb="39">
      <t>バアイ</t>
    </rPh>
    <rPh sb="44" eb="46">
      <t>ドウイツ</t>
    </rPh>
    <rPh sb="47" eb="49">
      <t>キサイ</t>
    </rPh>
    <phoneticPr fontId="4"/>
  </si>
  <si>
    <t>⑱</t>
    <phoneticPr fontId="4"/>
  </si>
  <si>
    <t>⑰</t>
    <phoneticPr fontId="4"/>
  </si>
  <si>
    <t>⑲</t>
    <phoneticPr fontId="4"/>
  </si>
  <si>
    <t>⑳</t>
    <phoneticPr fontId="4"/>
  </si>
  <si>
    <t>○</t>
  </si>
  <si>
    <t>○</t>
    <phoneticPr fontId="4"/>
  </si>
  <si>
    <t>×</t>
    <phoneticPr fontId="4"/>
  </si>
  <si>
    <t>※１</t>
    <phoneticPr fontId="7"/>
  </si>
  <si>
    <t>「児童福祉法に基づく指定通所支援の事業等の人員、設備及び運営に関する基準」
（平成二十四年厚生労働省令第十五号）（抄）</t>
    <phoneticPr fontId="7"/>
  </si>
  <si>
    <t>（自動車を運行する場合の所在の確認）</t>
    <phoneticPr fontId="7"/>
  </si>
  <si>
    <t>第四十条の三　</t>
    <phoneticPr fontId="7"/>
  </si>
  <si>
    <t>２　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前項に定める所在の確認（障害児の降車の際に限る。）を行わなければならない。</t>
    <phoneticPr fontId="7"/>
  </si>
  <si>
    <t>　　　　　　　「児童福祉施設の設備及び運営に関する基準等の一部を改正する省令について（通知）」（令和４年12月28日）第三の２について確認した。（※１及び※２参照）</t>
    <phoneticPr fontId="7"/>
  </si>
  <si>
    <t>※２</t>
    <phoneticPr fontId="7"/>
  </si>
  <si>
    <t>「児童福祉施設の設備及び運営に関する基準等の一部を改正する省令について（通知）」（令和４年12月28日）より一部抜粋</t>
    <phoneticPr fontId="7"/>
  </si>
  <si>
    <t>第三　留意事項
２　安全装置に係る義務付けの対象となる自動車
　通園を目的とした自動車のうち、座席が２列以下の自動車を除く全ての自動車が原則として安全装置に係る義務付けの対象となる。
　なお、座席が２列以下の自動車と同様に義務付けから除外される「その他利用の態様を勘案してこれと同程度に園児の見落としのおそれが少ないと認められるもの」については、例えば、座席が３列以上あるものの、園児が確実に３列目以降を使用できないように園児が確実に通過できない鍵付きの柵を車体に固着させて２列目までと３列目以降を隔絶することなどが考えられるが、安全装置が義務付けられる経緯・趣旨に鑑み、その判断は十分慎重に行うこと。
（※）「座席」には、車椅子を使用する園児が当該車椅子に乗ったまま乗車するためのスペースを含む。</t>
    <phoneticPr fontId="7"/>
  </si>
  <si>
    <t>※３</t>
    <phoneticPr fontId="7"/>
  </si>
  <si>
    <t>送迎用バスの置き去り防止を支援する安全装置のガイドライン
（https://www.mlit.go.jp/report/press/content/001579452.pdf）</t>
    <phoneticPr fontId="7"/>
  </si>
  <si>
    <t>　　　　　　　（当該事業所として自動車を保有しているが送迎を行っておらず、事業所外活動にのみ使用している場合や、職員が通常業務において外勤等にのみ使用している場合等を除く。）</t>
    <rPh sb="37" eb="40">
      <t>ジギョウショ</t>
    </rPh>
    <rPh sb="56" eb="58">
      <t>ショクイン</t>
    </rPh>
    <rPh sb="59" eb="61">
      <t>ツウジョウ</t>
    </rPh>
    <rPh sb="61" eb="63">
      <t>ギョウム</t>
    </rPh>
    <rPh sb="67" eb="69">
      <t>ガイキン</t>
    </rPh>
    <rPh sb="69" eb="70">
      <t>トウ</t>
    </rPh>
    <rPh sb="73" eb="75">
      <t>シヨウ</t>
    </rPh>
    <rPh sb="79" eb="81">
      <t>バアイ</t>
    </rPh>
    <phoneticPr fontId="7"/>
  </si>
  <si>
    <r>
      <t>１．①欄から⑦欄までの各欄には、別紙①</t>
    </r>
    <r>
      <rPr>
        <sz val="11"/>
        <color theme="1"/>
        <rFont val="Yu Gothic"/>
        <family val="2"/>
        <scheme val="minor"/>
      </rPr>
      <t>及び、別紙②の合計額を記入すること。</t>
    </r>
    <rPh sb="16" eb="18">
      <t>ベッシ</t>
    </rPh>
    <rPh sb="19" eb="20">
      <t>オヨ</t>
    </rPh>
    <rPh sb="22" eb="24">
      <t>ベッシ</t>
    </rPh>
    <rPh sb="28" eb="29">
      <t>ガク</t>
    </rPh>
    <phoneticPr fontId="7"/>
  </si>
  <si>
    <t>車両a：現在児童が３列目を使用しているため。
車両b：児童の障害特性上、柵を設置することで、安全を確保できなくなるため</t>
    <rPh sb="4" eb="6">
      <t>ゲンザイ</t>
    </rPh>
    <rPh sb="6" eb="8">
      <t>ジドウ</t>
    </rPh>
    <rPh sb="10" eb="12">
      <t>レツメ</t>
    </rPh>
    <rPh sb="13" eb="15">
      <t>シヨウ</t>
    </rPh>
    <rPh sb="27" eb="29">
      <t>ジドウ</t>
    </rPh>
    <rPh sb="30" eb="32">
      <t>ショウガイ</t>
    </rPh>
    <rPh sb="32" eb="34">
      <t>トクセイ</t>
    </rPh>
    <rPh sb="34" eb="35">
      <t>ジョウ</t>
    </rPh>
    <rPh sb="36" eb="37">
      <t>サク</t>
    </rPh>
    <rPh sb="38" eb="40">
      <t>セッチ</t>
    </rPh>
    <rPh sb="46" eb="48">
      <t>アンゼン</t>
    </rPh>
    <rPh sb="49" eb="51">
      <t>カクホ</t>
    </rPh>
    <phoneticPr fontId="7"/>
  </si>
  <si>
    <t>点検項目</t>
    <rPh sb="0" eb="2">
      <t>テンケン</t>
    </rPh>
    <rPh sb="2" eb="4">
      <t>コウモク</t>
    </rPh>
    <phoneticPr fontId="7"/>
  </si>
  <si>
    <t>㉑</t>
    <phoneticPr fontId="4"/>
  </si>
  <si>
    <t>㉒</t>
    <phoneticPr fontId="7"/>
  </si>
  <si>
    <t>　　　⑰欄　　「児童福祉法に基づく指定通所支援の事業等の人員、設備及び運営に関する基準」（令和４年厚生労働省令第175号）第四十条の三第２項及び</t>
    <phoneticPr fontId="4"/>
  </si>
  <si>
    <t>　　　⑱欄　　障害児の送迎を目的とし、日常的に運行する車両である。（※１参照）</t>
    <rPh sb="4" eb="5">
      <t>ラン</t>
    </rPh>
    <phoneticPr fontId="4"/>
  </si>
  <si>
    <t>　　　⑲欄　　座席を３列以上有する車両である。（※１及び※２参照）</t>
    <rPh sb="4" eb="5">
      <t>ラン</t>
    </rPh>
    <phoneticPr fontId="4"/>
  </si>
  <si>
    <t>　　　⑳欄　　３列目以降に子どもが立ち入れないようにして安全確保を図ることが困難な車両である。（※２参照）</t>
    <rPh sb="4" eb="5">
      <t>ラン</t>
    </rPh>
    <phoneticPr fontId="4"/>
  </si>
  <si>
    <t>13．点検項目⑰～㉒欄については、補助対象車両として適切であるか確認するために設けています。×がつく場合は、補助対象車両として認められません。</t>
    <rPh sb="3" eb="5">
      <t>テンケン</t>
    </rPh>
    <rPh sb="5" eb="7">
      <t>コウモク</t>
    </rPh>
    <rPh sb="10" eb="11">
      <t>ラン</t>
    </rPh>
    <rPh sb="17" eb="19">
      <t>ホジョ</t>
    </rPh>
    <rPh sb="19" eb="21">
      <t>タイショウ</t>
    </rPh>
    <rPh sb="21" eb="23">
      <t>シャリョウ</t>
    </rPh>
    <rPh sb="26" eb="28">
      <t>テキセツ</t>
    </rPh>
    <rPh sb="32" eb="34">
      <t>カクニン</t>
    </rPh>
    <rPh sb="39" eb="40">
      <t>モウ</t>
    </rPh>
    <rPh sb="50" eb="52">
      <t>バアイ</t>
    </rPh>
    <rPh sb="54" eb="56">
      <t>ホジョ</t>
    </rPh>
    <rPh sb="56" eb="58">
      <t>タイショウ</t>
    </rPh>
    <rPh sb="58" eb="60">
      <t>シャリョウ</t>
    </rPh>
    <rPh sb="63" eb="64">
      <t>ミト</t>
    </rPh>
    <phoneticPr fontId="4"/>
  </si>
  <si>
    <t>12．多機能型事業所については、１～３の順番。数字が小さい事業に集約すること（例：（１）児童発達支援センターと（３）放課後等デイサービスの場合、（０）の事業に集約すること。</t>
    <phoneticPr fontId="5"/>
  </si>
  <si>
    <t>　　　㉒欄　　⑳欄にて安全確保を図ることが困難であると判断した理由を記載すること。</t>
    <rPh sb="4" eb="5">
      <t>ラン</t>
    </rPh>
    <rPh sb="8" eb="9">
      <t>ラン</t>
    </rPh>
    <rPh sb="11" eb="13">
      <t>アンゼン</t>
    </rPh>
    <rPh sb="13" eb="15">
      <t>カクホ</t>
    </rPh>
    <rPh sb="16" eb="17">
      <t>ハカ</t>
    </rPh>
    <rPh sb="21" eb="23">
      <t>コンナン</t>
    </rPh>
    <rPh sb="27" eb="29">
      <t>ハンダン</t>
    </rPh>
    <rPh sb="31" eb="33">
      <t>リユウ</t>
    </rPh>
    <phoneticPr fontId="7"/>
  </si>
  <si>
    <t>９．⑯欄は購入日（本調査時において、未購入の場合は、令和５年度末までの予定日）を記入する。</t>
    <phoneticPr fontId="4"/>
  </si>
  <si>
    <t>７．⑮欄は購入日（本調査時において、未購入の場合は、令和５年度末までの予定日）を記入する。</t>
    <phoneticPr fontId="4"/>
  </si>
  <si>
    <t>８．⑮欄は、装置リスト（こども家庭庁ホームページ　https://www.cfa.go.jp/policies/child-safety/list/　に掲載）に記載された認定番号を、車両ごとに記載すること。</t>
    <rPh sb="15" eb="17">
      <t>カテイ</t>
    </rPh>
    <rPh sb="17" eb="18">
      <t>チョウ</t>
    </rPh>
    <phoneticPr fontId="7"/>
  </si>
  <si>
    <t>⑰</t>
  </si>
  <si>
    <t>⑱</t>
  </si>
  <si>
    <t>⑲</t>
  </si>
  <si>
    <t>⑳</t>
  </si>
  <si>
    <t>㉑</t>
  </si>
  <si>
    <t>㉒</t>
  </si>
  <si>
    <t>（１）送迎用車両の改修支援事業</t>
    <rPh sb="6" eb="8">
      <t>シャリョウ</t>
    </rPh>
    <rPh sb="9" eb="11">
      <t>カイシュウ</t>
    </rPh>
    <rPh sb="11" eb="13">
      <t>シエン</t>
    </rPh>
    <rPh sb="13" eb="15">
      <t>ジギョウ</t>
    </rPh>
    <phoneticPr fontId="7"/>
  </si>
  <si>
    <t>法人名</t>
    <rPh sb="0" eb="3">
      <t>ホウジンメイ</t>
    </rPh>
    <phoneticPr fontId="5"/>
  </si>
  <si>
    <t>法人名</t>
    <rPh sb="0" eb="3">
      <t>ホウジンメイ</t>
    </rPh>
    <phoneticPr fontId="4"/>
  </si>
  <si>
    <t>事業所名</t>
    <rPh sb="0" eb="3">
      <t>ジギョウショ</t>
    </rPh>
    <rPh sb="3" eb="4">
      <t>メイ</t>
    </rPh>
    <phoneticPr fontId="5"/>
  </si>
  <si>
    <t>事業所名</t>
    <rPh sb="0" eb="3">
      <t>ジギョウショ</t>
    </rPh>
    <rPh sb="3" eb="4">
      <t>メイ</t>
    </rPh>
    <phoneticPr fontId="7"/>
  </si>
  <si>
    <t>６．⑬欄は、安全装置を設置する送迎用車両の台数を記載すること。</t>
    <rPh sb="3" eb="4">
      <t>ラン</t>
    </rPh>
    <rPh sb="6" eb="8">
      <t>アンゼン</t>
    </rPh>
    <rPh sb="8" eb="10">
      <t>ソウチ</t>
    </rPh>
    <rPh sb="11" eb="13">
      <t>セッチ</t>
    </rPh>
    <rPh sb="15" eb="18">
      <t>ソウゲイヨウ</t>
    </rPh>
    <rPh sb="18" eb="20">
      <t>シャリョウ</t>
    </rPh>
    <rPh sb="21" eb="23">
      <t>ダイスウ</t>
    </rPh>
    <rPh sb="24" eb="26">
      <t>キサイ</t>
    </rPh>
    <phoneticPr fontId="7"/>
  </si>
  <si>
    <t>７．⑭欄は、安全装置を設置する送迎用車両の乗車定員を記載すること。なお、送迎用車両を複数所持している場合は、例で示したように、それぞれの乗車定員を記載すること。</t>
    <rPh sb="3" eb="4">
      <t>ラン</t>
    </rPh>
    <rPh sb="6" eb="8">
      <t>アンゼン</t>
    </rPh>
    <rPh sb="8" eb="10">
      <t>ソウチ</t>
    </rPh>
    <rPh sb="11" eb="13">
      <t>セッチ</t>
    </rPh>
    <rPh sb="15" eb="18">
      <t>ソウゲイヨウ</t>
    </rPh>
    <rPh sb="18" eb="20">
      <t>シャリョウ</t>
    </rPh>
    <rPh sb="21" eb="23">
      <t>ジョウシャ</t>
    </rPh>
    <rPh sb="23" eb="25">
      <t>テイイン</t>
    </rPh>
    <rPh sb="26" eb="28">
      <t>キサイ</t>
    </rPh>
    <rPh sb="36" eb="39">
      <t>ソウゲイヨウ</t>
    </rPh>
    <rPh sb="39" eb="41">
      <t>シャリョウ</t>
    </rPh>
    <rPh sb="42" eb="44">
      <t>フクスウ</t>
    </rPh>
    <rPh sb="44" eb="46">
      <t>ショジ</t>
    </rPh>
    <rPh sb="50" eb="52">
      <t>バアイ</t>
    </rPh>
    <rPh sb="54" eb="55">
      <t>レイ</t>
    </rPh>
    <rPh sb="56" eb="57">
      <t>シメ</t>
    </rPh>
    <rPh sb="68" eb="70">
      <t>ジョウシャ</t>
    </rPh>
    <rPh sb="70" eb="72">
      <t>テイイン</t>
    </rPh>
    <rPh sb="73" eb="75">
      <t>キサイ</t>
    </rPh>
    <phoneticPr fontId="7"/>
  </si>
  <si>
    <t>　　　㉑欄　　送迎用車両の置き去り防止を支援する安全装置のガイドラインに適合する装置である。（※３参照）</t>
    <rPh sb="4" eb="5">
      <t>ラン</t>
    </rPh>
    <rPh sb="10" eb="12">
      <t>シャリョウ</t>
    </rPh>
    <phoneticPr fontId="4"/>
  </si>
  <si>
    <t>事業所種別</t>
    <rPh sb="0" eb="3">
      <t>ジギョウショ</t>
    </rPh>
    <rPh sb="3" eb="4">
      <t>シュ</t>
    </rPh>
    <rPh sb="4" eb="5">
      <t>ベツ</t>
    </rPh>
    <phoneticPr fontId="4"/>
  </si>
  <si>
    <t>計画書Ⅰ</t>
    <rPh sb="0" eb="3">
      <t>ケイカクショ</t>
    </rPh>
    <phoneticPr fontId="5"/>
  </si>
  <si>
    <t>計画書Ⅱ</t>
    <rPh sb="0" eb="3">
      <t>ケイカクショ</t>
    </rPh>
    <phoneticPr fontId="7"/>
  </si>
  <si>
    <t>京都府補助金
所要額</t>
    <rPh sb="0" eb="3">
      <t>キョウトフ</t>
    </rPh>
    <rPh sb="3" eb="5">
      <t>ホジョ</t>
    </rPh>
    <rPh sb="5" eb="6">
      <t>キン</t>
    </rPh>
    <rPh sb="7" eb="9">
      <t>ショヨウ</t>
    </rPh>
    <rPh sb="9" eb="10">
      <t>ガク</t>
    </rPh>
    <phoneticPr fontId="5"/>
  </si>
  <si>
    <t>京都府補助金
所要額</t>
    <rPh sb="0" eb="3">
      <t>キョウトフ</t>
    </rPh>
    <rPh sb="3" eb="6">
      <t>ホジョキン</t>
    </rPh>
    <rPh sb="7" eb="9">
      <t>ショヨウ</t>
    </rPh>
    <rPh sb="9" eb="10">
      <t>ガク</t>
    </rPh>
    <phoneticPr fontId="5"/>
  </si>
  <si>
    <t>対象経費
支出予定額</t>
    <rPh sb="0" eb="2">
      <t>タイショウ</t>
    </rPh>
    <rPh sb="2" eb="4">
      <t>ケイヒ</t>
    </rPh>
    <rPh sb="5" eb="7">
      <t>シシュツ</t>
    </rPh>
    <rPh sb="7" eb="9">
      <t>ヨテイ</t>
    </rPh>
    <rPh sb="9" eb="10">
      <t>ガク</t>
    </rPh>
    <phoneticPr fontId="7"/>
  </si>
  <si>
    <t>対象経費
支出予定額</t>
    <rPh sb="0" eb="2">
      <t>タイショウ</t>
    </rPh>
    <rPh sb="2" eb="4">
      <t>ケイヒ</t>
    </rPh>
    <rPh sb="5" eb="7">
      <t>シシュツ</t>
    </rPh>
    <rPh sb="7" eb="9">
      <t>ヨテイ</t>
    </rPh>
    <rPh sb="9" eb="10">
      <t>ガク</t>
    </rPh>
    <phoneticPr fontId="5"/>
  </si>
  <si>
    <t>寄付金その他の
収入予定額</t>
    <rPh sb="0" eb="3">
      <t>キフキン</t>
    </rPh>
    <rPh sb="5" eb="6">
      <t>タ</t>
    </rPh>
    <rPh sb="8" eb="10">
      <t>シュウニュウ</t>
    </rPh>
    <rPh sb="10" eb="12">
      <t>ヨテイ</t>
    </rPh>
    <rPh sb="12" eb="13">
      <t>ガク</t>
    </rPh>
    <phoneticPr fontId="7"/>
  </si>
  <si>
    <t>対象経費
支出予定額</t>
    <rPh sb="0" eb="2">
      <t>タイショウ</t>
    </rPh>
    <rPh sb="2" eb="4">
      <t>ケイヒ</t>
    </rPh>
    <rPh sb="5" eb="7">
      <t>シシュツ</t>
    </rPh>
    <rPh sb="7" eb="10">
      <t>ヨテイガク</t>
    </rPh>
    <phoneticPr fontId="5"/>
  </si>
  <si>
    <t>１．①欄から⑧欄までの各欄には、計画書Ⅰ及び計画書Ⅱの合計額を記入すること。</t>
    <rPh sb="15" eb="18">
      <t>ケイカクショ</t>
    </rPh>
    <rPh sb="19" eb="20">
      <t>オヨ</t>
    </rPh>
    <rPh sb="21" eb="24">
      <t>ケイカクショ</t>
    </rPh>
    <rPh sb="28" eb="29">
      <t>ガク</t>
    </rPh>
    <phoneticPr fontId="7"/>
  </si>
  <si>
    <t>（記載上の注意事項）</t>
    <rPh sb="7" eb="9">
      <t>ジコウ</t>
    </rPh>
    <phoneticPr fontId="4"/>
  </si>
  <si>
    <t>（記載上の注意事項）</t>
    <rPh sb="1" eb="3">
      <t>キサイ</t>
    </rPh>
    <rPh sb="3" eb="4">
      <t>ジョウ</t>
    </rPh>
    <rPh sb="5" eb="7">
      <t>チュウイ</t>
    </rPh>
    <rPh sb="7" eb="9">
      <t>ジコウ</t>
    </rPh>
    <phoneticPr fontId="3"/>
  </si>
  <si>
    <t>設置予定日
（年・月・日）</t>
    <rPh sb="0" eb="2">
      <t>セッチ</t>
    </rPh>
    <rPh sb="2" eb="4">
      <t>ヨテイ</t>
    </rPh>
    <rPh sb="4" eb="5">
      <t>ビ</t>
    </rPh>
    <rPh sb="7" eb="8">
      <t>ネン</t>
    </rPh>
    <rPh sb="9" eb="10">
      <t>ツキ</t>
    </rPh>
    <rPh sb="11" eb="12">
      <t>ヒ</t>
    </rPh>
    <phoneticPr fontId="4"/>
  </si>
  <si>
    <t>設置予定日
（年・月・日）</t>
    <rPh sb="0" eb="2">
      <t>セッチ</t>
    </rPh>
    <rPh sb="2" eb="4">
      <t>ヨテイ</t>
    </rPh>
    <rPh sb="4" eb="5">
      <t>ビ</t>
    </rPh>
    <rPh sb="5" eb="6">
      <t>イリヒ</t>
    </rPh>
    <rPh sb="7" eb="8">
      <t>トシ</t>
    </rPh>
    <rPh sb="9" eb="10">
      <t>ツキ</t>
    </rPh>
    <rPh sb="11" eb="12">
      <t>ヒ</t>
    </rPh>
    <phoneticPr fontId="4"/>
  </si>
  <si>
    <r>
      <t xml:space="preserve">購入予定日
</t>
    </r>
    <r>
      <rPr>
        <sz val="10"/>
        <color theme="1"/>
        <rFont val="ＭＳ 明朝"/>
        <family val="1"/>
        <charset val="128"/>
      </rPr>
      <t>（年・月・日）</t>
    </r>
    <rPh sb="0" eb="2">
      <t>コウニュウ</t>
    </rPh>
    <rPh sb="2" eb="4">
      <t>ヨテイ</t>
    </rPh>
    <rPh sb="4" eb="5">
      <t>ビ</t>
    </rPh>
    <rPh sb="7" eb="8">
      <t>ネン</t>
    </rPh>
    <rPh sb="9" eb="10">
      <t>ツキ</t>
    </rPh>
    <rPh sb="11" eb="12">
      <t>ヒ</t>
    </rPh>
    <phoneticPr fontId="4"/>
  </si>
  <si>
    <t>購入予定日
（年・月・日）</t>
    <rPh sb="0" eb="2">
      <t>コウニュウ</t>
    </rPh>
    <rPh sb="2" eb="4">
      <t>ヨテイ</t>
    </rPh>
    <rPh sb="4" eb="5">
      <t>ヒ</t>
    </rPh>
    <rPh sb="7" eb="8">
      <t>トシ</t>
    </rPh>
    <rPh sb="9" eb="10">
      <t>ツキ</t>
    </rPh>
    <rPh sb="11" eb="12">
      <t>ヒ</t>
    </rPh>
    <phoneticPr fontId="4"/>
  </si>
  <si>
    <t>令和５年度　子ども安心安全対策事業事業「①送迎用バスの改修支援事業」事業計画書Ⅰ　　</t>
    <rPh sb="0" eb="2">
      <t>レイワ</t>
    </rPh>
    <rPh sb="3" eb="5">
      <t>ネンド</t>
    </rPh>
    <rPh sb="6" eb="7">
      <t>コ</t>
    </rPh>
    <rPh sb="9" eb="13">
      <t>アンシンアンゼン</t>
    </rPh>
    <rPh sb="13" eb="15">
      <t>タイサク</t>
    </rPh>
    <rPh sb="15" eb="17">
      <t>ジギョウ</t>
    </rPh>
    <rPh sb="17" eb="19">
      <t>ジギョウ</t>
    </rPh>
    <rPh sb="34" eb="36">
      <t>ジギョウ</t>
    </rPh>
    <phoneticPr fontId="5"/>
  </si>
  <si>
    <t>令和５年度　子ども安心安全対策事業事業「②及び③の事業」事業計画書Ⅱ　</t>
    <rPh sb="6" eb="7">
      <t>コ</t>
    </rPh>
    <rPh sb="9" eb="11">
      <t>アンシン</t>
    </rPh>
    <rPh sb="11" eb="13">
      <t>アンゼン</t>
    </rPh>
    <rPh sb="13" eb="15">
      <t>タイサク</t>
    </rPh>
    <rPh sb="15" eb="17">
      <t>ジギョウ</t>
    </rPh>
    <rPh sb="17" eb="19">
      <t>ジギョウ</t>
    </rPh>
    <rPh sb="28" eb="30">
      <t>ジギョウ</t>
    </rPh>
    <phoneticPr fontId="7"/>
  </si>
  <si>
    <t>令和５年度　子ども安心安全対策事業所要額調書</t>
    <rPh sb="0" eb="2">
      <t>レイワ</t>
    </rPh>
    <rPh sb="3" eb="5">
      <t>ネンド</t>
    </rPh>
    <rPh sb="6" eb="7">
      <t>コ</t>
    </rPh>
    <rPh sb="9" eb="15">
      <t>アンシンアンゼンタイサク</t>
    </rPh>
    <rPh sb="15" eb="17">
      <t>ジギョウ</t>
    </rPh>
    <rPh sb="17" eb="20">
      <t>ショヨウガク</t>
    </rPh>
    <rPh sb="20" eb="22">
      <t>チョウショ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</si>
</sst>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11"/>
      <name val="ＭＳ Ｐゴシック"/>
      <family val="3"/>
      <charset val="128"/>
    </font>
    <font>
      <sz val="6"/>
      <name val="Yu Gothic"/>
      <family val="2"/>
      <charset val="128"/>
      <scheme val="minor"/>
    </font>
    <font>
      <sz val="11"/>
      <color theme="1"/>
      <name val="ＭＳ ゴシック"/>
      <family val="3"/>
      <charset val="128"/>
    </font>
    <font>
      <sz val="11"/>
      <color theme="1"/>
      <name val="ＭＳ 明朝"/>
      <family val="1"/>
      <charset val="128"/>
    </font>
    <font>
      <b/>
      <sz val="20"/>
      <color theme="1"/>
      <name val="ＭＳ 明朝"/>
      <family val="1"/>
      <charset val="128"/>
    </font>
    <font>
      <sz val="20"/>
      <color theme="1"/>
      <name val="ＭＳ 明朝"/>
      <family val="1"/>
      <charset val="128"/>
    </font>
    <font>
      <sz val="14"/>
      <color theme="1"/>
      <name val="ＭＳ 明朝"/>
      <family val="1"/>
      <charset val="128"/>
    </font>
    <font>
      <sz val="12"/>
      <color theme="1"/>
      <name val="ＭＳ 明朝"/>
      <family val="1"/>
      <charset val="128"/>
    </font>
    <font>
      <b/>
      <sz val="22"/>
      <color theme="1"/>
      <name val="ＭＳ 明朝"/>
      <family val="1"/>
      <charset val="128"/>
    </font>
    <font>
      <sz val="10"/>
      <name val="ＭＳ Ｐゴシック"/>
      <family val="3"/>
      <charset val="128"/>
    </font>
    <font>
      <sz val="11"/>
      <color theme="1"/>
      <name val="Yu Gothic"/>
      <family val="2"/>
      <scheme val="minor"/>
    </font>
    <font>
      <sz val="10"/>
      <color theme="1"/>
      <name val="ＭＳ 明朝"/>
      <family val="1"/>
      <charset val="128"/>
    </font>
    <font>
      <sz val="9"/>
      <color theme="1"/>
      <name val="ＭＳ 明朝"/>
      <family val="1"/>
      <charset val="128"/>
    </font>
    <font>
      <sz val="11"/>
      <color theme="1"/>
      <name val="Yu Gothic"/>
      <family val="3"/>
      <charset val="128"/>
      <scheme val="minor"/>
    </font>
    <font>
      <sz val="16"/>
      <color theme="1"/>
      <name val="ＭＳ 明朝"/>
      <family val="1"/>
      <charset val="128"/>
    </font>
    <font>
      <sz val="12"/>
      <color theme="1"/>
      <name val="Yu Gothic"/>
      <family val="3"/>
      <charset val="128"/>
      <scheme val="minor"/>
    </font>
    <font>
      <sz val="11"/>
      <color theme="1"/>
      <name val="ＭＳ Ｐゴシック"/>
      <family val="3"/>
      <charset val="128"/>
    </font>
    <font>
      <b/>
      <sz val="12"/>
      <color theme="1"/>
      <name val="ＭＳ 明朝"/>
      <family val="1"/>
      <charset val="128"/>
    </font>
    <font>
      <b/>
      <sz val="11"/>
      <color theme="1"/>
      <name val="ＭＳ 明朝"/>
      <family val="1"/>
      <charset val="128"/>
    </font>
    <font>
      <b/>
      <sz val="12"/>
      <color theme="1"/>
      <name val="ＭＳ ゴシック"/>
      <family val="3"/>
      <charset val="128"/>
    </font>
    <font>
      <sz val="14"/>
      <color theme="1"/>
      <name val="ＭＳ Ｐゴシック"/>
      <family val="3"/>
      <charset val="128"/>
    </font>
    <font>
      <sz val="13"/>
      <color theme="1"/>
      <name val="ＭＳ Ｐゴシック"/>
      <family val="3"/>
      <charset val="128"/>
    </font>
    <font>
      <sz val="12"/>
      <color theme="1"/>
      <name val="ＭＳ Ｐゴシック"/>
      <family val="3"/>
      <charset val="128"/>
    </font>
    <font>
      <sz val="10"/>
      <color theme="1"/>
      <name val="ＭＳ Ｐゴシック"/>
      <family val="3"/>
      <charset val="128"/>
    </font>
    <font>
      <b/>
      <sz val="16"/>
      <color theme="1"/>
      <name val="ＭＳ ゴシック"/>
      <family val="3"/>
      <charset val="128"/>
    </font>
    <font>
      <b/>
      <sz val="12"/>
      <color theme="1"/>
      <name val="Yu Gothic"/>
      <family val="3"/>
      <charset val="128"/>
      <scheme val="minor"/>
    </font>
    <font>
      <sz val="16"/>
      <color theme="1"/>
      <name val="ＭＳ ゴシック"/>
      <family val="3"/>
      <charset val="128"/>
    </font>
    <font>
      <sz val="8"/>
      <color theme="1"/>
      <name val="Yu Gothic"/>
      <family val="3"/>
      <charset val="128"/>
      <scheme val="minor"/>
    </font>
    <font>
      <sz val="18"/>
      <color theme="1"/>
      <name val="ＭＳ Ｐゴシック"/>
      <family val="3"/>
      <charset val="128"/>
    </font>
    <font>
      <sz val="22"/>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3">
    <border>
      <left/>
      <right/>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top/>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style="double">
        <color indexed="64"/>
      </top>
      <bottom/>
      <diagonal/>
    </border>
    <border>
      <left style="medium">
        <color indexed="64"/>
      </left>
      <right style="thick">
        <color indexed="64"/>
      </right>
      <top style="double">
        <color indexed="64"/>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diagonalUp="1">
      <left style="medium">
        <color indexed="64"/>
      </left>
      <right/>
      <top style="medium">
        <color indexed="64"/>
      </top>
      <bottom/>
      <diagonal style="thin">
        <color indexed="64"/>
      </diagonal>
    </border>
    <border diagonalUp="1">
      <left style="medium">
        <color indexed="64"/>
      </left>
      <right/>
      <top/>
      <bottom style="medium">
        <color indexed="64"/>
      </bottom>
      <diagonal style="thin">
        <color indexed="64"/>
      </diagonal>
    </border>
    <border>
      <left/>
      <right style="medium">
        <color indexed="64"/>
      </right>
      <top/>
      <bottom/>
      <diagonal/>
    </border>
    <border diagonalUp="1">
      <left/>
      <right style="thin">
        <color indexed="64"/>
      </right>
      <top style="thin">
        <color indexed="64"/>
      </top>
      <bottom style="thin">
        <color indexed="64"/>
      </bottom>
      <diagonal style="thin">
        <color indexed="64"/>
      </diagonal>
    </border>
  </borders>
  <cellStyleXfs count="13">
    <xf numFmtId="0" fontId="0" fillId="0" borderId="0"/>
    <xf numFmtId="0" fontId="3" fillId="0" borderId="0">
      <alignment vertical="center"/>
    </xf>
    <xf numFmtId="38" fontId="3" fillId="0" borderId="0" applyFont="0" applyFill="0" applyBorder="0" applyAlignment="0" applyProtection="0">
      <alignment vertical="center"/>
    </xf>
    <xf numFmtId="0" fontId="6" fillId="0" borderId="0"/>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2" fillId="0" borderId="0" applyFont="0" applyFill="0" applyBorder="0" applyAlignment="0" applyProtection="0">
      <alignment vertical="center"/>
    </xf>
    <xf numFmtId="0" fontId="6" fillId="0" borderId="0"/>
    <xf numFmtId="0" fontId="2" fillId="0" borderId="0">
      <alignment vertical="center"/>
    </xf>
    <xf numFmtId="0" fontId="6" fillId="0" borderId="0"/>
    <xf numFmtId="38" fontId="16" fillId="0" borderId="0" applyFont="0" applyFill="0" applyBorder="0" applyAlignment="0" applyProtection="0">
      <alignment vertical="center"/>
    </xf>
    <xf numFmtId="0" fontId="1" fillId="0" borderId="0">
      <alignment vertical="center"/>
    </xf>
  </cellStyleXfs>
  <cellXfs count="284">
    <xf numFmtId="0" fontId="0" fillId="0" borderId="0" xfId="0"/>
    <xf numFmtId="38" fontId="9" fillId="2" borderId="21" xfId="11" applyFont="1" applyFill="1" applyBorder="1">
      <alignment vertical="center"/>
    </xf>
    <xf numFmtId="38" fontId="9" fillId="0" borderId="21" xfId="11" applyFont="1" applyBorder="1">
      <alignment vertical="center"/>
    </xf>
    <xf numFmtId="38" fontId="9" fillId="0" borderId="47" xfId="11" applyFont="1" applyBorder="1">
      <alignment vertical="center"/>
    </xf>
    <xf numFmtId="38" fontId="9" fillId="2" borderId="36" xfId="11" applyFont="1" applyFill="1" applyBorder="1">
      <alignment vertical="center"/>
    </xf>
    <xf numFmtId="38" fontId="9" fillId="2" borderId="47" xfId="11" applyFont="1" applyFill="1" applyBorder="1">
      <alignment vertical="center"/>
    </xf>
    <xf numFmtId="38" fontId="9" fillId="2" borderId="45" xfId="11" applyFont="1" applyFill="1" applyBorder="1">
      <alignment vertical="center"/>
    </xf>
    <xf numFmtId="38" fontId="9" fillId="0" borderId="42" xfId="11" applyFont="1" applyFill="1" applyBorder="1">
      <alignment vertical="center"/>
    </xf>
    <xf numFmtId="38" fontId="8" fillId="0" borderId="0" xfId="11" applyFont="1" applyAlignment="1">
      <alignment horizontal="left" vertical="center"/>
    </xf>
    <xf numFmtId="38" fontId="6" fillId="0" borderId="0" xfId="11" applyFont="1" applyAlignment="1"/>
    <xf numFmtId="38" fontId="15" fillId="0" borderId="0" xfId="11" applyFont="1" applyAlignment="1"/>
    <xf numFmtId="38" fontId="12" fillId="0" borderId="0" xfId="11" applyFont="1">
      <alignment vertical="center"/>
    </xf>
    <xf numFmtId="38" fontId="9" fillId="0" borderId="0" xfId="11" applyFont="1">
      <alignment vertical="center"/>
    </xf>
    <xf numFmtId="38" fontId="10" fillId="0" borderId="0" xfId="11" applyFont="1">
      <alignment vertical="center"/>
    </xf>
    <xf numFmtId="38" fontId="9" fillId="0" borderId="21" xfId="11" applyFont="1" applyBorder="1" applyAlignment="1">
      <alignment horizontal="center" vertical="center" wrapText="1"/>
    </xf>
    <xf numFmtId="38" fontId="9" fillId="0" borderId="21" xfId="11" applyFont="1" applyBorder="1" applyAlignment="1">
      <alignment horizontal="center" vertical="center"/>
    </xf>
    <xf numFmtId="38" fontId="9" fillId="0" borderId="48" xfId="11" applyFont="1" applyBorder="1" applyAlignment="1">
      <alignment horizontal="center" vertical="center"/>
    </xf>
    <xf numFmtId="38" fontId="9" fillId="0" borderId="47" xfId="11" applyFont="1" applyBorder="1" applyAlignment="1">
      <alignment horizontal="center" vertical="center" wrapText="1"/>
    </xf>
    <xf numFmtId="38" fontId="9" fillId="0" borderId="0" xfId="11" applyFont="1" applyAlignment="1">
      <alignment horizontal="center" vertical="center"/>
    </xf>
    <xf numFmtId="38" fontId="9" fillId="0" borderId="21" xfId="11" applyFont="1" applyBorder="1" applyAlignment="1">
      <alignment horizontal="right" vertical="center" wrapText="1"/>
    </xf>
    <xf numFmtId="38" fontId="9" fillId="0" borderId="21" xfId="11" applyFont="1" applyBorder="1" applyAlignment="1">
      <alignment horizontal="right" vertical="center"/>
    </xf>
    <xf numFmtId="38" fontId="9" fillId="0" borderId="48" xfId="11" applyFont="1" applyBorder="1" applyAlignment="1">
      <alignment horizontal="right" vertical="center"/>
    </xf>
    <xf numFmtId="38" fontId="9" fillId="0" borderId="0" xfId="11" applyFont="1" applyAlignment="1">
      <alignment horizontal="right" vertical="center"/>
    </xf>
    <xf numFmtId="38" fontId="9" fillId="2" borderId="48" xfId="11" applyFont="1" applyFill="1" applyBorder="1">
      <alignment vertical="center"/>
    </xf>
    <xf numFmtId="38" fontId="9" fillId="2" borderId="46" xfId="11" applyFont="1" applyFill="1" applyBorder="1">
      <alignment vertical="center"/>
    </xf>
    <xf numFmtId="38" fontId="9" fillId="0" borderId="44" xfId="11" applyFont="1" applyBorder="1" applyAlignment="1">
      <alignment horizontal="right" vertical="top" wrapText="1"/>
    </xf>
    <xf numFmtId="38" fontId="9" fillId="0" borderId="42" xfId="11" applyFont="1" applyFill="1" applyBorder="1" applyAlignment="1">
      <alignment vertical="center" wrapText="1"/>
    </xf>
    <xf numFmtId="38" fontId="8" fillId="0" borderId="0" xfId="11" applyFont="1" applyFill="1" applyBorder="1" applyAlignment="1">
      <alignment vertical="center"/>
    </xf>
    <xf numFmtId="38" fontId="8" fillId="0" borderId="0" xfId="11" applyFont="1" applyAlignment="1">
      <alignment horizontal="center" vertical="center"/>
    </xf>
    <xf numFmtId="38" fontId="8" fillId="0" borderId="0" xfId="11" applyFont="1" applyFill="1" applyBorder="1">
      <alignment vertical="center"/>
    </xf>
    <xf numFmtId="38" fontId="9" fillId="0" borderId="0" xfId="11" applyFont="1" applyFill="1" applyBorder="1">
      <alignment vertical="center"/>
    </xf>
    <xf numFmtId="38" fontId="8" fillId="0" borderId="0" xfId="11" applyFont="1">
      <alignment vertical="center"/>
    </xf>
    <xf numFmtId="38" fontId="9" fillId="0" borderId="0" xfId="11" applyFont="1" applyAlignment="1">
      <alignment vertical="center" wrapText="1"/>
    </xf>
    <xf numFmtId="38" fontId="13" fillId="0" borderId="52" xfId="11" applyFont="1" applyBorder="1" applyAlignment="1">
      <alignment horizontal="right" vertical="center"/>
    </xf>
    <xf numFmtId="38" fontId="14" fillId="0" borderId="0" xfId="11" applyFont="1">
      <alignment vertical="center"/>
    </xf>
    <xf numFmtId="38" fontId="17" fillId="0" borderId="21" xfId="11" applyFont="1" applyBorder="1" applyAlignment="1">
      <alignment horizontal="center" vertical="center" wrapText="1"/>
    </xf>
    <xf numFmtId="38" fontId="13" fillId="0" borderId="0" xfId="11" applyFont="1" applyAlignment="1">
      <alignment vertical="center" shrinkToFit="1"/>
    </xf>
    <xf numFmtId="38" fontId="13" fillId="0" borderId="0" xfId="11" applyFont="1">
      <alignment vertical="center"/>
    </xf>
    <xf numFmtId="38" fontId="12" fillId="0" borderId="0" xfId="11" applyFont="1" applyAlignment="1">
      <alignment horizontal="left" vertical="center" shrinkToFit="1"/>
    </xf>
    <xf numFmtId="38" fontId="13" fillId="0" borderId="0" xfId="11" applyFont="1" applyAlignment="1">
      <alignment horizontal="center" vertical="center"/>
    </xf>
    <xf numFmtId="38" fontId="18" fillId="0" borderId="21" xfId="11" applyFont="1" applyBorder="1" applyAlignment="1">
      <alignment horizontal="center" vertical="center" wrapText="1"/>
    </xf>
    <xf numFmtId="38" fontId="8" fillId="0" borderId="0" xfId="11" applyFont="1" applyFill="1">
      <alignment vertical="center"/>
    </xf>
    <xf numFmtId="38" fontId="9" fillId="0" borderId="0" xfId="11" applyFont="1" applyFill="1">
      <alignment vertical="center"/>
    </xf>
    <xf numFmtId="38" fontId="19" fillId="0" borderId="0" xfId="11" applyFont="1">
      <alignment vertical="center"/>
    </xf>
    <xf numFmtId="38" fontId="13" fillId="0" borderId="0" xfId="11" applyFont="1" applyAlignment="1">
      <alignment vertical="center" wrapText="1" shrinkToFit="1"/>
    </xf>
    <xf numFmtId="38" fontId="20" fillId="0" borderId="0" xfId="11" applyFont="1">
      <alignment vertical="center"/>
    </xf>
    <xf numFmtId="38" fontId="13" fillId="0" borderId="0" xfId="11" applyFont="1" applyFill="1" applyAlignment="1">
      <alignment horizontal="right" vertical="center"/>
    </xf>
    <xf numFmtId="38" fontId="21" fillId="0" borderId="0" xfId="11" applyFont="1">
      <alignment vertical="center"/>
    </xf>
    <xf numFmtId="38" fontId="13" fillId="0" borderId="39" xfId="11" applyFont="1" applyBorder="1" applyAlignment="1">
      <alignment horizontal="center" vertical="center"/>
    </xf>
    <xf numFmtId="38" fontId="13" fillId="0" borderId="32" xfId="11" applyFont="1" applyBorder="1" applyAlignment="1">
      <alignment horizontal="center" vertical="center"/>
    </xf>
    <xf numFmtId="38" fontId="13" fillId="0" borderId="37" xfId="11" applyFont="1" applyBorder="1" applyAlignment="1">
      <alignment horizontal="center" vertical="center"/>
    </xf>
    <xf numFmtId="38" fontId="13" fillId="0" borderId="38" xfId="11" applyFont="1" applyBorder="1" applyAlignment="1">
      <alignment horizontal="center" vertical="center"/>
    </xf>
    <xf numFmtId="38" fontId="13" fillId="0" borderId="0" xfId="11" applyFont="1" applyFill="1" applyBorder="1" applyAlignment="1">
      <alignment horizontal="center" vertical="center"/>
    </xf>
    <xf numFmtId="38" fontId="13" fillId="0" borderId="21" xfId="11" applyFont="1" applyBorder="1" applyAlignment="1">
      <alignment horizontal="center" vertical="center"/>
    </xf>
    <xf numFmtId="38" fontId="13" fillId="0" borderId="20" xfId="11" applyFont="1" applyBorder="1">
      <alignment vertical="center"/>
    </xf>
    <xf numFmtId="38" fontId="13" fillId="0" borderId="0" xfId="11" applyFont="1" applyFill="1" applyBorder="1" applyAlignment="1">
      <alignment vertical="center" shrinkToFit="1"/>
    </xf>
    <xf numFmtId="38" fontId="13" fillId="0" borderId="19" xfId="11" applyFont="1" applyBorder="1" applyAlignment="1">
      <alignment horizontal="center" vertical="center"/>
    </xf>
    <xf numFmtId="38" fontId="13" fillId="0" borderId="18" xfId="11" applyFont="1" applyBorder="1">
      <alignment vertical="center"/>
    </xf>
    <xf numFmtId="38" fontId="23" fillId="0" borderId="26" xfId="11" applyFont="1" applyBorder="1">
      <alignment vertical="center"/>
    </xf>
    <xf numFmtId="38" fontId="23" fillId="0" borderId="27" xfId="11" applyFont="1" applyBorder="1">
      <alignment vertical="center"/>
    </xf>
    <xf numFmtId="38" fontId="23" fillId="0" borderId="31" xfId="11" applyFont="1" applyBorder="1">
      <alignment vertical="center"/>
    </xf>
    <xf numFmtId="38" fontId="23" fillId="0" borderId="0" xfId="11" applyFont="1" applyFill="1" applyBorder="1">
      <alignment vertical="center"/>
    </xf>
    <xf numFmtId="38" fontId="23" fillId="0" borderId="0" xfId="11" applyFont="1">
      <alignment vertical="center"/>
    </xf>
    <xf numFmtId="38" fontId="13" fillId="0" borderId="0" xfId="11" applyFont="1" applyFill="1">
      <alignment vertical="center"/>
    </xf>
    <xf numFmtId="38" fontId="19" fillId="0" borderId="0" xfId="11" applyFont="1" applyAlignment="1">
      <alignment horizontal="center" vertical="center"/>
    </xf>
    <xf numFmtId="38" fontId="9" fillId="0" borderId="29" xfId="11" applyFont="1" applyBorder="1" applyAlignment="1">
      <alignment horizontal="center" vertical="center"/>
    </xf>
    <xf numFmtId="38" fontId="9" fillId="0" borderId="13" xfId="11" applyFont="1" applyBorder="1" applyAlignment="1">
      <alignment horizontal="center" vertical="center" wrapText="1"/>
    </xf>
    <xf numFmtId="38" fontId="9" fillId="0" borderId="13" xfId="11" applyFont="1" applyBorder="1" applyAlignment="1">
      <alignment horizontal="center" vertical="center"/>
    </xf>
    <xf numFmtId="38" fontId="9" fillId="0" borderId="13" xfId="11" applyFont="1" applyFill="1" applyBorder="1" applyAlignment="1">
      <alignment horizontal="center" vertical="center" wrapText="1"/>
    </xf>
    <xf numFmtId="38" fontId="17" fillId="0" borderId="28" xfId="11" applyFont="1" applyBorder="1" applyAlignment="1">
      <alignment vertical="center" wrapText="1"/>
    </xf>
    <xf numFmtId="38" fontId="19" fillId="0" borderId="0" xfId="11" applyFont="1" applyAlignment="1">
      <alignment horizontal="right" vertical="center"/>
    </xf>
    <xf numFmtId="38" fontId="13" fillId="0" borderId="27" xfId="11" applyFont="1" applyBorder="1" applyAlignment="1">
      <alignment horizontal="right" vertical="center"/>
    </xf>
    <xf numFmtId="38" fontId="13" fillId="0" borderId="4" xfId="11" applyFont="1" applyBorder="1" applyAlignment="1">
      <alignment horizontal="right" vertical="center" wrapText="1"/>
    </xf>
    <xf numFmtId="38" fontId="13" fillId="0" borderId="4" xfId="11" applyFont="1" applyBorder="1" applyAlignment="1">
      <alignment horizontal="right" vertical="center"/>
    </xf>
    <xf numFmtId="38" fontId="13" fillId="0" borderId="4" xfId="11" applyFont="1" applyFill="1" applyBorder="1" applyAlignment="1">
      <alignment horizontal="right" vertical="center" wrapText="1"/>
    </xf>
    <xf numFmtId="38" fontId="13" fillId="0" borderId="25" xfId="11" applyFont="1" applyBorder="1" applyAlignment="1">
      <alignment horizontal="right" vertical="center" wrapText="1"/>
    </xf>
    <xf numFmtId="38" fontId="13" fillId="0" borderId="16" xfId="11" applyFont="1" applyBorder="1" applyAlignment="1">
      <alignment horizontal="right" vertical="center"/>
    </xf>
    <xf numFmtId="38" fontId="13" fillId="0" borderId="12" xfId="11" applyFont="1" applyBorder="1">
      <alignment vertical="center"/>
    </xf>
    <xf numFmtId="38" fontId="9" fillId="0" borderId="13" xfId="11" applyFont="1" applyBorder="1" applyAlignment="1">
      <alignment horizontal="right" vertical="center"/>
    </xf>
    <xf numFmtId="38" fontId="9" fillId="0" borderId="12" xfId="11" applyFont="1" applyBorder="1" applyAlignment="1">
      <alignment horizontal="right" vertical="center"/>
    </xf>
    <xf numFmtId="38" fontId="13" fillId="0" borderId="7" xfId="11" applyFont="1" applyBorder="1">
      <alignment vertical="center"/>
    </xf>
    <xf numFmtId="38" fontId="13" fillId="0" borderId="4" xfId="11" applyFont="1" applyFill="1" applyBorder="1">
      <alignment vertical="center"/>
    </xf>
    <xf numFmtId="38" fontId="23" fillId="0" borderId="0" xfId="11" applyFont="1" applyAlignment="1">
      <alignment horizontal="right" vertical="center"/>
    </xf>
    <xf numFmtId="38" fontId="23" fillId="0" borderId="0" xfId="11" applyFont="1" applyAlignment="1">
      <alignment horizontal="center" vertical="center"/>
    </xf>
    <xf numFmtId="38" fontId="25" fillId="0" borderId="0" xfId="11" applyFont="1" applyAlignment="1">
      <alignment horizontal="right" vertical="center"/>
    </xf>
    <xf numFmtId="38" fontId="25" fillId="0" borderId="0" xfId="11" applyFont="1" applyAlignment="1">
      <alignment horizontal="center" vertical="center"/>
    </xf>
    <xf numFmtId="38" fontId="8" fillId="0" borderId="0" xfId="11" applyFont="1" applyAlignment="1">
      <alignment horizontal="right" vertical="center"/>
    </xf>
    <xf numFmtId="38" fontId="8" fillId="0" borderId="0" xfId="11" applyFont="1" applyAlignment="1">
      <alignment vertical="center"/>
    </xf>
    <xf numFmtId="38" fontId="8" fillId="0" borderId="0" xfId="11" applyFont="1" applyAlignment="1">
      <alignment vertical="center" wrapText="1"/>
    </xf>
    <xf numFmtId="38" fontId="13" fillId="2" borderId="21" xfId="11" applyFont="1" applyFill="1" applyBorder="1" applyAlignment="1">
      <alignment horizontal="right" vertical="center"/>
    </xf>
    <xf numFmtId="38" fontId="13" fillId="0" borderId="21" xfId="11" applyFont="1" applyBorder="1" applyAlignment="1">
      <alignment horizontal="right" vertical="center"/>
    </xf>
    <xf numFmtId="38" fontId="19" fillId="0" borderId="0" xfId="11" applyFont="1" applyAlignment="1">
      <alignment horizontal="right"/>
    </xf>
    <xf numFmtId="38" fontId="13" fillId="0" borderId="23" xfId="11" applyFont="1" applyBorder="1" applyAlignment="1">
      <alignment horizontal="right" vertical="center"/>
    </xf>
    <xf numFmtId="38" fontId="13" fillId="2" borderId="23" xfId="11" applyFont="1" applyFill="1" applyBorder="1" applyAlignment="1">
      <alignment horizontal="right" vertical="center"/>
    </xf>
    <xf numFmtId="38" fontId="9" fillId="0" borderId="17" xfId="11" applyFont="1" applyBorder="1" applyAlignment="1">
      <alignment horizontal="right" vertical="center"/>
    </xf>
    <xf numFmtId="38" fontId="13" fillId="0" borderId="51" xfId="11" applyFont="1" applyBorder="1" applyAlignment="1">
      <alignment horizontal="right" vertical="center"/>
    </xf>
    <xf numFmtId="38" fontId="13" fillId="0" borderId="51" xfId="11" applyFont="1" applyFill="1" applyBorder="1" applyAlignment="1">
      <alignment horizontal="right" vertical="center" wrapText="1"/>
    </xf>
    <xf numFmtId="38" fontId="13" fillId="0" borderId="21" xfId="11" applyFont="1" applyFill="1" applyBorder="1" applyAlignment="1">
      <alignment horizontal="right" vertical="center"/>
    </xf>
    <xf numFmtId="38" fontId="13" fillId="2" borderId="21" xfId="11" applyFont="1" applyFill="1" applyBorder="1" applyAlignment="1">
      <alignment vertical="center"/>
    </xf>
    <xf numFmtId="38" fontId="13" fillId="2" borderId="23" xfId="11" applyFont="1" applyFill="1" applyBorder="1" applyAlignment="1">
      <alignment vertical="center"/>
    </xf>
    <xf numFmtId="38" fontId="19" fillId="0" borderId="0" xfId="11" applyFont="1" applyAlignment="1"/>
    <xf numFmtId="38" fontId="13" fillId="0" borderId="23" xfId="11" applyFont="1" applyFill="1" applyBorder="1" applyAlignment="1">
      <alignment horizontal="right" vertical="center" wrapText="1"/>
    </xf>
    <xf numFmtId="38" fontId="13" fillId="0" borderId="21" xfId="11" applyFont="1" applyFill="1" applyBorder="1" applyAlignment="1">
      <alignment horizontal="right" vertical="center" wrapText="1"/>
    </xf>
    <xf numFmtId="38" fontId="13" fillId="2" borderId="24" xfId="11" applyFont="1" applyFill="1" applyBorder="1" applyAlignment="1">
      <alignment horizontal="left" vertical="center" wrapText="1"/>
    </xf>
    <xf numFmtId="38" fontId="13" fillId="2" borderId="22" xfId="11" applyFont="1" applyFill="1" applyBorder="1" applyAlignment="1">
      <alignment horizontal="left" vertical="center" wrapText="1"/>
    </xf>
    <xf numFmtId="38" fontId="13" fillId="2" borderId="23" xfId="11" applyFont="1" applyFill="1" applyBorder="1" applyAlignment="1">
      <alignment horizontal="right" vertical="center" wrapText="1"/>
    </xf>
    <xf numFmtId="38" fontId="13" fillId="2" borderId="21" xfId="11" applyFont="1" applyFill="1" applyBorder="1" applyAlignment="1">
      <alignment horizontal="right" vertical="center" wrapText="1"/>
    </xf>
    <xf numFmtId="38" fontId="13" fillId="2" borderId="19" xfId="11" applyFont="1" applyFill="1" applyBorder="1" applyAlignment="1">
      <alignment horizontal="right" vertical="center" wrapText="1"/>
    </xf>
    <xf numFmtId="38" fontId="9" fillId="0" borderId="35" xfId="11" applyFont="1" applyBorder="1" applyAlignment="1">
      <alignment horizontal="left" vertical="center" wrapText="1"/>
    </xf>
    <xf numFmtId="38" fontId="13" fillId="0" borderId="0" xfId="11" applyFont="1" applyAlignment="1">
      <alignment horizontal="left" vertical="center" wrapText="1"/>
    </xf>
    <xf numFmtId="38" fontId="13" fillId="2" borderId="73" xfId="11" applyFont="1" applyFill="1" applyBorder="1" applyAlignment="1">
      <alignment horizontal="right" vertical="center"/>
    </xf>
    <xf numFmtId="38" fontId="13" fillId="2" borderId="20" xfId="11" applyFont="1" applyFill="1" applyBorder="1" applyAlignment="1">
      <alignment horizontal="right" vertical="center"/>
    </xf>
    <xf numFmtId="38" fontId="13" fillId="2" borderId="18" xfId="11" applyFont="1" applyFill="1" applyBorder="1" applyAlignment="1">
      <alignment horizontal="right" vertical="center"/>
    </xf>
    <xf numFmtId="38" fontId="16" fillId="0" borderId="42" xfId="11" applyFont="1" applyBorder="1" applyAlignment="1">
      <alignment horizontal="right" vertical="center"/>
    </xf>
    <xf numFmtId="38" fontId="16" fillId="0" borderId="51" xfId="11" applyFont="1" applyBorder="1" applyAlignment="1">
      <alignment horizontal="right" vertical="center"/>
    </xf>
    <xf numFmtId="38" fontId="26" fillId="0" borderId="0" xfId="11" applyFont="1" applyAlignment="1"/>
    <xf numFmtId="38" fontId="22" fillId="0" borderId="0" xfId="11" applyFont="1" applyAlignment="1"/>
    <xf numFmtId="38" fontId="26" fillId="0" borderId="0" xfId="11" applyFont="1" applyAlignment="1">
      <alignment horizontal="center" vertical="top"/>
    </xf>
    <xf numFmtId="38" fontId="27" fillId="0" borderId="0" xfId="11" applyFont="1" applyAlignment="1">
      <alignment horizontal="left"/>
    </xf>
    <xf numFmtId="38" fontId="22" fillId="0" borderId="46" xfId="11" applyFont="1" applyBorder="1" applyAlignment="1">
      <alignment horizontal="center" vertical="center"/>
    </xf>
    <xf numFmtId="38" fontId="22" fillId="0" borderId="46" xfId="11" applyFont="1" applyBorder="1" applyAlignment="1">
      <alignment horizontal="distributed" vertical="center"/>
    </xf>
    <xf numFmtId="38" fontId="22" fillId="0" borderId="57" xfId="11" applyFont="1" applyBorder="1" applyAlignment="1">
      <alignment horizontal="distributed" vertical="center"/>
    </xf>
    <xf numFmtId="38" fontId="22" fillId="0" borderId="0" xfId="11" applyFont="1" applyBorder="1" applyAlignment="1">
      <alignment wrapText="1"/>
    </xf>
    <xf numFmtId="38" fontId="22" fillId="0" borderId="0" xfId="11" applyFont="1" applyBorder="1" applyAlignment="1"/>
    <xf numFmtId="38" fontId="29" fillId="0" borderId="0" xfId="11" applyFont="1" applyAlignment="1"/>
    <xf numFmtId="38" fontId="29" fillId="0" borderId="51" xfId="11" applyFont="1" applyBorder="1" applyAlignment="1">
      <alignment horizontal="center" vertical="center"/>
    </xf>
    <xf numFmtId="38" fontId="29" fillId="0" borderId="51" xfId="11" applyFont="1" applyBorder="1" applyAlignment="1">
      <alignment horizontal="center" vertical="center" wrapText="1"/>
    </xf>
    <xf numFmtId="38" fontId="22" fillId="0" borderId="42" xfId="11" applyFont="1" applyBorder="1" applyAlignment="1">
      <alignment horizontal="right" vertical="center"/>
    </xf>
    <xf numFmtId="38" fontId="22" fillId="0" borderId="56" xfId="11" applyFont="1" applyBorder="1" applyAlignment="1">
      <alignment horizontal="right" vertical="center"/>
    </xf>
    <xf numFmtId="38" fontId="29" fillId="0" borderId="42" xfId="11" applyFont="1" applyFill="1" applyBorder="1" applyAlignment="1">
      <alignment horizontal="left" vertical="center" wrapText="1"/>
    </xf>
    <xf numFmtId="38" fontId="22" fillId="3" borderId="42" xfId="11" applyFont="1" applyFill="1" applyBorder="1" applyAlignment="1">
      <alignment horizontal="right" vertical="center" wrapText="1"/>
    </xf>
    <xf numFmtId="38" fontId="22" fillId="0" borderId="42" xfId="11" applyFont="1" applyFill="1" applyBorder="1" applyAlignment="1">
      <alignment horizontal="right" vertical="center" wrapText="1"/>
    </xf>
    <xf numFmtId="38" fontId="22" fillId="3" borderId="51" xfId="11" applyFont="1" applyFill="1" applyBorder="1" applyAlignment="1">
      <alignment horizontal="right" vertical="center" wrapText="1"/>
    </xf>
    <xf numFmtId="38" fontId="22" fillId="0" borderId="44" xfId="11" applyFont="1" applyBorder="1" applyAlignment="1">
      <alignment horizontal="right" vertical="center"/>
    </xf>
    <xf numFmtId="38" fontId="22" fillId="0" borderId="62" xfId="11" applyFont="1" applyBorder="1" applyAlignment="1">
      <alignment horizontal="right" vertical="top" wrapText="1"/>
    </xf>
    <xf numFmtId="38" fontId="22" fillId="0" borderId="63" xfId="11" applyFont="1" applyBorder="1" applyAlignment="1">
      <alignment horizontal="right" vertical="top" wrapText="1"/>
    </xf>
    <xf numFmtId="38" fontId="22" fillId="0" borderId="64" xfId="11" applyFont="1" applyBorder="1" applyAlignment="1">
      <alignment vertical="center"/>
    </xf>
    <xf numFmtId="38" fontId="22" fillId="0" borderId="65" xfId="11" applyFont="1" applyBorder="1" applyAlignment="1">
      <alignment vertical="center"/>
    </xf>
    <xf numFmtId="38" fontId="22" fillId="0" borderId="0" xfId="11" applyFont="1" applyAlignment="1">
      <alignment horizontal="left"/>
    </xf>
    <xf numFmtId="38" fontId="28" fillId="0" borderId="0" xfId="11" applyFont="1" applyAlignment="1">
      <alignment horizontal="left" vertical="top"/>
    </xf>
    <xf numFmtId="38" fontId="28" fillId="0" borderId="0" xfId="11" applyFont="1" applyAlignment="1">
      <alignment horizontal="left" vertical="center" wrapText="1"/>
    </xf>
    <xf numFmtId="38" fontId="22" fillId="0" borderId="36" xfId="11" applyFont="1" applyBorder="1" applyAlignment="1">
      <alignment horizontal="distributed" vertical="center"/>
    </xf>
    <xf numFmtId="38" fontId="22" fillId="3" borderId="55" xfId="11" applyFont="1" applyFill="1" applyBorder="1" applyAlignment="1">
      <alignment horizontal="right" vertical="center" wrapText="1"/>
    </xf>
    <xf numFmtId="38" fontId="22" fillId="3" borderId="54" xfId="11" applyFont="1" applyFill="1" applyBorder="1" applyAlignment="1">
      <alignment horizontal="right" vertical="center" wrapText="1"/>
    </xf>
    <xf numFmtId="38" fontId="22" fillId="0" borderId="51" xfId="11" applyFont="1" applyBorder="1" applyAlignment="1">
      <alignment horizontal="right" vertical="center"/>
    </xf>
    <xf numFmtId="38" fontId="13" fillId="0" borderId="75" xfId="11" applyFont="1" applyBorder="1" applyAlignment="1">
      <alignment horizontal="right" vertical="center"/>
    </xf>
    <xf numFmtId="38" fontId="9" fillId="0" borderId="38" xfId="11" applyFont="1" applyBorder="1" applyAlignment="1">
      <alignment horizontal="center" vertical="center"/>
    </xf>
    <xf numFmtId="38" fontId="9" fillId="0" borderId="50" xfId="11" applyFont="1" applyBorder="1" applyAlignment="1">
      <alignment horizontal="center" vertical="center"/>
    </xf>
    <xf numFmtId="38" fontId="9" fillId="0" borderId="49" xfId="11" applyFont="1" applyBorder="1" applyAlignment="1">
      <alignment horizontal="center" vertical="center"/>
    </xf>
    <xf numFmtId="38" fontId="8" fillId="0" borderId="77" xfId="11" applyFont="1" applyBorder="1" applyAlignment="1">
      <alignment vertical="center" wrapText="1"/>
    </xf>
    <xf numFmtId="38" fontId="8" fillId="0" borderId="77" xfId="11" applyFont="1" applyFill="1" applyBorder="1">
      <alignment vertical="center"/>
    </xf>
    <xf numFmtId="38" fontId="8" fillId="0" borderId="7" xfId="11" applyFont="1" applyFill="1" applyBorder="1">
      <alignment vertical="center"/>
    </xf>
    <xf numFmtId="38" fontId="19" fillId="0" borderId="75" xfId="11" applyFont="1" applyBorder="1" applyAlignment="1">
      <alignment horizontal="right" vertical="center"/>
    </xf>
    <xf numFmtId="38" fontId="9" fillId="2" borderId="23" xfId="11" applyFont="1" applyFill="1" applyBorder="1" applyAlignment="1">
      <alignment horizontal="center" vertical="center"/>
    </xf>
    <xf numFmtId="38" fontId="9" fillId="2" borderId="74" xfId="11" applyFont="1" applyFill="1" applyBorder="1" applyAlignment="1">
      <alignment horizontal="center" vertical="center"/>
    </xf>
    <xf numFmtId="38" fontId="19" fillId="2" borderId="73" xfId="11" applyFont="1" applyFill="1" applyBorder="1" applyAlignment="1">
      <alignment horizontal="right" vertical="center"/>
    </xf>
    <xf numFmtId="38" fontId="9" fillId="2" borderId="21" xfId="11" applyFont="1" applyFill="1" applyBorder="1" applyAlignment="1">
      <alignment horizontal="center" vertical="center"/>
    </xf>
    <xf numFmtId="38" fontId="9" fillId="2" borderId="48" xfId="11" applyFont="1" applyFill="1" applyBorder="1" applyAlignment="1">
      <alignment horizontal="center" vertical="center"/>
    </xf>
    <xf numFmtId="38" fontId="19" fillId="2" borderId="20" xfId="11" applyFont="1" applyFill="1" applyBorder="1" applyAlignment="1">
      <alignment horizontal="right" vertical="center"/>
    </xf>
    <xf numFmtId="38" fontId="9" fillId="2" borderId="36" xfId="11" applyFont="1" applyFill="1" applyBorder="1" applyAlignment="1">
      <alignment horizontal="center" vertical="center"/>
    </xf>
    <xf numFmtId="38" fontId="9" fillId="2" borderId="46" xfId="11" applyFont="1" applyFill="1" applyBorder="1" applyAlignment="1">
      <alignment horizontal="center" vertical="center"/>
    </xf>
    <xf numFmtId="38" fontId="19" fillId="2" borderId="18" xfId="11" applyFont="1" applyFill="1" applyBorder="1" applyAlignment="1">
      <alignment horizontal="right" vertical="center"/>
    </xf>
    <xf numFmtId="38" fontId="9" fillId="0" borderId="0" xfId="11" applyFont="1" applyAlignment="1">
      <alignment horizontal="left" vertical="center"/>
    </xf>
    <xf numFmtId="0" fontId="30" fillId="0" borderId="16" xfId="0" applyFont="1" applyBorder="1" applyAlignment="1">
      <alignment vertical="center" wrapText="1"/>
    </xf>
    <xf numFmtId="0" fontId="25" fillId="0" borderId="77" xfId="0" applyFont="1" applyBorder="1" applyAlignment="1">
      <alignment vertical="center"/>
    </xf>
    <xf numFmtId="0" fontId="30" fillId="0" borderId="77" xfId="0" applyFont="1" applyBorder="1" applyAlignment="1">
      <alignment vertical="center"/>
    </xf>
    <xf numFmtId="0" fontId="25" fillId="0" borderId="77" xfId="0" applyFont="1" applyBorder="1" applyAlignment="1">
      <alignment vertical="top"/>
    </xf>
    <xf numFmtId="38" fontId="19" fillId="0" borderId="0" xfId="11" applyFont="1" applyBorder="1">
      <alignment vertical="center"/>
    </xf>
    <xf numFmtId="38" fontId="19" fillId="0" borderId="81" xfId="11" applyFont="1" applyBorder="1">
      <alignment vertical="center"/>
    </xf>
    <xf numFmtId="0" fontId="30" fillId="0" borderId="77" xfId="0" applyFont="1" applyBorder="1" applyAlignment="1">
      <alignment vertical="top" wrapText="1"/>
    </xf>
    <xf numFmtId="0" fontId="25" fillId="0" borderId="0" xfId="0" applyFont="1" applyBorder="1" applyAlignment="1">
      <alignment vertical="center" wrapText="1"/>
    </xf>
    <xf numFmtId="38" fontId="33" fillId="0" borderId="40" xfId="11" applyFont="1" applyBorder="1" applyAlignment="1">
      <alignment horizontal="left" vertical="center" wrapText="1"/>
    </xf>
    <xf numFmtId="38" fontId="13" fillId="0" borderId="57" xfId="11" applyFont="1" applyFill="1" applyBorder="1" applyAlignment="1">
      <alignment horizontal="left" vertical="center" wrapText="1"/>
    </xf>
    <xf numFmtId="38" fontId="13" fillId="0" borderId="51" xfId="11" applyFont="1" applyFill="1" applyBorder="1" applyAlignment="1">
      <alignment horizontal="left" vertical="center" wrapText="1"/>
    </xf>
    <xf numFmtId="58" fontId="13" fillId="0" borderId="49" xfId="11" applyNumberFormat="1" applyFont="1" applyBorder="1" applyAlignment="1">
      <alignment horizontal="left" vertical="center" wrapText="1"/>
    </xf>
    <xf numFmtId="38" fontId="9" fillId="0" borderId="17" xfId="11" applyFont="1" applyBorder="1" applyAlignment="1">
      <alignment horizontal="right" vertical="center"/>
    </xf>
    <xf numFmtId="38" fontId="9" fillId="0" borderId="33" xfId="11" applyFont="1" applyFill="1" applyBorder="1" applyAlignment="1">
      <alignment horizontal="center" vertical="center"/>
    </xf>
    <xf numFmtId="38" fontId="19" fillId="0" borderId="0" xfId="11" applyFont="1" applyAlignment="1">
      <alignment horizontal="right"/>
    </xf>
    <xf numFmtId="38" fontId="22" fillId="0" borderId="69" xfId="11" applyFont="1" applyBorder="1" applyAlignment="1">
      <alignment vertical="center"/>
    </xf>
    <xf numFmtId="38" fontId="22" fillId="2" borderId="70" xfId="11" applyFont="1" applyFill="1" applyBorder="1" applyAlignment="1">
      <alignment vertical="center"/>
    </xf>
    <xf numFmtId="38" fontId="13" fillId="0" borderId="40" xfId="11" applyFont="1" applyBorder="1" applyAlignment="1">
      <alignment horizontal="center" vertical="center" wrapText="1" shrinkToFit="1"/>
    </xf>
    <xf numFmtId="38" fontId="27" fillId="0" borderId="0" xfId="11" applyFont="1" applyAlignment="1"/>
    <xf numFmtId="38" fontId="9" fillId="0" borderId="82" xfId="11" applyFont="1" applyBorder="1">
      <alignment vertical="center"/>
    </xf>
    <xf numFmtId="38" fontId="9" fillId="0" borderId="41" xfId="11" applyFont="1" applyFill="1" applyBorder="1">
      <alignment vertical="center"/>
    </xf>
    <xf numFmtId="38" fontId="22" fillId="0" borderId="0" xfId="11" applyFont="1" applyFill="1" applyBorder="1" applyAlignment="1"/>
    <xf numFmtId="38" fontId="13" fillId="0" borderId="23" xfId="11" applyFont="1" applyBorder="1" applyAlignment="1">
      <alignment horizontal="center" vertical="center"/>
    </xf>
    <xf numFmtId="38" fontId="13" fillId="0" borderId="73" xfId="11" applyFont="1" applyBorder="1">
      <alignment vertical="center"/>
    </xf>
    <xf numFmtId="38" fontId="13" fillId="0" borderId="71" xfId="11" applyFont="1" applyBorder="1" applyAlignment="1">
      <alignment vertical="center"/>
    </xf>
    <xf numFmtId="38" fontId="13" fillId="0" borderId="72" xfId="11" applyFont="1" applyBorder="1" applyAlignment="1">
      <alignment vertical="center"/>
    </xf>
    <xf numFmtId="38" fontId="13" fillId="0" borderId="3" xfId="11" applyFont="1" applyFill="1" applyBorder="1">
      <alignment vertical="center"/>
    </xf>
    <xf numFmtId="38" fontId="13" fillId="0" borderId="55" xfId="11" applyFont="1" applyBorder="1" applyAlignment="1">
      <alignment vertical="center"/>
    </xf>
    <xf numFmtId="38" fontId="9" fillId="0" borderId="55" xfId="11" applyFont="1" applyBorder="1">
      <alignment vertical="center"/>
    </xf>
    <xf numFmtId="38" fontId="9" fillId="0" borderId="44" xfId="11" applyFont="1" applyBorder="1" applyAlignment="1">
      <alignment horizontal="right" vertical="top"/>
    </xf>
    <xf numFmtId="38" fontId="9" fillId="0" borderId="0" xfId="11" applyFont="1" applyAlignment="1">
      <alignment vertical="top"/>
    </xf>
    <xf numFmtId="38" fontId="34" fillId="0" borderId="0" xfId="11" applyFont="1" applyAlignment="1">
      <alignment horizontal="center" vertical="top"/>
    </xf>
    <xf numFmtId="38" fontId="22" fillId="0" borderId="58" xfId="11" applyFont="1" applyBorder="1" applyAlignment="1">
      <alignment vertical="center" wrapText="1"/>
    </xf>
    <xf numFmtId="38" fontId="22" fillId="0" borderId="60" xfId="11" applyFont="1" applyBorder="1" applyAlignment="1">
      <alignment vertical="center" wrapText="1"/>
    </xf>
    <xf numFmtId="38" fontId="22" fillId="0" borderId="59" xfId="11" applyFont="1" applyBorder="1" applyAlignment="1">
      <alignment vertical="center" wrapText="1"/>
    </xf>
    <xf numFmtId="38" fontId="22" fillId="0" borderId="61" xfId="11" applyFont="1" applyBorder="1" applyAlignment="1">
      <alignment vertical="center" wrapText="1"/>
    </xf>
    <xf numFmtId="38" fontId="0" fillId="0" borderId="0" xfId="11" applyFont="1" applyAlignment="1">
      <alignment horizontal="left"/>
    </xf>
    <xf numFmtId="38" fontId="22" fillId="0" borderId="0" xfId="11" applyFont="1" applyAlignment="1">
      <alignment horizontal="left"/>
    </xf>
    <xf numFmtId="38" fontId="26" fillId="2" borderId="66" xfId="11" applyFont="1" applyFill="1" applyBorder="1" applyAlignment="1">
      <alignment horizontal="center" vertical="top"/>
    </xf>
    <xf numFmtId="38" fontId="26" fillId="2" borderId="67" xfId="11" applyFont="1" applyFill="1" applyBorder="1" applyAlignment="1">
      <alignment horizontal="center" vertical="top"/>
    </xf>
    <xf numFmtId="38" fontId="26" fillId="2" borderId="68" xfId="11" applyFont="1" applyFill="1" applyBorder="1" applyAlignment="1">
      <alignment horizontal="center" vertical="top"/>
    </xf>
    <xf numFmtId="38" fontId="22" fillId="0" borderId="44" xfId="11" applyFont="1" applyBorder="1" applyAlignment="1">
      <alignment horizontal="center" vertical="center"/>
    </xf>
    <xf numFmtId="38" fontId="22" fillId="0" borderId="42" xfId="11" applyFont="1" applyBorder="1" applyAlignment="1">
      <alignment horizontal="center" vertical="center"/>
    </xf>
    <xf numFmtId="38" fontId="22" fillId="0" borderId="51" xfId="11" applyFont="1" applyBorder="1" applyAlignment="1">
      <alignment horizontal="center" vertical="center"/>
    </xf>
    <xf numFmtId="38" fontId="28" fillId="0" borderId="66" xfId="11" applyFont="1" applyBorder="1" applyAlignment="1">
      <alignment horizontal="center" vertical="center"/>
    </xf>
    <xf numFmtId="38" fontId="28" fillId="0" borderId="67" xfId="11" applyFont="1" applyBorder="1" applyAlignment="1">
      <alignment horizontal="center" vertical="center"/>
    </xf>
    <xf numFmtId="38" fontId="28" fillId="0" borderId="68" xfId="11" applyFont="1" applyBorder="1" applyAlignment="1">
      <alignment horizontal="center" vertical="center"/>
    </xf>
    <xf numFmtId="38" fontId="19" fillId="0" borderId="0" xfId="11" applyFont="1" applyAlignment="1">
      <alignment horizontal="right"/>
    </xf>
    <xf numFmtId="38" fontId="9" fillId="0" borderId="17" xfId="11" applyFont="1" applyBorder="1" applyAlignment="1">
      <alignment horizontal="center" vertical="center"/>
    </xf>
    <xf numFmtId="38" fontId="9" fillId="0" borderId="8" xfId="11" applyFont="1" applyBorder="1" applyAlignment="1">
      <alignment horizontal="center" vertical="center"/>
    </xf>
    <xf numFmtId="38" fontId="23" fillId="0" borderId="71" xfId="11" applyFont="1" applyBorder="1">
      <alignment vertical="center"/>
    </xf>
    <xf numFmtId="38" fontId="23" fillId="0" borderId="72" xfId="11" applyFont="1" applyBorder="1">
      <alignment vertical="center"/>
    </xf>
    <xf numFmtId="38" fontId="9" fillId="0" borderId="9" xfId="11" applyFont="1" applyBorder="1" applyAlignment="1">
      <alignment horizontal="center" vertical="center"/>
    </xf>
    <xf numFmtId="38" fontId="9" fillId="0" borderId="1" xfId="11" applyFont="1" applyBorder="1" applyAlignment="1">
      <alignment horizontal="center" vertical="center"/>
    </xf>
    <xf numFmtId="38" fontId="23" fillId="0" borderId="11" xfId="11" applyFont="1" applyBorder="1">
      <alignment vertical="center"/>
    </xf>
    <xf numFmtId="38" fontId="23" fillId="0" borderId="3" xfId="11" applyFont="1" applyBorder="1">
      <alignment vertical="center"/>
    </xf>
    <xf numFmtId="38" fontId="13" fillId="0" borderId="11" xfId="11" applyFont="1" applyFill="1" applyBorder="1" applyAlignment="1">
      <alignment horizontal="center" vertical="center"/>
    </xf>
    <xf numFmtId="38" fontId="13" fillId="0" borderId="3" xfId="11" applyFont="1" applyFill="1" applyBorder="1" applyAlignment="1">
      <alignment horizontal="center" vertical="center"/>
    </xf>
    <xf numFmtId="38" fontId="13" fillId="0" borderId="10" xfId="11" applyFont="1" applyFill="1" applyBorder="1" applyAlignment="1">
      <alignment horizontal="center" vertical="center"/>
    </xf>
    <xf numFmtId="38" fontId="13" fillId="0" borderId="2" xfId="11" applyFont="1" applyFill="1" applyBorder="1" applyAlignment="1">
      <alignment horizontal="center" vertical="center"/>
    </xf>
    <xf numFmtId="38" fontId="9" fillId="0" borderId="30" xfId="11" applyFont="1" applyBorder="1" applyAlignment="1">
      <alignment horizontal="right" vertical="center" wrapText="1"/>
    </xf>
    <xf numFmtId="38" fontId="9" fillId="0" borderId="17" xfId="11" applyFont="1" applyBorder="1" applyAlignment="1">
      <alignment horizontal="right" vertical="center"/>
    </xf>
    <xf numFmtId="38" fontId="14" fillId="0" borderId="0" xfId="11" applyFont="1" applyAlignment="1">
      <alignment horizontal="center" vertical="center" wrapText="1"/>
    </xf>
    <xf numFmtId="38" fontId="35" fillId="0" borderId="0" xfId="11" applyFont="1" applyAlignment="1">
      <alignment horizontal="center" vertical="center" wrapText="1"/>
    </xf>
    <xf numFmtId="38" fontId="13" fillId="0" borderId="35" xfId="11" applyFont="1" applyBorder="1" applyAlignment="1">
      <alignment horizontal="center" vertical="center" wrapText="1" shrinkToFit="1"/>
    </xf>
    <xf numFmtId="38" fontId="13" fillId="0" borderId="27" xfId="11" applyFont="1" applyBorder="1" applyAlignment="1">
      <alignment horizontal="center" vertical="center" wrapText="1" shrinkToFit="1"/>
    </xf>
    <xf numFmtId="38" fontId="9" fillId="0" borderId="35" xfId="11" applyFont="1" applyBorder="1" applyAlignment="1">
      <alignment vertical="center" shrinkToFit="1"/>
    </xf>
    <xf numFmtId="38" fontId="9" fillId="0" borderId="27" xfId="11" applyFont="1" applyBorder="1" applyAlignment="1">
      <alignment vertical="center" shrinkToFit="1"/>
    </xf>
    <xf numFmtId="38" fontId="22" fillId="0" borderId="34" xfId="11" applyFont="1" applyBorder="1" applyAlignment="1">
      <alignment vertical="center" shrinkToFit="1"/>
    </xf>
    <xf numFmtId="38" fontId="22" fillId="0" borderId="26" xfId="11" applyFont="1" applyBorder="1" applyAlignment="1">
      <alignment vertical="center" shrinkToFit="1"/>
    </xf>
    <xf numFmtId="38" fontId="13" fillId="0" borderId="0" xfId="11" applyFont="1" applyAlignment="1">
      <alignment vertical="center" shrinkToFit="1"/>
    </xf>
    <xf numFmtId="38" fontId="13" fillId="0" borderId="33" xfId="11" applyFont="1" applyFill="1" applyBorder="1" applyAlignment="1">
      <alignment horizontal="center" vertical="center" shrinkToFit="1"/>
    </xf>
    <xf numFmtId="38" fontId="13" fillId="0" borderId="37" xfId="11" applyFont="1" applyFill="1" applyBorder="1" applyAlignment="1">
      <alignment horizontal="center" vertical="center" shrinkToFit="1"/>
    </xf>
    <xf numFmtId="38" fontId="9" fillId="0" borderId="35" xfId="11" applyFont="1" applyBorder="1" applyAlignment="1">
      <alignment horizontal="center" vertical="center" wrapText="1" shrinkToFit="1"/>
    </xf>
    <xf numFmtId="38" fontId="9" fillId="0" borderId="27" xfId="11" applyFont="1" applyBorder="1" applyAlignment="1">
      <alignment horizontal="center" vertical="center" wrapText="1" shrinkToFit="1"/>
    </xf>
    <xf numFmtId="38" fontId="23" fillId="0" borderId="15" xfId="11" applyFont="1" applyBorder="1">
      <alignment vertical="center"/>
    </xf>
    <xf numFmtId="38" fontId="23" fillId="0" borderId="6" xfId="11" applyFont="1" applyBorder="1">
      <alignment vertical="center"/>
    </xf>
    <xf numFmtId="38" fontId="23" fillId="0" borderId="33" xfId="11" applyFont="1" applyBorder="1" applyAlignment="1">
      <alignment horizontal="center" vertical="center"/>
    </xf>
    <xf numFmtId="38" fontId="24" fillId="0" borderId="32" xfId="11" applyFont="1" applyBorder="1" applyAlignment="1">
      <alignment horizontal="center" vertical="center"/>
    </xf>
    <xf numFmtId="38" fontId="23" fillId="0" borderId="14" xfId="11" applyFont="1" applyBorder="1">
      <alignment vertical="center"/>
    </xf>
    <xf numFmtId="38" fontId="23" fillId="0" borderId="5" xfId="11" applyFont="1" applyBorder="1">
      <alignment vertical="center"/>
    </xf>
    <xf numFmtId="38" fontId="9" fillId="0" borderId="33" xfId="11" applyFont="1" applyBorder="1" applyAlignment="1">
      <alignment horizontal="center" vertical="center"/>
    </xf>
    <xf numFmtId="38" fontId="9" fillId="0" borderId="53" xfId="11" applyFont="1" applyBorder="1" applyAlignment="1">
      <alignment horizontal="center" vertical="center"/>
    </xf>
    <xf numFmtId="38" fontId="9" fillId="0" borderId="37" xfId="11" applyFont="1" applyBorder="1" applyAlignment="1">
      <alignment horizontal="center" vertical="center"/>
    </xf>
    <xf numFmtId="38" fontId="9" fillId="0" borderId="79" xfId="11" applyFont="1" applyBorder="1">
      <alignment vertical="center"/>
    </xf>
    <xf numFmtId="38" fontId="9" fillId="0" borderId="15" xfId="11" applyFont="1" applyBorder="1">
      <alignment vertical="center"/>
    </xf>
    <xf numFmtId="38" fontId="9" fillId="0" borderId="80" xfId="11" applyFont="1" applyBorder="1">
      <alignment vertical="center"/>
    </xf>
    <xf numFmtId="38" fontId="9" fillId="0" borderId="6" xfId="11" applyFont="1" applyBorder="1">
      <alignment vertical="center"/>
    </xf>
    <xf numFmtId="38" fontId="19" fillId="0" borderId="10" xfId="11" applyFont="1" applyBorder="1">
      <alignment vertical="center"/>
    </xf>
    <xf numFmtId="38" fontId="19" fillId="0" borderId="2" xfId="11" applyFont="1" applyBorder="1">
      <alignment vertical="center"/>
    </xf>
    <xf numFmtId="0" fontId="25" fillId="0" borderId="0" xfId="0" applyFont="1" applyBorder="1" applyAlignment="1">
      <alignment vertical="center" wrapText="1"/>
    </xf>
    <xf numFmtId="0" fontId="25" fillId="0" borderId="81" xfId="0" applyFont="1" applyBorder="1" applyAlignment="1">
      <alignment vertical="center" wrapText="1"/>
    </xf>
    <xf numFmtId="0" fontId="25" fillId="0" borderId="52" xfId="0" applyFont="1" applyBorder="1" applyAlignment="1">
      <alignment vertical="center" wrapText="1"/>
    </xf>
    <xf numFmtId="0" fontId="25" fillId="0" borderId="31" xfId="0" applyFont="1" applyBorder="1" applyAlignment="1">
      <alignment vertical="center" wrapText="1"/>
    </xf>
    <xf numFmtId="0" fontId="32" fillId="0" borderId="16" xfId="0" applyFont="1" applyBorder="1" applyAlignment="1">
      <alignment vertical="top"/>
    </xf>
    <xf numFmtId="0" fontId="32" fillId="0" borderId="7" xfId="0" applyFont="1" applyBorder="1" applyAlignment="1">
      <alignment vertical="top"/>
    </xf>
    <xf numFmtId="0" fontId="25" fillId="0" borderId="76" xfId="0" applyFont="1" applyBorder="1" applyAlignment="1">
      <alignment vertical="center" wrapText="1"/>
    </xf>
    <xf numFmtId="0" fontId="25" fillId="0" borderId="78" xfId="0" applyFont="1" applyBorder="1" applyAlignment="1">
      <alignment vertical="center" wrapText="1"/>
    </xf>
    <xf numFmtId="0" fontId="25" fillId="0" borderId="0" xfId="0" applyFont="1" applyBorder="1" applyAlignment="1">
      <alignment vertical="center"/>
    </xf>
    <xf numFmtId="0" fontId="25" fillId="0" borderId="81" xfId="0" applyFont="1" applyBorder="1" applyAlignment="1">
      <alignment vertical="center"/>
    </xf>
    <xf numFmtId="0" fontId="25" fillId="0" borderId="0" xfId="0" applyFont="1" applyBorder="1" applyAlignment="1">
      <alignment vertical="top" wrapText="1"/>
    </xf>
    <xf numFmtId="0" fontId="25" fillId="0" borderId="81" xfId="0" applyFont="1" applyBorder="1" applyAlignment="1">
      <alignment vertical="top" wrapText="1"/>
    </xf>
    <xf numFmtId="0" fontId="25" fillId="0" borderId="52" xfId="0" applyFont="1" applyBorder="1" applyAlignment="1">
      <alignment vertical="top" wrapText="1"/>
    </xf>
    <xf numFmtId="0" fontId="25" fillId="0" borderId="31" xfId="0" applyFont="1" applyBorder="1" applyAlignment="1">
      <alignment vertical="top" wrapText="1"/>
    </xf>
    <xf numFmtId="0" fontId="31" fillId="0" borderId="76" xfId="0" applyFont="1" applyBorder="1" applyAlignment="1">
      <alignment vertical="center" wrapText="1"/>
    </xf>
    <xf numFmtId="0" fontId="31" fillId="0" borderId="78" xfId="0" applyFont="1" applyBorder="1" applyAlignment="1">
      <alignment vertical="center" wrapText="1"/>
    </xf>
    <xf numFmtId="38" fontId="9" fillId="0" borderId="43" xfId="11" applyFont="1" applyBorder="1" applyAlignment="1">
      <alignment horizontal="center" vertical="center"/>
    </xf>
    <xf numFmtId="38" fontId="9" fillId="0" borderId="41" xfId="11" applyFont="1" applyBorder="1" applyAlignment="1">
      <alignment horizontal="center" vertical="center"/>
    </xf>
    <xf numFmtId="38" fontId="11" fillId="0" borderId="0" xfId="11" applyFont="1" applyAlignment="1">
      <alignment horizontal="center" vertical="center" wrapText="1"/>
    </xf>
    <xf numFmtId="38" fontId="11" fillId="0" borderId="0" xfId="11" applyFont="1" applyAlignment="1">
      <alignment horizontal="center" vertical="center"/>
    </xf>
    <xf numFmtId="38" fontId="9" fillId="0" borderId="43" xfId="11" applyFont="1" applyBorder="1" applyAlignment="1">
      <alignment horizontal="center" vertical="top" wrapText="1"/>
    </xf>
    <xf numFmtId="38" fontId="9" fillId="0" borderId="41" xfId="11" applyFont="1" applyBorder="1" applyAlignment="1">
      <alignment horizontal="center" vertical="top" wrapText="1"/>
    </xf>
    <xf numFmtId="38" fontId="10" fillId="0" borderId="0" xfId="11" applyFont="1" applyAlignment="1">
      <alignment horizontal="center" vertical="center" wrapText="1"/>
    </xf>
    <xf numFmtId="38" fontId="12" fillId="0" borderId="0" xfId="11" applyFont="1" applyAlignment="1">
      <alignment horizontal="left" vertical="center" shrinkToFit="1"/>
    </xf>
    <xf numFmtId="38" fontId="9" fillId="0" borderId="33" xfId="11" applyFont="1" applyFill="1" applyBorder="1" applyAlignment="1">
      <alignment horizontal="center" vertical="center"/>
    </xf>
    <xf numFmtId="38" fontId="9" fillId="0" borderId="53" xfId="11" applyFont="1" applyFill="1" applyBorder="1" applyAlignment="1">
      <alignment horizontal="center" vertical="center"/>
    </xf>
    <xf numFmtId="38" fontId="9" fillId="0" borderId="37" xfId="11" applyFont="1" applyFill="1" applyBorder="1" applyAlignment="1">
      <alignment horizontal="center" vertical="center"/>
    </xf>
    <xf numFmtId="0" fontId="13" fillId="2" borderId="23" xfId="11" applyNumberFormat="1" applyFont="1" applyFill="1" applyBorder="1" applyAlignment="1">
      <alignment horizontal="right" vertical="center" wrapText="1"/>
    </xf>
    <xf numFmtId="0" fontId="13" fillId="2" borderId="19" xfId="11" applyNumberFormat="1" applyFont="1" applyFill="1" applyBorder="1" applyAlignment="1">
      <alignment horizontal="right" vertical="center" wrapText="1"/>
    </xf>
    <xf numFmtId="0" fontId="13" fillId="2" borderId="21" xfId="11" applyNumberFormat="1" applyFont="1" applyFill="1" applyBorder="1" applyAlignment="1">
      <alignment horizontal="right" vertical="center" wrapText="1"/>
    </xf>
    <xf numFmtId="38" fontId="9" fillId="2" borderId="21" xfId="11" applyFont="1" applyFill="1" applyBorder="1" applyAlignment="1">
      <alignment vertical="center" wrapText="1"/>
    </xf>
  </cellXfs>
  <cellStyles count="13">
    <cellStyle name="桁区切り" xfId="11" builtinId="6"/>
    <cellStyle name="桁区切り 2" xfId="5" xr:uid="{51605DE7-E33A-4B6C-A5CF-73977DBBD906}"/>
    <cellStyle name="桁区切り 5" xfId="2" xr:uid="{43AE3733-CC01-4C66-B673-917DD3BA5B96}"/>
    <cellStyle name="桁区切り 6" xfId="7" xr:uid="{233BB858-12BD-4F65-BB36-CF5DE5685408}"/>
    <cellStyle name="標準" xfId="0" builtinId="0"/>
    <cellStyle name="標準 10" xfId="10" xr:uid="{891AE470-A60D-46CF-91FA-3E1B3D3CD3D6}"/>
    <cellStyle name="標準 12" xfId="8" xr:uid="{22C13113-CF0C-4305-8DF1-C98C09BC10FC}"/>
    <cellStyle name="標準 13" xfId="3" xr:uid="{883BC4AC-2C61-4BCD-B0F0-AD696C8A18A2}"/>
    <cellStyle name="標準 2" xfId="12" xr:uid="{9EF700D5-6ABE-4F5E-AC60-C7AEB8702E78}"/>
    <cellStyle name="標準 2 2 3" xfId="1" xr:uid="{6D3287B9-B87B-497C-A44C-5BF619C8ED94}"/>
    <cellStyle name="標準 2 3" xfId="4" xr:uid="{29125934-610A-48C0-8FB4-590AD12C467F}"/>
    <cellStyle name="標準 27" xfId="6" xr:uid="{9F2867BD-6488-40D3-831E-852E46886FE1}"/>
    <cellStyle name="標準 7" xfId="9" xr:uid="{42D0DF5D-479C-4649-98B8-3E09B95182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881062</xdr:colOff>
      <xdr:row>31</xdr:row>
      <xdr:rowOff>59532</xdr:rowOff>
    </xdr:from>
    <xdr:to>
      <xdr:col>13</xdr:col>
      <xdr:colOff>95250</xdr:colOff>
      <xdr:row>38</xdr:row>
      <xdr:rowOff>142875</xdr:rowOff>
    </xdr:to>
    <xdr:sp macro="" textlink="">
      <xdr:nvSpPr>
        <xdr:cNvPr id="3" name="正方形/長方形 2">
          <a:extLst>
            <a:ext uri="{FF2B5EF4-FFF2-40B4-BE49-F238E27FC236}">
              <a16:creationId xmlns:a16="http://schemas.microsoft.com/office/drawing/2014/main" id="{5CECAE51-C350-4F57-81F4-F3346875086E}"/>
            </a:ext>
          </a:extLst>
        </xdr:cNvPr>
        <xdr:cNvSpPr/>
      </xdr:nvSpPr>
      <xdr:spPr>
        <a:xfrm>
          <a:off x="7286625" y="8870157"/>
          <a:ext cx="8167688" cy="1250156"/>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73025</xdr:colOff>
      <xdr:row>1</xdr:row>
      <xdr:rowOff>187325</xdr:rowOff>
    </xdr:from>
    <xdr:to>
      <xdr:col>43</xdr:col>
      <xdr:colOff>49213</xdr:colOff>
      <xdr:row>4</xdr:row>
      <xdr:rowOff>611981</xdr:rowOff>
    </xdr:to>
    <xdr:sp macro="" textlink="">
      <xdr:nvSpPr>
        <xdr:cNvPr id="2" name="正方形/長方形 1">
          <a:extLst>
            <a:ext uri="{FF2B5EF4-FFF2-40B4-BE49-F238E27FC236}">
              <a16:creationId xmlns:a16="http://schemas.microsoft.com/office/drawing/2014/main" id="{8DE0BC80-E3ED-4FE6-A812-ABBCD50C9F32}"/>
            </a:ext>
          </a:extLst>
        </xdr:cNvPr>
        <xdr:cNvSpPr/>
      </xdr:nvSpPr>
      <xdr:spPr>
        <a:xfrm>
          <a:off x="28895675" y="415925"/>
          <a:ext cx="8205788" cy="1262856"/>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190500</xdr:colOff>
      <xdr:row>0</xdr:row>
      <xdr:rowOff>122464</xdr:rowOff>
    </xdr:from>
    <xdr:to>
      <xdr:col>30</xdr:col>
      <xdr:colOff>193902</xdr:colOff>
      <xdr:row>4</xdr:row>
      <xdr:rowOff>433727</xdr:rowOff>
    </xdr:to>
    <xdr:sp macro="" textlink="">
      <xdr:nvSpPr>
        <xdr:cNvPr id="2" name="正方形/長方形 1">
          <a:extLst>
            <a:ext uri="{FF2B5EF4-FFF2-40B4-BE49-F238E27FC236}">
              <a16:creationId xmlns:a16="http://schemas.microsoft.com/office/drawing/2014/main" id="{E9DC4454-3A14-4ADA-A969-0148C8D90142}"/>
            </a:ext>
          </a:extLst>
        </xdr:cNvPr>
        <xdr:cNvSpPr/>
      </xdr:nvSpPr>
      <xdr:spPr>
        <a:xfrm>
          <a:off x="18383250" y="122464"/>
          <a:ext cx="8167688" cy="1250156"/>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097B1-F734-4C2C-A2B1-E36145760421}">
  <sheetPr>
    <tabColor rgb="FFFF0000"/>
    <pageSetUpPr fitToPage="1"/>
  </sheetPr>
  <dimension ref="A1:O29"/>
  <sheetViews>
    <sheetView showGridLines="0" tabSelected="1" view="pageBreakPreview" zoomScale="80" zoomScaleNormal="75" zoomScaleSheetLayoutView="80" workbookViewId="0">
      <selection activeCell="I2" sqref="I2:I4"/>
    </sheetView>
  </sheetViews>
  <sheetFormatPr defaultColWidth="9" defaultRowHeight="13"/>
  <cols>
    <col min="1" max="1" width="4.83203125" style="9" customWidth="1"/>
    <col min="2" max="2" width="30.83203125" style="9" customWidth="1"/>
    <col min="3" max="8" width="16.08203125" style="9" customWidth="1"/>
    <col min="9" max="9" width="16.75" style="9" customWidth="1"/>
    <col min="10" max="11" width="16.08203125" style="9" hidden="1" customWidth="1"/>
    <col min="12" max="12" width="4.6640625" style="9" customWidth="1"/>
    <col min="13" max="13" width="15.5" style="9" customWidth="1"/>
    <col min="14" max="14" width="14.6640625" style="9" customWidth="1"/>
    <col min="15" max="16384" width="9" style="9"/>
  </cols>
  <sheetData>
    <row r="1" spans="1:15" ht="47.5" customHeight="1" thickBot="1">
      <c r="B1" s="194" t="s">
        <v>189</v>
      </c>
      <c r="C1" s="194"/>
      <c r="D1" s="194"/>
      <c r="E1" s="194"/>
      <c r="F1" s="194"/>
      <c r="G1" s="194"/>
      <c r="H1" s="194"/>
      <c r="I1" s="194"/>
      <c r="J1" s="194"/>
      <c r="K1" s="194"/>
      <c r="L1" s="116"/>
      <c r="M1" s="116"/>
    </row>
    <row r="2" spans="1:15" ht="8.5" customHeight="1" thickTop="1" thickBot="1">
      <c r="A2" s="116"/>
      <c r="B2" s="117"/>
      <c r="C2" s="117"/>
      <c r="D2" s="117"/>
      <c r="E2" s="117"/>
      <c r="F2" s="117"/>
      <c r="G2" s="117"/>
      <c r="H2" s="207" t="s">
        <v>165</v>
      </c>
      <c r="I2" s="201"/>
      <c r="J2" s="116"/>
      <c r="K2" s="184"/>
      <c r="L2" s="184"/>
      <c r="M2" s="116"/>
    </row>
    <row r="3" spans="1:15" ht="17.5" customHeight="1" thickTop="1" thickBot="1">
      <c r="A3" s="116"/>
      <c r="B3" s="117"/>
      <c r="C3" s="117"/>
      <c r="D3" s="117"/>
      <c r="E3" s="117"/>
      <c r="F3" s="117"/>
      <c r="G3" s="117"/>
      <c r="H3" s="208"/>
      <c r="I3" s="202"/>
      <c r="J3" s="116"/>
      <c r="K3" s="116"/>
      <c r="L3" s="123"/>
      <c r="M3" s="178" t="s">
        <v>98</v>
      </c>
      <c r="N3" s="179"/>
      <c r="O3" s="116"/>
    </row>
    <row r="4" spans="1:15" ht="18.75" customHeight="1" thickTop="1" thickBot="1">
      <c r="A4" s="116"/>
      <c r="B4" s="181"/>
      <c r="C4" s="181"/>
      <c r="D4" s="181"/>
      <c r="E4" s="118"/>
      <c r="F4" s="118"/>
      <c r="G4" s="118"/>
      <c r="H4" s="209"/>
      <c r="I4" s="203"/>
      <c r="J4" s="116"/>
      <c r="K4" s="116"/>
      <c r="L4" s="116"/>
      <c r="M4" s="178" t="s">
        <v>99</v>
      </c>
      <c r="N4" s="179"/>
      <c r="O4" s="116"/>
    </row>
    <row r="5" spans="1:15" ht="12.75" customHeight="1" thickTop="1">
      <c r="A5" s="116"/>
      <c r="B5" s="115"/>
      <c r="C5" s="115"/>
      <c r="D5" s="115"/>
      <c r="E5" s="115"/>
      <c r="F5" s="115"/>
      <c r="G5" s="115"/>
      <c r="H5" s="115"/>
      <c r="I5" s="115"/>
      <c r="J5" s="115"/>
      <c r="K5" s="116"/>
      <c r="L5" s="116"/>
      <c r="M5" s="116"/>
    </row>
    <row r="6" spans="1:15" ht="14.25" hidden="1" customHeight="1">
      <c r="A6" s="116"/>
      <c r="B6" s="119"/>
      <c r="C6" s="119"/>
      <c r="D6" s="119"/>
      <c r="E6" s="119"/>
      <c r="F6" s="120"/>
      <c r="G6" s="120"/>
      <c r="H6" s="120"/>
      <c r="I6" s="120"/>
      <c r="J6" s="121"/>
      <c r="K6" s="122" t="s">
        <v>94</v>
      </c>
      <c r="L6" s="123"/>
      <c r="M6" s="116"/>
    </row>
    <row r="7" spans="1:15" s="10" customFormat="1" ht="30.75" hidden="1" customHeight="1">
      <c r="A7" s="124"/>
      <c r="B7" s="125"/>
      <c r="C7" s="125" t="s">
        <v>90</v>
      </c>
      <c r="D7" s="126" t="s">
        <v>89</v>
      </c>
      <c r="E7" s="125" t="s">
        <v>28</v>
      </c>
      <c r="F7" s="126" t="s">
        <v>88</v>
      </c>
      <c r="G7" s="126" t="s">
        <v>26</v>
      </c>
      <c r="H7" s="126" t="s">
        <v>86</v>
      </c>
      <c r="I7" s="126" t="s">
        <v>85</v>
      </c>
      <c r="J7" s="124"/>
      <c r="K7" s="124"/>
      <c r="L7" s="124"/>
      <c r="M7" s="124"/>
    </row>
    <row r="8" spans="1:15" ht="18" hidden="1">
      <c r="A8" s="116"/>
      <c r="B8" s="127"/>
      <c r="C8" s="127" t="s">
        <v>84</v>
      </c>
      <c r="D8" s="128" t="s">
        <v>83</v>
      </c>
      <c r="E8" s="128" t="s">
        <v>82</v>
      </c>
      <c r="F8" s="113" t="s">
        <v>93</v>
      </c>
      <c r="G8" s="113" t="s">
        <v>81</v>
      </c>
      <c r="H8" s="113" t="s">
        <v>80</v>
      </c>
      <c r="I8" s="113" t="s">
        <v>79</v>
      </c>
      <c r="J8" s="116"/>
      <c r="K8" s="116"/>
      <c r="L8" s="116"/>
      <c r="M8" s="116"/>
    </row>
    <row r="9" spans="1:15" ht="38.25" hidden="1" customHeight="1" thickBot="1">
      <c r="A9" s="116"/>
      <c r="B9" s="129" t="s">
        <v>75</v>
      </c>
      <c r="C9" s="130" t="e">
        <f>#REF!+#REF!+#REF!</f>
        <v>#REF!</v>
      </c>
      <c r="D9" s="130" t="e">
        <f>#REF!+#REF!+#REF!</f>
        <v>#REF!</v>
      </c>
      <c r="E9" s="131" t="e">
        <f>#REF!+#REF!+#REF!</f>
        <v>#REF!</v>
      </c>
      <c r="F9" s="130" t="e">
        <f>#REF!+#REF!+#REF!</f>
        <v>#REF!</v>
      </c>
      <c r="G9" s="131" t="e">
        <f>#REF!+#REF!+#REF!</f>
        <v>#REF!</v>
      </c>
      <c r="H9" s="130" t="e">
        <f>#REF!+#REF!+#REF!</f>
        <v>#REF!</v>
      </c>
      <c r="I9" s="131" t="e">
        <f>#REF!+#REF!+#REF!</f>
        <v>#REF!</v>
      </c>
      <c r="J9" s="116"/>
      <c r="K9" s="116"/>
      <c r="L9" s="116"/>
      <c r="M9" s="116"/>
    </row>
    <row r="10" spans="1:15" ht="38.25" hidden="1" customHeight="1" thickTop="1">
      <c r="A10" s="116"/>
      <c r="B10" s="129" t="s">
        <v>74</v>
      </c>
      <c r="C10" s="130" t="e">
        <f>#REF!</f>
        <v>#REF!</v>
      </c>
      <c r="D10" s="130" t="e">
        <f>#REF!</f>
        <v>#REF!</v>
      </c>
      <c r="E10" s="130" t="e">
        <f>#REF!</f>
        <v>#REF!</v>
      </c>
      <c r="F10" s="130" t="e">
        <f>#REF!</f>
        <v>#REF!</v>
      </c>
      <c r="G10" s="130" t="e">
        <f>#REF!</f>
        <v>#REF!</v>
      </c>
      <c r="H10" s="130" t="e">
        <f>#REF!</f>
        <v>#REF!</v>
      </c>
      <c r="I10" s="130" t="e">
        <f>#REF!</f>
        <v>#REF!</v>
      </c>
      <c r="J10" s="116"/>
      <c r="K10" s="195" t="s">
        <v>95</v>
      </c>
      <c r="L10" s="197" t="s">
        <v>96</v>
      </c>
      <c r="M10" s="116"/>
    </row>
    <row r="11" spans="1:15" ht="38.25" hidden="1" customHeight="1" thickBot="1">
      <c r="A11" s="116"/>
      <c r="B11" s="129" t="s">
        <v>73</v>
      </c>
      <c r="C11" s="130" t="e">
        <f>#REF!</f>
        <v>#REF!</v>
      </c>
      <c r="D11" s="130" t="e">
        <f>#REF!</f>
        <v>#REF!</v>
      </c>
      <c r="E11" s="130" t="e">
        <f>#REF!</f>
        <v>#REF!</v>
      </c>
      <c r="F11" s="130" t="e">
        <f>#REF!</f>
        <v>#REF!</v>
      </c>
      <c r="G11" s="130" t="e">
        <f>#REF!</f>
        <v>#REF!</v>
      </c>
      <c r="H11" s="132" t="e">
        <f>#REF!</f>
        <v>#REF!</v>
      </c>
      <c r="I11" s="132" t="e">
        <f>#REF!</f>
        <v>#REF!</v>
      </c>
      <c r="J11" s="116"/>
      <c r="K11" s="196"/>
      <c r="L11" s="198"/>
      <c r="M11" s="116"/>
    </row>
    <row r="12" spans="1:15" ht="19.5" hidden="1" customHeight="1" thickTop="1">
      <c r="A12" s="116"/>
      <c r="B12" s="204" t="s">
        <v>72</v>
      </c>
      <c r="C12" s="133" t="s">
        <v>71</v>
      </c>
      <c r="D12" s="133" t="s">
        <v>71</v>
      </c>
      <c r="E12" s="133" t="s">
        <v>71</v>
      </c>
      <c r="F12" s="133" t="s">
        <v>71</v>
      </c>
      <c r="G12" s="133" t="s">
        <v>71</v>
      </c>
      <c r="H12" s="133" t="s">
        <v>92</v>
      </c>
      <c r="I12" s="133" t="s">
        <v>91</v>
      </c>
      <c r="J12" s="116"/>
      <c r="K12" s="134" t="s">
        <v>97</v>
      </c>
      <c r="L12" s="135" t="s">
        <v>97</v>
      </c>
      <c r="M12" s="116"/>
    </row>
    <row r="13" spans="1:15" ht="31.5" hidden="1" customHeight="1" thickBot="1">
      <c r="A13" s="116"/>
      <c r="B13" s="205"/>
      <c r="C13" s="127" t="e">
        <f t="shared" ref="C13:I13" si="0">SUM(C9:C11)</f>
        <v>#REF!</v>
      </c>
      <c r="D13" s="127" t="e">
        <f t="shared" si="0"/>
        <v>#REF!</v>
      </c>
      <c r="E13" s="127" t="e">
        <f t="shared" si="0"/>
        <v>#REF!</v>
      </c>
      <c r="F13" s="127" t="e">
        <f t="shared" si="0"/>
        <v>#REF!</v>
      </c>
      <c r="G13" s="127" t="e">
        <f t="shared" si="0"/>
        <v>#REF!</v>
      </c>
      <c r="H13" s="127" t="e">
        <f t="shared" si="0"/>
        <v>#REF!</v>
      </c>
      <c r="I13" s="127" t="e">
        <f t="shared" si="0"/>
        <v>#REF!</v>
      </c>
      <c r="J13" s="116"/>
      <c r="K13" s="136" t="e">
        <f>H13+J27</f>
        <v>#REF!</v>
      </c>
      <c r="L13" s="137" t="e">
        <f>I13+K27</f>
        <v>#REF!</v>
      </c>
      <c r="M13" s="116"/>
    </row>
    <row r="14" spans="1:15" ht="16.5" hidden="1" customHeight="1" thickTop="1">
      <c r="A14" s="116"/>
      <c r="B14" s="138"/>
      <c r="C14" s="138"/>
      <c r="D14" s="138"/>
      <c r="E14" s="138"/>
      <c r="F14" s="138"/>
      <c r="G14" s="138"/>
      <c r="H14" s="138"/>
      <c r="I14" s="138"/>
      <c r="J14" s="138"/>
      <c r="K14" s="116"/>
      <c r="L14" s="116"/>
      <c r="M14" s="116"/>
    </row>
    <row r="15" spans="1:15" ht="17.25" hidden="1" customHeight="1">
      <c r="A15" s="116"/>
      <c r="B15" s="199" t="s">
        <v>142</v>
      </c>
      <c r="C15" s="200"/>
      <c r="D15" s="200"/>
      <c r="E15" s="200"/>
      <c r="F15" s="200"/>
      <c r="G15" s="200"/>
      <c r="H15" s="200"/>
      <c r="I15" s="200"/>
      <c r="J15" s="116"/>
      <c r="K15" s="116"/>
      <c r="L15" s="116"/>
      <c r="M15" s="116"/>
    </row>
    <row r="16" spans="1:15" hidden="1">
      <c r="A16" s="116"/>
      <c r="B16" s="116"/>
      <c r="C16" s="116"/>
      <c r="D16" s="116"/>
      <c r="E16" s="116"/>
      <c r="F16" s="116"/>
      <c r="G16" s="116"/>
      <c r="H16" s="116"/>
      <c r="I16" s="116"/>
      <c r="J16" s="116"/>
      <c r="K16" s="116"/>
      <c r="L16" s="116"/>
      <c r="M16" s="116"/>
    </row>
    <row r="17" spans="1:13" ht="16.5" hidden="1">
      <c r="A17" s="116"/>
      <c r="B17" s="117"/>
      <c r="C17" s="117"/>
      <c r="D17" s="117"/>
      <c r="E17" s="117"/>
      <c r="F17" s="117"/>
      <c r="G17" s="117"/>
      <c r="H17" s="117"/>
      <c r="I17" s="117"/>
      <c r="J17" s="117"/>
      <c r="K17" s="139"/>
      <c r="L17" s="117"/>
      <c r="M17" s="116"/>
    </row>
    <row r="18" spans="1:13" ht="16.5">
      <c r="A18" s="116"/>
      <c r="B18" s="181"/>
      <c r="C18" s="181"/>
      <c r="D18" s="181"/>
      <c r="E18" s="181"/>
      <c r="F18" s="181"/>
      <c r="G18" s="181"/>
      <c r="H18" s="181"/>
      <c r="I18" s="118"/>
      <c r="J18" s="115"/>
      <c r="K18" s="140"/>
      <c r="L18" s="116"/>
      <c r="M18" s="116"/>
    </row>
    <row r="19" spans="1:13" ht="16.5">
      <c r="A19" s="116"/>
      <c r="B19" s="115"/>
      <c r="C19" s="115"/>
      <c r="D19" s="115"/>
      <c r="E19" s="115"/>
      <c r="F19" s="115"/>
      <c r="G19" s="115"/>
      <c r="H19" s="115"/>
      <c r="I19" s="115"/>
      <c r="J19" s="115"/>
      <c r="K19" s="115"/>
      <c r="L19" s="115"/>
      <c r="M19" s="116"/>
    </row>
    <row r="20" spans="1:13" ht="13.5" customHeight="1">
      <c r="A20" s="116"/>
      <c r="B20" s="119"/>
      <c r="C20" s="119"/>
      <c r="D20" s="119"/>
      <c r="E20" s="119"/>
      <c r="F20" s="120"/>
      <c r="G20" s="120"/>
      <c r="H20" s="120"/>
      <c r="I20" s="141"/>
      <c r="J20" s="120"/>
      <c r="K20" s="141"/>
      <c r="L20" s="116"/>
      <c r="M20" s="116"/>
    </row>
    <row r="21" spans="1:13" ht="30.75" customHeight="1">
      <c r="A21" s="116"/>
      <c r="B21" s="125"/>
      <c r="C21" s="126" t="s">
        <v>177</v>
      </c>
      <c r="D21" s="126" t="s">
        <v>178</v>
      </c>
      <c r="E21" s="125" t="s">
        <v>28</v>
      </c>
      <c r="F21" s="126" t="s">
        <v>88</v>
      </c>
      <c r="G21" s="126" t="s">
        <v>26</v>
      </c>
      <c r="H21" s="126" t="s">
        <v>87</v>
      </c>
      <c r="I21" s="126" t="s">
        <v>174</v>
      </c>
      <c r="J21" s="126" t="s">
        <v>86</v>
      </c>
      <c r="K21" s="126" t="s">
        <v>85</v>
      </c>
      <c r="L21" s="116"/>
      <c r="M21" s="116"/>
    </row>
    <row r="22" spans="1:13">
      <c r="A22" s="116"/>
      <c r="B22" s="127"/>
      <c r="C22" s="127" t="s">
        <v>84</v>
      </c>
      <c r="D22" s="128" t="s">
        <v>83</v>
      </c>
      <c r="E22" s="128" t="s">
        <v>82</v>
      </c>
      <c r="F22" s="127" t="s">
        <v>81</v>
      </c>
      <c r="G22" s="127" t="s">
        <v>80</v>
      </c>
      <c r="H22" s="127" t="s">
        <v>79</v>
      </c>
      <c r="I22" s="127" t="s">
        <v>78</v>
      </c>
      <c r="J22" s="127" t="s">
        <v>77</v>
      </c>
      <c r="K22" s="127" t="s">
        <v>76</v>
      </c>
      <c r="L22" s="116"/>
      <c r="M22" s="116"/>
    </row>
    <row r="23" spans="1:13" ht="38.25" customHeight="1">
      <c r="A23" s="116"/>
      <c r="B23" s="129" t="s">
        <v>163</v>
      </c>
      <c r="C23" s="130">
        <f>計画書Ⅰ!G27+計画書Ⅰ!G38+計画書Ⅰ!G49</f>
        <v>0</v>
      </c>
      <c r="D23" s="130">
        <f>計画書Ⅰ!H27+計画書Ⅰ!H38+計画書Ⅰ!H49</f>
        <v>0</v>
      </c>
      <c r="E23" s="130">
        <f>計画書Ⅰ!I27+計画書Ⅰ!I38+計画書Ⅰ!I49</f>
        <v>0</v>
      </c>
      <c r="F23" s="130">
        <f>計画書Ⅰ!J27+計画書Ⅰ!J38+計画書Ⅰ!J49</f>
        <v>0</v>
      </c>
      <c r="G23" s="130">
        <f>計画書Ⅰ!K27+計画書Ⅰ!K38+計画書Ⅰ!K49</f>
        <v>0</v>
      </c>
      <c r="H23" s="142"/>
      <c r="I23" s="130">
        <f>計画書Ⅰ!L27+計画書Ⅰ!L38+計画書Ⅰ!L49</f>
        <v>0</v>
      </c>
      <c r="J23" s="130">
        <f>計画書Ⅰ!M27+計画書Ⅰ!M38+計画書Ⅰ!M49</f>
        <v>0</v>
      </c>
      <c r="K23" s="130">
        <f>計画書Ⅰ!N27+計画書Ⅰ!N38+計画書Ⅰ!N49</f>
        <v>0</v>
      </c>
      <c r="L23" s="116"/>
      <c r="M23" s="116"/>
    </row>
    <row r="24" spans="1:13" ht="38.25" customHeight="1">
      <c r="A24" s="116"/>
      <c r="B24" s="129" t="s">
        <v>74</v>
      </c>
      <c r="C24" s="132">
        <f>計画書Ⅱ!G16</f>
        <v>0</v>
      </c>
      <c r="D24" s="132">
        <f>計画書Ⅱ!H16</f>
        <v>0</v>
      </c>
      <c r="E24" s="132">
        <f>計画書Ⅱ!I16</f>
        <v>0</v>
      </c>
      <c r="F24" s="132">
        <f>計画書Ⅱ!J16</f>
        <v>0</v>
      </c>
      <c r="G24" s="132">
        <f>計画書Ⅱ!K16</f>
        <v>0</v>
      </c>
      <c r="H24" s="132">
        <f>計画書Ⅱ!L16</f>
        <v>0</v>
      </c>
      <c r="I24" s="132">
        <f>計画書Ⅱ!M16</f>
        <v>0</v>
      </c>
      <c r="J24" s="132">
        <f>計画書Ⅱ!N16</f>
        <v>0</v>
      </c>
      <c r="K24" s="132">
        <f>計画書Ⅱ!O16</f>
        <v>0</v>
      </c>
      <c r="L24" s="116"/>
      <c r="M24" s="116"/>
    </row>
    <row r="25" spans="1:13" ht="38.25" customHeight="1" thickBot="1">
      <c r="A25" s="116"/>
      <c r="B25" s="129" t="s">
        <v>73</v>
      </c>
      <c r="C25" s="143">
        <f>計画書Ⅱ!G43</f>
        <v>0</v>
      </c>
      <c r="D25" s="143">
        <f>計画書Ⅱ!H43</f>
        <v>0</v>
      </c>
      <c r="E25" s="143">
        <f>計画書Ⅱ!I43</f>
        <v>0</v>
      </c>
      <c r="F25" s="143">
        <f>計画書Ⅱ!J43</f>
        <v>0</v>
      </c>
      <c r="G25" s="143">
        <f>計画書Ⅱ!K43</f>
        <v>0</v>
      </c>
      <c r="H25" s="143">
        <f>計画書Ⅱ!L43</f>
        <v>0</v>
      </c>
      <c r="I25" s="143">
        <f>計画書Ⅱ!M43</f>
        <v>0</v>
      </c>
      <c r="J25" s="143">
        <f>計画書Ⅱ!N43</f>
        <v>0</v>
      </c>
      <c r="K25" s="143">
        <f>計画書Ⅱ!O43</f>
        <v>0</v>
      </c>
      <c r="L25" s="116"/>
      <c r="M25" s="116"/>
    </row>
    <row r="26" spans="1:13" ht="18.5" thickTop="1">
      <c r="A26" s="116"/>
      <c r="B26" s="206" t="s">
        <v>72</v>
      </c>
      <c r="C26" s="144" t="s">
        <v>71</v>
      </c>
      <c r="D26" s="144" t="s">
        <v>71</v>
      </c>
      <c r="E26" s="144" t="s">
        <v>71</v>
      </c>
      <c r="F26" s="144" t="s">
        <v>71</v>
      </c>
      <c r="G26" s="144" t="s">
        <v>71</v>
      </c>
      <c r="H26" s="144" t="s">
        <v>71</v>
      </c>
      <c r="I26" s="144" t="s">
        <v>71</v>
      </c>
      <c r="J26" s="114" t="s">
        <v>70</v>
      </c>
      <c r="K26" s="114" t="s">
        <v>69</v>
      </c>
      <c r="L26" s="116"/>
      <c r="M26" s="116"/>
    </row>
    <row r="27" spans="1:13" ht="31.5" customHeight="1">
      <c r="A27" s="116"/>
      <c r="B27" s="205"/>
      <c r="C27" s="127">
        <f t="shared" ref="C27:K27" si="1">SUM(C23:C25)</f>
        <v>0</v>
      </c>
      <c r="D27" s="127">
        <f t="shared" si="1"/>
        <v>0</v>
      </c>
      <c r="E27" s="127">
        <f t="shared" si="1"/>
        <v>0</v>
      </c>
      <c r="F27" s="127">
        <f t="shared" si="1"/>
        <v>0</v>
      </c>
      <c r="G27" s="127">
        <f t="shared" si="1"/>
        <v>0</v>
      </c>
      <c r="H27" s="127">
        <f t="shared" si="1"/>
        <v>0</v>
      </c>
      <c r="I27" s="127">
        <f t="shared" si="1"/>
        <v>0</v>
      </c>
      <c r="J27" s="127">
        <f t="shared" si="1"/>
        <v>0</v>
      </c>
      <c r="K27" s="127">
        <f t="shared" si="1"/>
        <v>0</v>
      </c>
      <c r="L27" s="116"/>
      <c r="M27" s="116"/>
    </row>
    <row r="28" spans="1:13">
      <c r="A28" s="116"/>
      <c r="B28" s="138"/>
      <c r="C28" s="138"/>
      <c r="D28" s="138"/>
      <c r="E28" s="138"/>
      <c r="F28" s="138"/>
      <c r="G28" s="138"/>
      <c r="H28" s="138"/>
      <c r="I28" s="138"/>
      <c r="J28" s="138"/>
      <c r="K28" s="138"/>
      <c r="L28" s="138"/>
      <c r="M28" s="116"/>
    </row>
    <row r="29" spans="1:13" ht="18">
      <c r="A29" s="116"/>
      <c r="B29" s="199" t="s">
        <v>180</v>
      </c>
      <c r="C29" s="200"/>
      <c r="D29" s="200"/>
      <c r="E29" s="200"/>
      <c r="F29" s="200"/>
      <c r="G29" s="200"/>
      <c r="H29" s="200"/>
      <c r="I29" s="200"/>
      <c r="J29" s="200"/>
      <c r="K29" s="200"/>
      <c r="L29" s="116"/>
      <c r="M29" s="116"/>
    </row>
  </sheetData>
  <mergeCells count="9">
    <mergeCell ref="B1:K1"/>
    <mergeCell ref="K10:K11"/>
    <mergeCell ref="L10:L11"/>
    <mergeCell ref="B29:K29"/>
    <mergeCell ref="I2:I4"/>
    <mergeCell ref="B12:B13"/>
    <mergeCell ref="B15:I15"/>
    <mergeCell ref="B26:B27"/>
    <mergeCell ref="H2:H4"/>
  </mergeCells>
  <phoneticPr fontId="4"/>
  <pageMargins left="0.59055118110236227" right="0.59055118110236227" top="1.5354330708661419" bottom="0.55118110236220474" header="1.1023622047244095"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61D48-A78F-45F3-BB9F-D0F998D80C3B}">
  <sheetPr>
    <tabColor rgb="FFFF0000"/>
    <pageSetUpPr fitToPage="1"/>
  </sheetPr>
  <dimension ref="A1:AA79"/>
  <sheetViews>
    <sheetView showGridLines="0" view="pageBreakPreview" zoomScale="70" zoomScaleNormal="70" zoomScaleSheetLayoutView="70" workbookViewId="0">
      <selection activeCell="E44" sqref="E44"/>
    </sheetView>
  </sheetViews>
  <sheetFormatPr defaultColWidth="9" defaultRowHeight="18"/>
  <cols>
    <col min="1" max="1" width="4.83203125" style="43" customWidth="1"/>
    <col min="2" max="2" width="4.75" style="12" customWidth="1"/>
    <col min="3" max="3" width="16.58203125" style="12" customWidth="1"/>
    <col min="4" max="4" width="10.58203125" style="12" customWidth="1"/>
    <col min="5" max="9" width="15.08203125" style="12" customWidth="1"/>
    <col min="10" max="17" width="15.08203125" style="42" customWidth="1"/>
    <col min="18" max="18" width="29.58203125" style="12" customWidth="1"/>
    <col min="19" max="19" width="9" style="43" customWidth="1"/>
    <col min="20" max="23" width="9" style="43"/>
    <col min="24" max="24" width="30.58203125" style="43" customWidth="1"/>
    <col min="25" max="25" width="4.83203125" style="43" customWidth="1"/>
    <col min="26" max="16384" width="9" style="43"/>
  </cols>
  <sheetData>
    <row r="1" spans="1:27" ht="18" customHeight="1">
      <c r="A1" s="11" t="s">
        <v>172</v>
      </c>
      <c r="B1" s="11"/>
    </row>
    <row r="2" spans="1:27" ht="20.25" customHeight="1"/>
    <row r="3" spans="1:27" ht="25.5" customHeight="1">
      <c r="B3" s="225" t="s">
        <v>187</v>
      </c>
      <c r="C3" s="226"/>
      <c r="D3" s="226"/>
      <c r="E3" s="226"/>
      <c r="F3" s="226"/>
      <c r="G3" s="226"/>
      <c r="H3" s="226"/>
      <c r="I3" s="226"/>
      <c r="J3" s="226"/>
      <c r="K3" s="226"/>
      <c r="L3" s="226"/>
      <c r="M3" s="226"/>
      <c r="N3" s="226"/>
      <c r="O3" s="226"/>
      <c r="P3" s="226"/>
      <c r="Q3" s="226"/>
      <c r="R3" s="226"/>
    </row>
    <row r="4" spans="1:27" ht="18.5" thickBot="1">
      <c r="C4" s="22"/>
      <c r="D4" s="18"/>
    </row>
    <row r="5" spans="1:27" ht="50.15" customHeight="1" thickBot="1">
      <c r="C5" s="22"/>
      <c r="D5" s="18"/>
      <c r="P5" s="176" t="s">
        <v>164</v>
      </c>
      <c r="Q5" s="234">
        <f>'子ども安全安心対策（総括）'!I2</f>
        <v>0</v>
      </c>
      <c r="R5" s="235"/>
    </row>
    <row r="6" spans="1:27" ht="27" customHeight="1">
      <c r="R6" s="44"/>
    </row>
    <row r="7" spans="1:27" ht="18" customHeight="1">
      <c r="B7" s="45" t="s">
        <v>62</v>
      </c>
      <c r="C7" s="39"/>
      <c r="D7" s="39"/>
      <c r="E7" s="39"/>
      <c r="F7" s="37"/>
      <c r="G7" s="37"/>
      <c r="H7" s="37"/>
      <c r="I7" s="46"/>
      <c r="J7" s="46"/>
      <c r="K7" s="46"/>
      <c r="L7" s="46"/>
      <c r="M7" s="46"/>
      <c r="N7" s="46"/>
      <c r="O7" s="46"/>
      <c r="P7" s="46"/>
      <c r="Q7" s="12"/>
    </row>
    <row r="8" spans="1:27" ht="9" customHeight="1" thickBot="1">
      <c r="B8" s="45"/>
      <c r="C8" s="39"/>
      <c r="D8" s="39"/>
      <c r="E8" s="39"/>
      <c r="F8" s="37"/>
      <c r="G8" s="37"/>
      <c r="H8" s="37"/>
      <c r="I8" s="46"/>
      <c r="J8" s="46"/>
      <c r="K8" s="46"/>
      <c r="L8" s="46"/>
      <c r="M8" s="46"/>
      <c r="N8" s="46"/>
      <c r="O8" s="46"/>
      <c r="P8" s="46"/>
      <c r="Q8" s="12"/>
    </row>
    <row r="9" spans="1:27" s="47" customFormat="1" ht="18" customHeight="1" thickBot="1">
      <c r="B9" s="37"/>
      <c r="C9" s="48"/>
      <c r="D9" s="49" t="s">
        <v>42</v>
      </c>
      <c r="E9" s="50" t="s">
        <v>104</v>
      </c>
      <c r="F9" s="51" t="s">
        <v>41</v>
      </c>
      <c r="G9" s="50" t="s">
        <v>40</v>
      </c>
      <c r="H9" s="52"/>
      <c r="I9" s="52"/>
      <c r="J9" s="52"/>
      <c r="K9" s="52"/>
      <c r="L9" s="52"/>
      <c r="M9" s="52"/>
      <c r="N9" s="52"/>
      <c r="O9" s="39"/>
      <c r="P9" s="37"/>
    </row>
    <row r="10" spans="1:27" ht="18" customHeight="1">
      <c r="C10" s="227" t="s">
        <v>39</v>
      </c>
      <c r="D10" s="53" t="s">
        <v>37</v>
      </c>
      <c r="E10" s="54">
        <f>COUNTIF($D$24:$D$25,"公立")</f>
        <v>0</v>
      </c>
      <c r="F10" s="229">
        <f>SUM(E10:E11)</f>
        <v>0</v>
      </c>
      <c r="G10" s="231">
        <f>O27</f>
        <v>0</v>
      </c>
      <c r="H10" s="55"/>
      <c r="I10" s="55"/>
      <c r="J10" s="55"/>
      <c r="K10" s="55"/>
      <c r="L10" s="55"/>
      <c r="M10" s="55"/>
      <c r="N10" s="55"/>
      <c r="O10" s="233"/>
      <c r="P10" s="12"/>
      <c r="Q10" s="43"/>
      <c r="R10" s="43"/>
    </row>
    <row r="11" spans="1:27" ht="18" customHeight="1" thickBot="1">
      <c r="C11" s="228"/>
      <c r="D11" s="56" t="s">
        <v>36</v>
      </c>
      <c r="E11" s="57">
        <f>COUNTIF($D$24:$D$25,"私立")</f>
        <v>0</v>
      </c>
      <c r="F11" s="230"/>
      <c r="G11" s="232"/>
      <c r="H11" s="55"/>
      <c r="I11" s="55"/>
      <c r="J11" s="55"/>
      <c r="K11" s="55"/>
      <c r="L11" s="55"/>
      <c r="M11" s="55"/>
      <c r="N11" s="55"/>
      <c r="O11" s="233"/>
      <c r="P11" s="12"/>
      <c r="Q11" s="43"/>
      <c r="R11" s="43"/>
    </row>
    <row r="12" spans="1:27" ht="18" customHeight="1">
      <c r="C12" s="236" t="s">
        <v>38</v>
      </c>
      <c r="D12" s="185" t="s">
        <v>37</v>
      </c>
      <c r="E12" s="186">
        <f>COUNTIF($D$32:$D$36,"公立")</f>
        <v>0</v>
      </c>
      <c r="F12" s="229">
        <f>SUM(E12:E13)</f>
        <v>0</v>
      </c>
      <c r="G12" s="231">
        <f>O38</f>
        <v>0</v>
      </c>
      <c r="H12" s="55"/>
      <c r="I12" s="55"/>
      <c r="J12" s="55"/>
      <c r="K12" s="55"/>
      <c r="L12" s="55"/>
      <c r="M12" s="55"/>
      <c r="N12" s="55"/>
      <c r="O12" s="233"/>
      <c r="P12" s="12"/>
      <c r="Q12" s="43"/>
      <c r="R12" s="43"/>
    </row>
    <row r="13" spans="1:27" ht="18" customHeight="1" thickBot="1">
      <c r="C13" s="237"/>
      <c r="D13" s="56" t="s">
        <v>36</v>
      </c>
      <c r="E13" s="57">
        <f>COUNTIF($D$32:$D$36,"私立")</f>
        <v>0</v>
      </c>
      <c r="F13" s="230"/>
      <c r="G13" s="232"/>
      <c r="H13" s="55"/>
      <c r="I13" s="55"/>
      <c r="J13" s="55"/>
      <c r="K13" s="55"/>
      <c r="L13" s="55"/>
      <c r="M13" s="55"/>
      <c r="N13" s="55"/>
      <c r="O13" s="233"/>
      <c r="P13" s="12"/>
      <c r="Q13" s="43"/>
      <c r="R13" s="43"/>
    </row>
    <row r="14" spans="1:27" ht="18" customHeight="1">
      <c r="C14" s="236" t="s">
        <v>106</v>
      </c>
      <c r="D14" s="53" t="s">
        <v>37</v>
      </c>
      <c r="E14" s="54">
        <f>COUNTIF($D$43:$D$47,"公立")</f>
        <v>0</v>
      </c>
      <c r="F14" s="229">
        <f>SUM(E14:E15)</f>
        <v>0</v>
      </c>
      <c r="G14" s="231">
        <f>O49</f>
        <v>0</v>
      </c>
      <c r="H14" s="55"/>
      <c r="I14" s="55"/>
      <c r="J14" s="55"/>
      <c r="K14" s="55"/>
      <c r="L14" s="55"/>
      <c r="M14" s="55"/>
      <c r="N14" s="55"/>
      <c r="O14" s="233"/>
      <c r="P14" s="12"/>
      <c r="Q14" s="43"/>
      <c r="R14" s="43"/>
    </row>
    <row r="15" spans="1:27" ht="18" customHeight="1" thickBot="1">
      <c r="C15" s="237"/>
      <c r="D15" s="56" t="s">
        <v>36</v>
      </c>
      <c r="E15" s="57">
        <f>COUNTIF($D$43:$D$47,"私立")</f>
        <v>0</v>
      </c>
      <c r="F15" s="230"/>
      <c r="G15" s="232"/>
      <c r="H15" s="55"/>
      <c r="I15" s="55"/>
      <c r="J15" s="55"/>
      <c r="K15" s="55"/>
      <c r="L15" s="55"/>
      <c r="M15" s="55"/>
      <c r="N15" s="55"/>
      <c r="O15" s="233"/>
      <c r="P15" s="12"/>
      <c r="Q15" s="43"/>
      <c r="R15" s="43"/>
      <c r="AA15" s="43" t="s">
        <v>128</v>
      </c>
    </row>
    <row r="16" spans="1:27" ht="24" customHeight="1" thickBot="1">
      <c r="C16" s="240" t="s">
        <v>35</v>
      </c>
      <c r="D16" s="241"/>
      <c r="E16" s="58">
        <f>SUM(E10:E15)</f>
        <v>0</v>
      </c>
      <c r="F16" s="59">
        <f>SUM(F10:F15)</f>
        <v>0</v>
      </c>
      <c r="G16" s="60">
        <f>SUM(G10:G15)</f>
        <v>0</v>
      </c>
      <c r="H16" s="61"/>
      <c r="I16" s="61"/>
      <c r="J16" s="61"/>
      <c r="K16" s="61"/>
      <c r="L16" s="61"/>
      <c r="M16" s="61"/>
      <c r="N16" s="61"/>
      <c r="O16" s="62"/>
      <c r="P16" s="12"/>
      <c r="Q16" s="43"/>
      <c r="R16" s="43"/>
      <c r="AA16" s="43" t="s">
        <v>129</v>
      </c>
    </row>
    <row r="17" spans="1:24" ht="18" customHeight="1">
      <c r="C17" s="39"/>
      <c r="D17" s="39"/>
      <c r="E17" s="39"/>
      <c r="F17" s="37"/>
      <c r="G17" s="37"/>
      <c r="H17" s="37"/>
      <c r="I17" s="37"/>
      <c r="J17" s="63"/>
      <c r="K17" s="63"/>
      <c r="L17" s="63"/>
      <c r="M17" s="63"/>
      <c r="N17" s="63"/>
      <c r="O17" s="63"/>
      <c r="P17" s="63"/>
      <c r="Q17" s="63"/>
      <c r="W17" s="64"/>
    </row>
    <row r="18" spans="1:24" ht="19">
      <c r="B18" s="45" t="s">
        <v>34</v>
      </c>
      <c r="D18" s="37"/>
    </row>
    <row r="19" spans="1:24" ht="9" customHeight="1">
      <c r="B19" s="45"/>
      <c r="C19" s="39"/>
      <c r="D19" s="39"/>
      <c r="E19" s="39"/>
      <c r="F19" s="37"/>
      <c r="G19" s="37"/>
      <c r="H19" s="37"/>
      <c r="I19" s="37"/>
      <c r="J19" s="46"/>
      <c r="K19" s="46"/>
      <c r="L19" s="46"/>
      <c r="M19" s="46"/>
      <c r="N19" s="46"/>
      <c r="O19" s="46"/>
      <c r="P19" s="46"/>
      <c r="Q19" s="46"/>
    </row>
    <row r="20" spans="1:24" ht="22.5" customHeight="1" thickBot="1">
      <c r="B20" s="11" t="s">
        <v>61</v>
      </c>
      <c r="R20" s="33"/>
    </row>
    <row r="21" spans="1:24" ht="36" customHeight="1" thickBot="1">
      <c r="B21" s="223" t="s">
        <v>32</v>
      </c>
      <c r="C21" s="65" t="s">
        <v>166</v>
      </c>
      <c r="D21" s="66" t="s">
        <v>31</v>
      </c>
      <c r="E21" s="67" t="s">
        <v>30</v>
      </c>
      <c r="F21" s="67" t="s">
        <v>60</v>
      </c>
      <c r="G21" s="66" t="s">
        <v>179</v>
      </c>
      <c r="H21" s="66" t="s">
        <v>29</v>
      </c>
      <c r="I21" s="67" t="s">
        <v>28</v>
      </c>
      <c r="J21" s="68" t="s">
        <v>27</v>
      </c>
      <c r="K21" s="68" t="s">
        <v>26</v>
      </c>
      <c r="L21" s="68" t="s">
        <v>175</v>
      </c>
      <c r="M21" s="68" t="s">
        <v>25</v>
      </c>
      <c r="N21" s="68" t="s">
        <v>24</v>
      </c>
      <c r="O21" s="68" t="s">
        <v>23</v>
      </c>
      <c r="P21" s="68" t="s">
        <v>22</v>
      </c>
      <c r="Q21" s="68" t="s">
        <v>21</v>
      </c>
      <c r="R21" s="69" t="s">
        <v>183</v>
      </c>
      <c r="S21" s="244" t="s">
        <v>144</v>
      </c>
      <c r="T21" s="245"/>
      <c r="U21" s="245"/>
      <c r="V21" s="245"/>
      <c r="W21" s="245"/>
      <c r="X21" s="246"/>
    </row>
    <row r="22" spans="1:24" s="70" customFormat="1" ht="12" customHeight="1" thickBot="1">
      <c r="B22" s="224"/>
      <c r="C22" s="71" t="s">
        <v>20</v>
      </c>
      <c r="D22" s="72" t="s">
        <v>19</v>
      </c>
      <c r="E22" s="73" t="s">
        <v>18</v>
      </c>
      <c r="F22" s="73" t="s">
        <v>17</v>
      </c>
      <c r="G22" s="73" t="s">
        <v>16</v>
      </c>
      <c r="H22" s="73" t="s">
        <v>15</v>
      </c>
      <c r="I22" s="73" t="s">
        <v>14</v>
      </c>
      <c r="J22" s="74" t="s">
        <v>13</v>
      </c>
      <c r="K22" s="74" t="s">
        <v>12</v>
      </c>
      <c r="L22" s="74" t="s">
        <v>11</v>
      </c>
      <c r="M22" s="74" t="s">
        <v>10</v>
      </c>
      <c r="N22" s="74" t="s">
        <v>9</v>
      </c>
      <c r="O22" s="74" t="s">
        <v>8</v>
      </c>
      <c r="P22" s="74" t="s">
        <v>7</v>
      </c>
      <c r="Q22" s="74" t="s">
        <v>6</v>
      </c>
      <c r="R22" s="75" t="s">
        <v>5</v>
      </c>
      <c r="S22" s="145" t="s">
        <v>124</v>
      </c>
      <c r="T22" s="145" t="s">
        <v>123</v>
      </c>
      <c r="U22" s="145" t="s">
        <v>125</v>
      </c>
      <c r="V22" s="145" t="s">
        <v>126</v>
      </c>
      <c r="W22" s="145" t="s">
        <v>145</v>
      </c>
      <c r="X22" s="152" t="s">
        <v>146</v>
      </c>
    </row>
    <row r="23" spans="1:24" s="70" customFormat="1" ht="50.15" customHeight="1" thickBot="1">
      <c r="B23" s="108" t="s">
        <v>116</v>
      </c>
      <c r="C23" s="109" t="s">
        <v>118</v>
      </c>
      <c r="D23" s="97" t="s">
        <v>119</v>
      </c>
      <c r="E23" s="95" t="s">
        <v>120</v>
      </c>
      <c r="F23" s="95" t="s">
        <v>115</v>
      </c>
      <c r="G23" s="95">
        <v>264000</v>
      </c>
      <c r="H23" s="95">
        <v>0</v>
      </c>
      <c r="I23" s="95">
        <f>G23-H23</f>
        <v>264000</v>
      </c>
      <c r="J23" s="96">
        <v>350000</v>
      </c>
      <c r="K23" s="96">
        <f>IF(I23&gt;J23,J23,I23)</f>
        <v>264000</v>
      </c>
      <c r="L23" s="96">
        <v>264000</v>
      </c>
      <c r="M23" s="187">
        <f>IF(K23&gt;L23,L23,K23)</f>
        <v>264000</v>
      </c>
      <c r="N23" s="187">
        <f>M23</f>
        <v>264000</v>
      </c>
      <c r="O23" s="96">
        <v>2</v>
      </c>
      <c r="P23" s="172" t="s">
        <v>117</v>
      </c>
      <c r="Q23" s="173" t="s">
        <v>121</v>
      </c>
      <c r="R23" s="174">
        <v>45047</v>
      </c>
      <c r="S23" s="146" t="s">
        <v>127</v>
      </c>
      <c r="T23" s="147" t="s">
        <v>127</v>
      </c>
      <c r="U23" s="147" t="s">
        <v>127</v>
      </c>
      <c r="V23" s="147" t="s">
        <v>127</v>
      </c>
      <c r="W23" s="148" t="s">
        <v>127</v>
      </c>
      <c r="X23" s="171" t="s">
        <v>143</v>
      </c>
    </row>
    <row r="24" spans="1:24" s="70" customFormat="1" ht="50.15" customHeight="1">
      <c r="A24" s="100"/>
      <c r="B24" s="94">
        <v>1</v>
      </c>
      <c r="C24" s="103"/>
      <c r="D24" s="93"/>
      <c r="E24" s="280"/>
      <c r="F24" s="93"/>
      <c r="G24" s="93"/>
      <c r="H24" s="93"/>
      <c r="I24" s="92">
        <f t="shared" ref="I24:I25" si="0">G24-H24</f>
        <v>0</v>
      </c>
      <c r="J24" s="105"/>
      <c r="K24" s="101">
        <f t="shared" ref="K24:K25" si="1">IF(I24&gt;J24,J24,I24)</f>
        <v>0</v>
      </c>
      <c r="L24" s="99"/>
      <c r="M24" s="187">
        <f>IF(K24&gt;L24,L24,K24)</f>
        <v>0</v>
      </c>
      <c r="N24" s="187">
        <f>M24</f>
        <v>0</v>
      </c>
      <c r="O24" s="99"/>
      <c r="P24" s="105"/>
      <c r="Q24" s="105"/>
      <c r="R24" s="110"/>
      <c r="S24" s="153"/>
      <c r="T24" s="153"/>
      <c r="U24" s="153"/>
      <c r="V24" s="153"/>
      <c r="W24" s="154"/>
      <c r="X24" s="155"/>
    </row>
    <row r="25" spans="1:24" s="70" customFormat="1" ht="50.15" customHeight="1" thickBot="1">
      <c r="A25" s="100"/>
      <c r="B25" s="94"/>
      <c r="C25" s="104"/>
      <c r="D25" s="89"/>
      <c r="E25" s="281"/>
      <c r="F25" s="89"/>
      <c r="G25" s="89"/>
      <c r="H25" s="89"/>
      <c r="I25" s="90">
        <f t="shared" si="0"/>
        <v>0</v>
      </c>
      <c r="J25" s="106"/>
      <c r="K25" s="102">
        <f t="shared" si="1"/>
        <v>0</v>
      </c>
      <c r="L25" s="98"/>
      <c r="M25" s="188">
        <f t="shared" ref="M25" si="2">IF(K25&gt;L25,L25,K25)</f>
        <v>0</v>
      </c>
      <c r="N25" s="188">
        <f t="shared" ref="N25" si="3">M25</f>
        <v>0</v>
      </c>
      <c r="O25" s="98"/>
      <c r="P25" s="107"/>
      <c r="Q25" s="107"/>
      <c r="R25" s="112"/>
      <c r="S25" s="159"/>
      <c r="T25" s="159"/>
      <c r="U25" s="159"/>
      <c r="V25" s="159"/>
      <c r="W25" s="160"/>
      <c r="X25" s="161"/>
    </row>
    <row r="26" spans="1:24" ht="12" customHeight="1">
      <c r="B26" s="211"/>
      <c r="C26" s="76" t="s">
        <v>4</v>
      </c>
      <c r="D26" s="238"/>
      <c r="E26" s="242"/>
      <c r="F26" s="77" t="s">
        <v>33</v>
      </c>
      <c r="G26" s="78" t="s">
        <v>3</v>
      </c>
      <c r="H26" s="79" t="s">
        <v>3</v>
      </c>
      <c r="I26" s="79" t="s">
        <v>3</v>
      </c>
      <c r="J26" s="79" t="s">
        <v>3</v>
      </c>
      <c r="K26" s="79" t="s">
        <v>3</v>
      </c>
      <c r="L26" s="79" t="s">
        <v>3</v>
      </c>
      <c r="M26" s="78" t="s">
        <v>3</v>
      </c>
      <c r="N26" s="79" t="s">
        <v>3</v>
      </c>
      <c r="O26" s="79" t="s">
        <v>2</v>
      </c>
      <c r="P26" s="219"/>
      <c r="Q26" s="221"/>
      <c r="R26" s="215"/>
      <c r="S26" s="247"/>
      <c r="T26" s="248"/>
      <c r="U26" s="248"/>
      <c r="V26" s="248"/>
      <c r="W26" s="248"/>
      <c r="X26" s="251"/>
    </row>
    <row r="27" spans="1:24" ht="36" customHeight="1" thickBot="1">
      <c r="B27" s="212"/>
      <c r="C27" s="80">
        <f>COUNTA(C24:C25)</f>
        <v>0</v>
      </c>
      <c r="D27" s="239"/>
      <c r="E27" s="243"/>
      <c r="F27" s="73">
        <f>SUMPRODUCT((F24:F25&lt;&gt;"")/COUNTIF(F24:F25,F24:F25&amp;""))</f>
        <v>0</v>
      </c>
      <c r="G27" s="81">
        <f t="shared" ref="G27:O27" si="4">SUM(G24:G25)</f>
        <v>0</v>
      </c>
      <c r="H27" s="81">
        <f t="shared" si="4"/>
        <v>0</v>
      </c>
      <c r="I27" s="81">
        <f t="shared" si="4"/>
        <v>0</v>
      </c>
      <c r="J27" s="81">
        <f t="shared" si="4"/>
        <v>0</v>
      </c>
      <c r="K27" s="81">
        <f t="shared" si="4"/>
        <v>0</v>
      </c>
      <c r="L27" s="81">
        <f t="shared" si="4"/>
        <v>0</v>
      </c>
      <c r="M27" s="189">
        <f t="shared" si="4"/>
        <v>0</v>
      </c>
      <c r="N27" s="189">
        <f t="shared" si="4"/>
        <v>0</v>
      </c>
      <c r="O27" s="81">
        <f t="shared" si="4"/>
        <v>0</v>
      </c>
      <c r="P27" s="220"/>
      <c r="Q27" s="222"/>
      <c r="R27" s="216"/>
      <c r="S27" s="249"/>
      <c r="T27" s="250"/>
      <c r="U27" s="250"/>
      <c r="V27" s="250"/>
      <c r="W27" s="250"/>
      <c r="X27" s="252"/>
    </row>
    <row r="28" spans="1:24" ht="30" customHeight="1">
      <c r="E28" s="82"/>
      <c r="F28" s="83"/>
      <c r="R28" s="43"/>
    </row>
    <row r="29" spans="1:24" ht="23.25" customHeight="1" thickBot="1">
      <c r="B29" s="11" t="s">
        <v>112</v>
      </c>
      <c r="R29" s="43"/>
    </row>
    <row r="30" spans="1:24" ht="36" customHeight="1" thickBot="1">
      <c r="B30" s="223" t="s">
        <v>32</v>
      </c>
      <c r="C30" s="65" t="s">
        <v>166</v>
      </c>
      <c r="D30" s="66" t="s">
        <v>31</v>
      </c>
      <c r="E30" s="67" t="s">
        <v>30</v>
      </c>
      <c r="F30" s="67" t="s">
        <v>59</v>
      </c>
      <c r="G30" s="66" t="s">
        <v>179</v>
      </c>
      <c r="H30" s="66" t="s">
        <v>29</v>
      </c>
      <c r="I30" s="67" t="s">
        <v>28</v>
      </c>
      <c r="J30" s="68" t="s">
        <v>27</v>
      </c>
      <c r="K30" s="68" t="s">
        <v>26</v>
      </c>
      <c r="L30" s="68" t="s">
        <v>175</v>
      </c>
      <c r="M30" s="68" t="s">
        <v>25</v>
      </c>
      <c r="N30" s="68" t="s">
        <v>24</v>
      </c>
      <c r="O30" s="68" t="s">
        <v>23</v>
      </c>
      <c r="P30" s="68" t="s">
        <v>22</v>
      </c>
      <c r="Q30" s="68" t="s">
        <v>21</v>
      </c>
      <c r="R30" s="69" t="s">
        <v>184</v>
      </c>
      <c r="S30" s="244" t="s">
        <v>144</v>
      </c>
      <c r="T30" s="245"/>
      <c r="U30" s="245"/>
      <c r="V30" s="245"/>
      <c r="W30" s="245"/>
      <c r="X30" s="246"/>
    </row>
    <row r="31" spans="1:24" ht="12" customHeight="1" thickBot="1">
      <c r="A31" s="70"/>
      <c r="B31" s="224"/>
      <c r="C31" s="71" t="s">
        <v>20</v>
      </c>
      <c r="D31" s="72" t="s">
        <v>19</v>
      </c>
      <c r="E31" s="73" t="s">
        <v>18</v>
      </c>
      <c r="F31" s="73" t="s">
        <v>17</v>
      </c>
      <c r="G31" s="73" t="s">
        <v>16</v>
      </c>
      <c r="H31" s="73" t="s">
        <v>15</v>
      </c>
      <c r="I31" s="73" t="s">
        <v>14</v>
      </c>
      <c r="J31" s="74" t="s">
        <v>13</v>
      </c>
      <c r="K31" s="74" t="s">
        <v>12</v>
      </c>
      <c r="L31" s="74" t="s">
        <v>11</v>
      </c>
      <c r="M31" s="74" t="s">
        <v>10</v>
      </c>
      <c r="N31" s="74" t="s">
        <v>9</v>
      </c>
      <c r="O31" s="74" t="s">
        <v>8</v>
      </c>
      <c r="P31" s="74" t="s">
        <v>7</v>
      </c>
      <c r="Q31" s="74" t="s">
        <v>6</v>
      </c>
      <c r="R31" s="75" t="s">
        <v>5</v>
      </c>
      <c r="S31" s="145" t="s">
        <v>157</v>
      </c>
      <c r="T31" s="145" t="s">
        <v>158</v>
      </c>
      <c r="U31" s="145" t="s">
        <v>159</v>
      </c>
      <c r="V31" s="145" t="s">
        <v>160</v>
      </c>
      <c r="W31" s="145" t="s">
        <v>161</v>
      </c>
      <c r="X31" s="152" t="s">
        <v>162</v>
      </c>
    </row>
    <row r="32" spans="1:24" ht="50.15" customHeight="1">
      <c r="A32" s="100"/>
      <c r="B32" s="94">
        <v>1</v>
      </c>
      <c r="C32" s="103"/>
      <c r="D32" s="93"/>
      <c r="E32" s="280"/>
      <c r="F32" s="93"/>
      <c r="G32" s="93"/>
      <c r="H32" s="93"/>
      <c r="I32" s="92">
        <f t="shared" ref="I32:I36" si="5">G32-H32</f>
        <v>0</v>
      </c>
      <c r="J32" s="105"/>
      <c r="K32" s="101">
        <f t="shared" ref="K32:K36" si="6">IF(I32&gt;J32,J32,I32)</f>
        <v>0</v>
      </c>
      <c r="L32" s="99"/>
      <c r="M32" s="187">
        <f>IF(K32&gt;L32,L32,K32)</f>
        <v>0</v>
      </c>
      <c r="N32" s="187">
        <f>M32</f>
        <v>0</v>
      </c>
      <c r="O32" s="99"/>
      <c r="P32" s="105"/>
      <c r="Q32" s="105"/>
      <c r="R32" s="110"/>
      <c r="S32" s="153"/>
      <c r="T32" s="153"/>
      <c r="U32" s="153"/>
      <c r="V32" s="153"/>
      <c r="W32" s="154"/>
      <c r="X32" s="155"/>
    </row>
    <row r="33" spans="1:24" ht="50.15" customHeight="1">
      <c r="A33" s="100"/>
      <c r="B33" s="94">
        <f>B32+1</f>
        <v>2</v>
      </c>
      <c r="C33" s="104"/>
      <c r="D33" s="89"/>
      <c r="E33" s="282"/>
      <c r="F33" s="89"/>
      <c r="G33" s="89"/>
      <c r="H33" s="89"/>
      <c r="I33" s="90">
        <f t="shared" si="5"/>
        <v>0</v>
      </c>
      <c r="J33" s="106"/>
      <c r="K33" s="102">
        <f t="shared" si="6"/>
        <v>0</v>
      </c>
      <c r="L33" s="98"/>
      <c r="M33" s="190">
        <f t="shared" ref="M33:M36" si="7">IF(K33&gt;L33,L33,K33)</f>
        <v>0</v>
      </c>
      <c r="N33" s="190">
        <f t="shared" ref="N33:N36" si="8">M33</f>
        <v>0</v>
      </c>
      <c r="O33" s="98"/>
      <c r="P33" s="106"/>
      <c r="Q33" s="106"/>
      <c r="R33" s="111"/>
      <c r="S33" s="156"/>
      <c r="T33" s="156"/>
      <c r="U33" s="156"/>
      <c r="V33" s="156"/>
      <c r="W33" s="157"/>
      <c r="X33" s="158"/>
    </row>
    <row r="34" spans="1:24" ht="50.15" customHeight="1">
      <c r="A34" s="100"/>
      <c r="B34" s="94">
        <f t="shared" ref="B34:B36" si="9">B33+1</f>
        <v>3</v>
      </c>
      <c r="C34" s="104"/>
      <c r="D34" s="89"/>
      <c r="E34" s="282"/>
      <c r="F34" s="89"/>
      <c r="G34" s="89"/>
      <c r="H34" s="89"/>
      <c r="I34" s="90">
        <f t="shared" si="5"/>
        <v>0</v>
      </c>
      <c r="J34" s="106"/>
      <c r="K34" s="102">
        <f t="shared" si="6"/>
        <v>0</v>
      </c>
      <c r="L34" s="98"/>
      <c r="M34" s="190">
        <f t="shared" si="7"/>
        <v>0</v>
      </c>
      <c r="N34" s="190">
        <f t="shared" si="8"/>
        <v>0</v>
      </c>
      <c r="O34" s="98"/>
      <c r="P34" s="106"/>
      <c r="Q34" s="106"/>
      <c r="R34" s="111"/>
      <c r="S34" s="156"/>
      <c r="T34" s="156"/>
      <c r="U34" s="156"/>
      <c r="V34" s="156"/>
      <c r="W34" s="157"/>
      <c r="X34" s="158"/>
    </row>
    <row r="35" spans="1:24" ht="50.15" customHeight="1">
      <c r="A35" s="100"/>
      <c r="B35" s="94">
        <f t="shared" si="9"/>
        <v>4</v>
      </c>
      <c r="C35" s="104"/>
      <c r="D35" s="89"/>
      <c r="E35" s="282"/>
      <c r="F35" s="89"/>
      <c r="G35" s="89"/>
      <c r="H35" s="89"/>
      <c r="I35" s="90">
        <f t="shared" si="5"/>
        <v>0</v>
      </c>
      <c r="J35" s="106"/>
      <c r="K35" s="102">
        <f t="shared" si="6"/>
        <v>0</v>
      </c>
      <c r="L35" s="98"/>
      <c r="M35" s="190">
        <f t="shared" si="7"/>
        <v>0</v>
      </c>
      <c r="N35" s="190">
        <f t="shared" si="8"/>
        <v>0</v>
      </c>
      <c r="O35" s="98"/>
      <c r="P35" s="106"/>
      <c r="Q35" s="106"/>
      <c r="R35" s="111"/>
      <c r="S35" s="156"/>
      <c r="T35" s="156"/>
      <c r="U35" s="156"/>
      <c r="V35" s="156"/>
      <c r="W35" s="157"/>
      <c r="X35" s="158"/>
    </row>
    <row r="36" spans="1:24" ht="50.15" customHeight="1" thickBot="1">
      <c r="A36" s="100"/>
      <c r="B36" s="175">
        <f t="shared" si="9"/>
        <v>5</v>
      </c>
      <c r="C36" s="104"/>
      <c r="D36" s="89"/>
      <c r="E36" s="281"/>
      <c r="F36" s="89"/>
      <c r="G36" s="89"/>
      <c r="H36" s="89"/>
      <c r="I36" s="90">
        <f t="shared" si="5"/>
        <v>0</v>
      </c>
      <c r="J36" s="106"/>
      <c r="K36" s="102">
        <f t="shared" si="6"/>
        <v>0</v>
      </c>
      <c r="L36" s="98"/>
      <c r="M36" s="188">
        <f t="shared" si="7"/>
        <v>0</v>
      </c>
      <c r="N36" s="188">
        <f t="shared" si="8"/>
        <v>0</v>
      </c>
      <c r="O36" s="98"/>
      <c r="P36" s="107"/>
      <c r="Q36" s="107"/>
      <c r="R36" s="112"/>
      <c r="S36" s="159"/>
      <c r="T36" s="159"/>
      <c r="U36" s="159"/>
      <c r="V36" s="159"/>
      <c r="W36" s="160"/>
      <c r="X36" s="161"/>
    </row>
    <row r="37" spans="1:24" ht="12" customHeight="1">
      <c r="B37" s="211"/>
      <c r="C37" s="76" t="s">
        <v>4</v>
      </c>
      <c r="D37" s="213"/>
      <c r="E37" s="213"/>
      <c r="F37" s="77" t="s">
        <v>58</v>
      </c>
      <c r="G37" s="78" t="s">
        <v>3</v>
      </c>
      <c r="H37" s="79" t="s">
        <v>3</v>
      </c>
      <c r="I37" s="79" t="s">
        <v>3</v>
      </c>
      <c r="J37" s="79" t="s">
        <v>3</v>
      </c>
      <c r="K37" s="79" t="s">
        <v>3</v>
      </c>
      <c r="L37" s="79" t="s">
        <v>3</v>
      </c>
      <c r="M37" s="78" t="s">
        <v>3</v>
      </c>
      <c r="N37" s="79" t="s">
        <v>3</v>
      </c>
      <c r="O37" s="79" t="s">
        <v>2</v>
      </c>
      <c r="P37" s="219"/>
      <c r="Q37" s="221"/>
      <c r="R37" s="215"/>
      <c r="S37" s="247"/>
      <c r="T37" s="248"/>
      <c r="U37" s="248"/>
      <c r="V37" s="248"/>
      <c r="W37" s="248"/>
      <c r="X37" s="251"/>
    </row>
    <row r="38" spans="1:24" ht="36" customHeight="1" thickBot="1">
      <c r="B38" s="212"/>
      <c r="C38" s="80">
        <f>COUNTA(C32:C36)</f>
        <v>0</v>
      </c>
      <c r="D38" s="214"/>
      <c r="E38" s="214"/>
      <c r="F38" s="73">
        <f>SUMPRODUCT((F32:F36&lt;&gt;"")/COUNTIF(F32:F36,F32:F36&amp;""))</f>
        <v>0</v>
      </c>
      <c r="G38" s="81">
        <f t="shared" ref="G38:O38" si="10">SUM(G32:G36)</f>
        <v>0</v>
      </c>
      <c r="H38" s="81">
        <f t="shared" si="10"/>
        <v>0</v>
      </c>
      <c r="I38" s="81">
        <f t="shared" si="10"/>
        <v>0</v>
      </c>
      <c r="J38" s="81">
        <f t="shared" si="10"/>
        <v>0</v>
      </c>
      <c r="K38" s="81">
        <f t="shared" si="10"/>
        <v>0</v>
      </c>
      <c r="L38" s="81">
        <f t="shared" si="10"/>
        <v>0</v>
      </c>
      <c r="M38" s="189">
        <f t="shared" si="10"/>
        <v>0</v>
      </c>
      <c r="N38" s="189">
        <f t="shared" si="10"/>
        <v>0</v>
      </c>
      <c r="O38" s="81">
        <f t="shared" si="10"/>
        <v>0</v>
      </c>
      <c r="P38" s="220"/>
      <c r="Q38" s="222"/>
      <c r="R38" s="216"/>
      <c r="S38" s="249"/>
      <c r="T38" s="250"/>
      <c r="U38" s="250"/>
      <c r="V38" s="250"/>
      <c r="W38" s="250"/>
      <c r="X38" s="252"/>
    </row>
    <row r="39" spans="1:24" ht="30" customHeight="1">
      <c r="E39" s="82"/>
      <c r="F39" s="83"/>
      <c r="R39" s="43"/>
    </row>
    <row r="40" spans="1:24" ht="23.25" customHeight="1" thickBot="1">
      <c r="B40" s="11" t="s">
        <v>113</v>
      </c>
      <c r="R40" s="43"/>
    </row>
    <row r="41" spans="1:24" ht="36" customHeight="1" thickBot="1">
      <c r="B41" s="223" t="s">
        <v>32</v>
      </c>
      <c r="C41" s="65" t="s">
        <v>166</v>
      </c>
      <c r="D41" s="66" t="s">
        <v>31</v>
      </c>
      <c r="E41" s="67" t="s">
        <v>30</v>
      </c>
      <c r="F41" s="67" t="s">
        <v>59</v>
      </c>
      <c r="G41" s="66" t="s">
        <v>179</v>
      </c>
      <c r="H41" s="66" t="s">
        <v>29</v>
      </c>
      <c r="I41" s="67" t="s">
        <v>28</v>
      </c>
      <c r="J41" s="68" t="s">
        <v>27</v>
      </c>
      <c r="K41" s="68" t="s">
        <v>26</v>
      </c>
      <c r="L41" s="68" t="s">
        <v>175</v>
      </c>
      <c r="M41" s="68" t="s">
        <v>25</v>
      </c>
      <c r="N41" s="68" t="s">
        <v>24</v>
      </c>
      <c r="O41" s="68" t="s">
        <v>23</v>
      </c>
      <c r="P41" s="68" t="s">
        <v>22</v>
      </c>
      <c r="Q41" s="68" t="s">
        <v>21</v>
      </c>
      <c r="R41" s="69" t="s">
        <v>184</v>
      </c>
      <c r="S41" s="244" t="s">
        <v>144</v>
      </c>
      <c r="T41" s="245"/>
      <c r="U41" s="245"/>
      <c r="V41" s="245"/>
      <c r="W41" s="245"/>
      <c r="X41" s="246"/>
    </row>
    <row r="42" spans="1:24" ht="12" customHeight="1" thickBot="1">
      <c r="A42" s="70"/>
      <c r="B42" s="224"/>
      <c r="C42" s="71" t="s">
        <v>20</v>
      </c>
      <c r="D42" s="72" t="s">
        <v>19</v>
      </c>
      <c r="E42" s="73" t="s">
        <v>18</v>
      </c>
      <c r="F42" s="73" t="s">
        <v>17</v>
      </c>
      <c r="G42" s="73" t="s">
        <v>16</v>
      </c>
      <c r="H42" s="73" t="s">
        <v>15</v>
      </c>
      <c r="I42" s="73" t="s">
        <v>14</v>
      </c>
      <c r="J42" s="74" t="s">
        <v>13</v>
      </c>
      <c r="K42" s="74" t="s">
        <v>12</v>
      </c>
      <c r="L42" s="74" t="s">
        <v>11</v>
      </c>
      <c r="M42" s="74" t="s">
        <v>10</v>
      </c>
      <c r="N42" s="74" t="s">
        <v>9</v>
      </c>
      <c r="O42" s="74" t="s">
        <v>8</v>
      </c>
      <c r="P42" s="74" t="s">
        <v>7</v>
      </c>
      <c r="Q42" s="74" t="s">
        <v>6</v>
      </c>
      <c r="R42" s="75" t="s">
        <v>5</v>
      </c>
      <c r="S42" s="145" t="s">
        <v>157</v>
      </c>
      <c r="T42" s="145" t="s">
        <v>158</v>
      </c>
      <c r="U42" s="145" t="s">
        <v>159</v>
      </c>
      <c r="V42" s="145" t="s">
        <v>160</v>
      </c>
      <c r="W42" s="145" t="s">
        <v>161</v>
      </c>
      <c r="X42" s="152" t="s">
        <v>162</v>
      </c>
    </row>
    <row r="43" spans="1:24" ht="50.15" customHeight="1">
      <c r="A43" s="210"/>
      <c r="B43" s="94">
        <v>1</v>
      </c>
      <c r="C43" s="103"/>
      <c r="D43" s="93"/>
      <c r="E43" s="280"/>
      <c r="F43" s="93"/>
      <c r="G43" s="93"/>
      <c r="H43" s="93"/>
      <c r="I43" s="92">
        <f t="shared" ref="I43:I47" si="11">G43-H43</f>
        <v>0</v>
      </c>
      <c r="J43" s="105"/>
      <c r="K43" s="101">
        <f t="shared" ref="K43:K47" si="12">IF(I43&gt;J43,J43,I43)</f>
        <v>0</v>
      </c>
      <c r="L43" s="99"/>
      <c r="M43" s="187">
        <f>IF(K43&gt;L43,L43,K43)</f>
        <v>0</v>
      </c>
      <c r="N43" s="187">
        <f>M43</f>
        <v>0</v>
      </c>
      <c r="O43" s="99"/>
      <c r="P43" s="105"/>
      <c r="Q43" s="105"/>
      <c r="R43" s="110"/>
      <c r="S43" s="153"/>
      <c r="T43" s="153"/>
      <c r="U43" s="153"/>
      <c r="V43" s="153"/>
      <c r="W43" s="154"/>
      <c r="X43" s="155"/>
    </row>
    <row r="44" spans="1:24" ht="50.15" customHeight="1">
      <c r="A44" s="210"/>
      <c r="B44" s="94">
        <f>B43+1</f>
        <v>2</v>
      </c>
      <c r="C44" s="104"/>
      <c r="D44" s="89"/>
      <c r="E44" s="282"/>
      <c r="F44" s="89"/>
      <c r="G44" s="89"/>
      <c r="H44" s="89"/>
      <c r="I44" s="90">
        <f t="shared" si="11"/>
        <v>0</v>
      </c>
      <c r="J44" s="106"/>
      <c r="K44" s="102">
        <f t="shared" si="12"/>
        <v>0</v>
      </c>
      <c r="L44" s="98"/>
      <c r="M44" s="190">
        <f t="shared" ref="M44:M47" si="13">IF(K44&gt;L44,L44,K44)</f>
        <v>0</v>
      </c>
      <c r="N44" s="190">
        <f t="shared" ref="N44:N47" si="14">M44</f>
        <v>0</v>
      </c>
      <c r="O44" s="98"/>
      <c r="P44" s="106"/>
      <c r="Q44" s="106"/>
      <c r="R44" s="111"/>
      <c r="S44" s="156"/>
      <c r="T44" s="156"/>
      <c r="U44" s="156"/>
      <c r="V44" s="156"/>
      <c r="W44" s="157"/>
      <c r="X44" s="158"/>
    </row>
    <row r="45" spans="1:24" ht="50.15" customHeight="1">
      <c r="A45" s="210"/>
      <c r="B45" s="94">
        <f t="shared" ref="B45:B47" si="15">B44+1</f>
        <v>3</v>
      </c>
      <c r="C45" s="104"/>
      <c r="D45" s="89"/>
      <c r="E45" s="282"/>
      <c r="F45" s="89"/>
      <c r="G45" s="89"/>
      <c r="H45" s="89"/>
      <c r="I45" s="90">
        <f t="shared" si="11"/>
        <v>0</v>
      </c>
      <c r="J45" s="106"/>
      <c r="K45" s="102">
        <f t="shared" si="12"/>
        <v>0</v>
      </c>
      <c r="L45" s="98"/>
      <c r="M45" s="190">
        <f t="shared" si="13"/>
        <v>0</v>
      </c>
      <c r="N45" s="190">
        <f t="shared" si="14"/>
        <v>0</v>
      </c>
      <c r="O45" s="98"/>
      <c r="P45" s="106"/>
      <c r="Q45" s="106"/>
      <c r="R45" s="111"/>
      <c r="S45" s="156"/>
      <c r="T45" s="156"/>
      <c r="U45" s="156"/>
      <c r="V45" s="156"/>
      <c r="W45" s="157"/>
      <c r="X45" s="158"/>
    </row>
    <row r="46" spans="1:24" ht="50.15" customHeight="1">
      <c r="A46" s="177"/>
      <c r="B46" s="94">
        <f t="shared" si="15"/>
        <v>4</v>
      </c>
      <c r="C46" s="104"/>
      <c r="D46" s="89"/>
      <c r="E46" s="282"/>
      <c r="F46" s="89"/>
      <c r="G46" s="89"/>
      <c r="H46" s="89"/>
      <c r="I46" s="90">
        <f t="shared" si="11"/>
        <v>0</v>
      </c>
      <c r="J46" s="106"/>
      <c r="K46" s="102">
        <f t="shared" si="12"/>
        <v>0</v>
      </c>
      <c r="L46" s="98"/>
      <c r="M46" s="190">
        <f t="shared" si="13"/>
        <v>0</v>
      </c>
      <c r="N46" s="190">
        <f t="shared" si="14"/>
        <v>0</v>
      </c>
      <c r="O46" s="98"/>
      <c r="P46" s="106"/>
      <c r="Q46" s="106"/>
      <c r="R46" s="111"/>
      <c r="S46" s="156"/>
      <c r="T46" s="156"/>
      <c r="U46" s="156"/>
      <c r="V46" s="156"/>
      <c r="W46" s="157"/>
      <c r="X46" s="158"/>
    </row>
    <row r="47" spans="1:24" ht="50.15" customHeight="1" thickBot="1">
      <c r="A47" s="91"/>
      <c r="B47" s="175">
        <f t="shared" si="15"/>
        <v>5</v>
      </c>
      <c r="C47" s="104"/>
      <c r="D47" s="89"/>
      <c r="E47" s="281"/>
      <c r="F47" s="89"/>
      <c r="G47" s="89"/>
      <c r="H47" s="89"/>
      <c r="I47" s="90">
        <f t="shared" si="11"/>
        <v>0</v>
      </c>
      <c r="J47" s="106"/>
      <c r="K47" s="102">
        <f t="shared" si="12"/>
        <v>0</v>
      </c>
      <c r="L47" s="98"/>
      <c r="M47" s="188">
        <f t="shared" si="13"/>
        <v>0</v>
      </c>
      <c r="N47" s="188">
        <f t="shared" si="14"/>
        <v>0</v>
      </c>
      <c r="O47" s="98"/>
      <c r="P47" s="107"/>
      <c r="Q47" s="107"/>
      <c r="R47" s="112"/>
      <c r="S47" s="159"/>
      <c r="T47" s="159"/>
      <c r="U47" s="159"/>
      <c r="V47" s="159"/>
      <c r="W47" s="160"/>
      <c r="X47" s="161"/>
    </row>
    <row r="48" spans="1:24" ht="12" customHeight="1">
      <c r="B48" s="211"/>
      <c r="C48" s="76" t="s">
        <v>4</v>
      </c>
      <c r="D48" s="217"/>
      <c r="E48" s="217"/>
      <c r="F48" s="77" t="s">
        <v>58</v>
      </c>
      <c r="G48" s="78" t="s">
        <v>3</v>
      </c>
      <c r="H48" s="79" t="s">
        <v>3</v>
      </c>
      <c r="I48" s="79" t="s">
        <v>3</v>
      </c>
      <c r="J48" s="79" t="s">
        <v>3</v>
      </c>
      <c r="K48" s="79" t="s">
        <v>3</v>
      </c>
      <c r="L48" s="79" t="s">
        <v>3</v>
      </c>
      <c r="M48" s="78" t="s">
        <v>3</v>
      </c>
      <c r="N48" s="79" t="s">
        <v>3</v>
      </c>
      <c r="O48" s="79" t="s">
        <v>2</v>
      </c>
      <c r="P48" s="219"/>
      <c r="Q48" s="221"/>
      <c r="R48" s="215"/>
      <c r="S48" s="247"/>
      <c r="T48" s="248"/>
      <c r="U48" s="248"/>
      <c r="V48" s="248"/>
      <c r="W48" s="248"/>
      <c r="X48" s="251"/>
    </row>
    <row r="49" spans="2:24" ht="36" customHeight="1" thickBot="1">
      <c r="B49" s="212"/>
      <c r="C49" s="80">
        <f>COUNTA(C43:C47)</f>
        <v>0</v>
      </c>
      <c r="D49" s="218"/>
      <c r="E49" s="218"/>
      <c r="F49" s="73">
        <f>SUMPRODUCT((F43:F47&lt;&gt;"")/COUNTIF(F43:F47,F43:F47&amp;""))</f>
        <v>0</v>
      </c>
      <c r="G49" s="81">
        <f t="shared" ref="G49:O49" si="16">SUM(G43:G47)</f>
        <v>0</v>
      </c>
      <c r="H49" s="81">
        <f t="shared" si="16"/>
        <v>0</v>
      </c>
      <c r="I49" s="81">
        <f t="shared" si="16"/>
        <v>0</v>
      </c>
      <c r="J49" s="81">
        <f t="shared" si="16"/>
        <v>0</v>
      </c>
      <c r="K49" s="81">
        <f t="shared" si="16"/>
        <v>0</v>
      </c>
      <c r="L49" s="81">
        <f t="shared" si="16"/>
        <v>0</v>
      </c>
      <c r="M49" s="189">
        <f t="shared" si="16"/>
        <v>0</v>
      </c>
      <c r="N49" s="189">
        <f t="shared" si="16"/>
        <v>0</v>
      </c>
      <c r="O49" s="81">
        <f t="shared" si="16"/>
        <v>0</v>
      </c>
      <c r="P49" s="220"/>
      <c r="Q49" s="222"/>
      <c r="R49" s="216"/>
      <c r="S49" s="249"/>
      <c r="T49" s="250"/>
      <c r="U49" s="250"/>
      <c r="V49" s="250"/>
      <c r="W49" s="250"/>
      <c r="X49" s="252"/>
    </row>
    <row r="50" spans="2:24" ht="18" customHeight="1">
      <c r="B50" s="31"/>
      <c r="C50" s="31"/>
      <c r="D50" s="31"/>
      <c r="E50" s="84"/>
      <c r="F50" s="85"/>
      <c r="G50" s="31"/>
      <c r="H50" s="31"/>
      <c r="I50" s="31"/>
      <c r="J50" s="41"/>
      <c r="K50" s="41"/>
      <c r="L50" s="41"/>
      <c r="M50" s="41"/>
      <c r="N50" s="41"/>
      <c r="O50" s="41"/>
      <c r="P50" s="41"/>
      <c r="Q50" s="41"/>
      <c r="R50" s="31"/>
    </row>
    <row r="51" spans="2:24" ht="18" customHeight="1" thickBot="1">
      <c r="B51" s="31"/>
      <c r="C51" s="31"/>
      <c r="D51" s="31"/>
      <c r="E51" s="31"/>
      <c r="F51" s="31"/>
      <c r="G51" s="31"/>
      <c r="H51" s="31"/>
      <c r="I51" s="31"/>
      <c r="J51" s="41"/>
      <c r="K51" s="41"/>
      <c r="L51" s="41"/>
      <c r="M51" s="41"/>
      <c r="N51" s="41"/>
      <c r="O51" s="41"/>
      <c r="P51" s="41"/>
      <c r="Q51" s="41"/>
      <c r="R51" s="31"/>
    </row>
    <row r="52" spans="2:24" ht="19">
      <c r="C52" s="87" t="s">
        <v>181</v>
      </c>
      <c r="D52" s="31"/>
      <c r="E52" s="31"/>
      <c r="F52" s="31"/>
      <c r="G52" s="31"/>
      <c r="H52" s="31"/>
      <c r="I52" s="31"/>
      <c r="J52" s="41"/>
      <c r="K52" s="41"/>
      <c r="L52" s="41"/>
      <c r="M52" s="41"/>
      <c r="N52" s="41"/>
      <c r="O52" s="163" t="s">
        <v>130</v>
      </c>
      <c r="P52" s="259" t="s">
        <v>131</v>
      </c>
      <c r="Q52" s="259"/>
      <c r="R52" s="259"/>
      <c r="S52" s="259"/>
      <c r="T52" s="259"/>
      <c r="U52" s="259"/>
      <c r="V52" s="259"/>
      <c r="W52" s="260"/>
    </row>
    <row r="53" spans="2:24" ht="18.75" customHeight="1">
      <c r="B53" s="86"/>
      <c r="C53" s="87" t="s">
        <v>1</v>
      </c>
      <c r="D53" s="31"/>
      <c r="E53" s="31"/>
      <c r="F53" s="31"/>
      <c r="G53" s="31"/>
      <c r="H53" s="31"/>
      <c r="I53" s="31"/>
      <c r="J53" s="41"/>
      <c r="K53" s="41"/>
      <c r="L53" s="41"/>
      <c r="M53" s="41"/>
      <c r="N53" s="41"/>
      <c r="O53" s="164"/>
      <c r="P53" s="253"/>
      <c r="Q53" s="253"/>
      <c r="R53" s="253"/>
      <c r="S53" s="253"/>
      <c r="T53" s="253"/>
      <c r="U53" s="253"/>
      <c r="V53" s="253"/>
      <c r="W53" s="254"/>
    </row>
    <row r="54" spans="2:24" ht="18.75" customHeight="1">
      <c r="B54" s="86"/>
      <c r="C54" s="87" t="s">
        <v>57</v>
      </c>
      <c r="D54" s="31"/>
      <c r="E54" s="31"/>
      <c r="F54" s="31"/>
      <c r="G54" s="31"/>
      <c r="H54" s="31"/>
      <c r="I54" s="31"/>
      <c r="J54" s="41"/>
      <c r="K54" s="41"/>
      <c r="L54" s="41"/>
      <c r="M54" s="41"/>
      <c r="N54" s="41"/>
      <c r="O54" s="165"/>
      <c r="P54" s="261" t="s">
        <v>132</v>
      </c>
      <c r="Q54" s="261"/>
      <c r="R54" s="261"/>
      <c r="S54" s="261"/>
      <c r="T54" s="261"/>
      <c r="U54" s="261"/>
      <c r="V54" s="261"/>
      <c r="W54" s="262"/>
    </row>
    <row r="55" spans="2:24" ht="18.75" customHeight="1">
      <c r="B55" s="86"/>
      <c r="C55" s="87" t="s">
        <v>105</v>
      </c>
      <c r="D55" s="31"/>
      <c r="E55" s="31"/>
      <c r="F55" s="31"/>
      <c r="G55" s="31"/>
      <c r="H55" s="31"/>
      <c r="I55" s="31"/>
      <c r="J55" s="41"/>
      <c r="K55" s="41"/>
      <c r="L55" s="41"/>
      <c r="M55" s="41"/>
      <c r="N55" s="41"/>
      <c r="O55" s="166"/>
      <c r="P55" s="261" t="s">
        <v>133</v>
      </c>
      <c r="Q55" s="261"/>
      <c r="R55" s="30"/>
      <c r="S55" s="167"/>
      <c r="T55" s="167"/>
      <c r="U55" s="167"/>
      <c r="V55" s="167"/>
      <c r="W55" s="168"/>
    </row>
    <row r="56" spans="2:24" ht="18.75" customHeight="1">
      <c r="B56" s="86"/>
      <c r="C56" s="87" t="s">
        <v>56</v>
      </c>
      <c r="D56" s="88"/>
      <c r="E56" s="88"/>
      <c r="F56" s="88"/>
      <c r="G56" s="88"/>
      <c r="H56" s="88"/>
      <c r="I56" s="88"/>
      <c r="J56" s="88"/>
      <c r="K56" s="88"/>
      <c r="L56" s="88"/>
      <c r="M56" s="88"/>
      <c r="N56" s="88"/>
      <c r="O56" s="149"/>
      <c r="P56" s="263" t="s">
        <v>134</v>
      </c>
      <c r="Q56" s="263"/>
      <c r="R56" s="263"/>
      <c r="S56" s="263"/>
      <c r="T56" s="263"/>
      <c r="U56" s="263"/>
      <c r="V56" s="263"/>
      <c r="W56" s="264"/>
    </row>
    <row r="57" spans="2:24">
      <c r="B57" s="86"/>
      <c r="C57" s="87" t="s">
        <v>55</v>
      </c>
      <c r="D57" s="31"/>
      <c r="E57" s="31"/>
      <c r="F57" s="31"/>
      <c r="G57" s="31"/>
      <c r="H57" s="31"/>
      <c r="I57" s="31"/>
      <c r="J57" s="41"/>
      <c r="K57" s="41"/>
      <c r="M57" s="41"/>
      <c r="N57" s="41"/>
      <c r="O57" s="150"/>
      <c r="P57" s="263"/>
      <c r="Q57" s="263"/>
      <c r="R57" s="263"/>
      <c r="S57" s="263"/>
      <c r="T57" s="263"/>
      <c r="U57" s="263"/>
      <c r="V57" s="263"/>
      <c r="W57" s="264"/>
    </row>
    <row r="58" spans="2:24">
      <c r="B58" s="86"/>
      <c r="C58" s="87" t="s">
        <v>168</v>
      </c>
      <c r="D58" s="31"/>
      <c r="E58" s="31"/>
      <c r="F58" s="31"/>
      <c r="G58" s="31"/>
      <c r="H58" s="31"/>
      <c r="I58" s="31"/>
      <c r="J58" s="41"/>
      <c r="K58" s="41"/>
      <c r="L58" s="41"/>
      <c r="M58" s="41"/>
      <c r="N58" s="41"/>
      <c r="O58" s="150"/>
      <c r="P58" s="263"/>
      <c r="Q58" s="263"/>
      <c r="R58" s="263"/>
      <c r="S58" s="263"/>
      <c r="T58" s="263"/>
      <c r="U58" s="263"/>
      <c r="V58" s="263"/>
      <c r="W58" s="264"/>
    </row>
    <row r="59" spans="2:24" ht="18.5" thickBot="1">
      <c r="B59" s="86"/>
      <c r="C59" s="8" t="s">
        <v>169</v>
      </c>
      <c r="D59" s="31"/>
      <c r="E59" s="31"/>
      <c r="F59" s="31"/>
      <c r="G59" s="31"/>
      <c r="H59" s="31"/>
      <c r="I59" s="31"/>
      <c r="J59" s="41"/>
      <c r="K59" s="41"/>
      <c r="L59" s="41"/>
      <c r="M59" s="41"/>
      <c r="N59" s="41"/>
      <c r="O59" s="151"/>
      <c r="P59" s="265"/>
      <c r="Q59" s="265"/>
      <c r="R59" s="265"/>
      <c r="S59" s="265"/>
      <c r="T59" s="265"/>
      <c r="U59" s="265"/>
      <c r="V59" s="265"/>
      <c r="W59" s="266"/>
    </row>
    <row r="60" spans="2:24" ht="18.5" thickBot="1">
      <c r="B60" s="86"/>
      <c r="C60" s="8" t="s">
        <v>156</v>
      </c>
      <c r="D60" s="31"/>
      <c r="E60" s="31"/>
      <c r="F60" s="31"/>
      <c r="G60" s="31"/>
      <c r="H60" s="31"/>
      <c r="I60" s="31"/>
      <c r="J60" s="41"/>
      <c r="K60" s="41"/>
      <c r="L60" s="41"/>
      <c r="M60" s="41"/>
      <c r="N60" s="41"/>
      <c r="O60" s="41"/>
      <c r="R60" s="42"/>
    </row>
    <row r="61" spans="2:24" ht="20">
      <c r="B61" s="86"/>
      <c r="C61" s="41" t="s">
        <v>154</v>
      </c>
      <c r="D61" s="31"/>
      <c r="E61" s="31"/>
      <c r="F61" s="31"/>
      <c r="G61" s="31"/>
      <c r="H61" s="31"/>
      <c r="I61" s="31"/>
      <c r="J61" s="41"/>
      <c r="K61" s="41"/>
      <c r="L61" s="41"/>
      <c r="M61" s="41"/>
      <c r="N61" s="41"/>
      <c r="O61" s="163" t="s">
        <v>136</v>
      </c>
      <c r="P61" s="267" t="s">
        <v>137</v>
      </c>
      <c r="Q61" s="267"/>
      <c r="R61" s="267"/>
      <c r="S61" s="267"/>
      <c r="T61" s="267"/>
      <c r="U61" s="267"/>
      <c r="V61" s="267"/>
      <c r="W61" s="268"/>
    </row>
    <row r="62" spans="2:24" ht="19">
      <c r="B62" s="86"/>
      <c r="C62" s="8" t="s">
        <v>114</v>
      </c>
      <c r="D62" s="31"/>
      <c r="E62" s="31"/>
      <c r="F62" s="31"/>
      <c r="G62" s="31"/>
      <c r="H62" s="31"/>
      <c r="I62" s="31"/>
      <c r="J62" s="41"/>
      <c r="K62" s="41"/>
      <c r="L62" s="41"/>
      <c r="M62" s="41"/>
      <c r="N62" s="41"/>
      <c r="O62" s="169"/>
      <c r="P62" s="253" t="s">
        <v>138</v>
      </c>
      <c r="Q62" s="253"/>
      <c r="R62" s="253"/>
      <c r="S62" s="253"/>
      <c r="T62" s="253"/>
      <c r="U62" s="253"/>
      <c r="V62" s="253"/>
      <c r="W62" s="254"/>
    </row>
    <row r="63" spans="2:24">
      <c r="B63" s="86"/>
      <c r="C63" s="8" t="s">
        <v>122</v>
      </c>
      <c r="D63" s="31"/>
      <c r="E63" s="31"/>
      <c r="F63" s="31"/>
      <c r="G63" s="31"/>
      <c r="H63" s="31"/>
      <c r="I63" s="31"/>
      <c r="J63" s="41"/>
      <c r="K63" s="41"/>
      <c r="L63" s="41"/>
      <c r="M63" s="41"/>
      <c r="N63" s="41"/>
      <c r="O63" s="150"/>
      <c r="P63" s="253"/>
      <c r="Q63" s="253"/>
      <c r="R63" s="253"/>
      <c r="S63" s="253"/>
      <c r="T63" s="253"/>
      <c r="U63" s="253"/>
      <c r="V63" s="253"/>
      <c r="W63" s="254"/>
    </row>
    <row r="64" spans="2:24">
      <c r="B64" s="86"/>
      <c r="C64" s="31" t="s">
        <v>152</v>
      </c>
      <c r="D64" s="31"/>
      <c r="E64" s="31"/>
      <c r="F64" s="31"/>
      <c r="G64" s="31"/>
      <c r="H64" s="31"/>
      <c r="I64" s="31"/>
      <c r="J64" s="41"/>
      <c r="K64" s="41"/>
      <c r="L64" s="41"/>
      <c r="M64" s="41"/>
      <c r="N64" s="41"/>
      <c r="O64" s="150"/>
      <c r="P64" s="253"/>
      <c r="Q64" s="253"/>
      <c r="R64" s="253"/>
      <c r="S64" s="253"/>
      <c r="T64" s="253"/>
      <c r="U64" s="253"/>
      <c r="V64" s="253"/>
      <c r="W64" s="254"/>
    </row>
    <row r="65" spans="2:23">
      <c r="B65" s="31"/>
      <c r="C65" s="31" t="s">
        <v>110</v>
      </c>
      <c r="D65" s="31"/>
      <c r="E65" s="31"/>
      <c r="F65" s="31"/>
      <c r="G65" s="31"/>
      <c r="H65" s="31"/>
      <c r="I65" s="31"/>
      <c r="J65" s="41"/>
      <c r="K65" s="41" t="s">
        <v>0</v>
      </c>
      <c r="L65" s="41"/>
      <c r="M65" s="41"/>
      <c r="N65" s="41"/>
      <c r="O65" s="150"/>
      <c r="P65" s="253"/>
      <c r="Q65" s="253"/>
      <c r="R65" s="253"/>
      <c r="S65" s="253"/>
      <c r="T65" s="253"/>
      <c r="U65" s="253"/>
      <c r="V65" s="253"/>
      <c r="W65" s="254"/>
    </row>
    <row r="66" spans="2:23">
      <c r="B66" s="31"/>
      <c r="C66" s="31" t="s">
        <v>107</v>
      </c>
      <c r="D66" s="31"/>
      <c r="E66" s="31"/>
      <c r="F66" s="31"/>
      <c r="G66" s="31"/>
      <c r="H66" s="31"/>
      <c r="I66" s="31"/>
      <c r="J66" s="41"/>
      <c r="K66" s="41" t="s">
        <v>0</v>
      </c>
      <c r="L66" s="41"/>
      <c r="M66" s="41"/>
      <c r="N66" s="41"/>
      <c r="O66" s="150"/>
      <c r="P66" s="253"/>
      <c r="Q66" s="253"/>
      <c r="R66" s="253"/>
      <c r="S66" s="253"/>
      <c r="T66" s="253"/>
      <c r="U66" s="253"/>
      <c r="V66" s="253"/>
      <c r="W66" s="254"/>
    </row>
    <row r="67" spans="2:23">
      <c r="B67" s="31"/>
      <c r="C67" s="31" t="s">
        <v>108</v>
      </c>
      <c r="D67" s="31"/>
      <c r="E67" s="31"/>
      <c r="F67" s="31"/>
      <c r="G67" s="31"/>
      <c r="H67" s="31"/>
      <c r="I67" s="31"/>
      <c r="J67" s="41"/>
      <c r="K67" s="41" t="s">
        <v>0</v>
      </c>
      <c r="L67" s="41"/>
      <c r="M67" s="41"/>
      <c r="N67" s="41"/>
      <c r="O67" s="150"/>
      <c r="P67" s="253"/>
      <c r="Q67" s="253"/>
      <c r="R67" s="253"/>
      <c r="S67" s="253"/>
      <c r="T67" s="253"/>
      <c r="U67" s="253"/>
      <c r="V67" s="253"/>
      <c r="W67" s="254"/>
    </row>
    <row r="68" spans="2:23">
      <c r="B68" s="31"/>
      <c r="C68" s="31" t="s">
        <v>109</v>
      </c>
      <c r="D68" s="31"/>
      <c r="E68" s="31"/>
      <c r="F68" s="31"/>
      <c r="G68" s="31"/>
      <c r="H68" s="31"/>
      <c r="I68" s="31"/>
      <c r="J68" s="41"/>
      <c r="K68" s="41" t="s">
        <v>111</v>
      </c>
      <c r="L68" s="41"/>
      <c r="M68" s="41"/>
      <c r="N68" s="41"/>
      <c r="O68" s="150"/>
      <c r="P68" s="253"/>
      <c r="Q68" s="253"/>
      <c r="R68" s="253"/>
      <c r="S68" s="253"/>
      <c r="T68" s="253"/>
      <c r="U68" s="253"/>
      <c r="V68" s="253"/>
      <c r="W68" s="254"/>
    </row>
    <row r="69" spans="2:23">
      <c r="B69" s="31"/>
      <c r="C69" s="31"/>
      <c r="D69" s="31"/>
      <c r="E69" s="31"/>
      <c r="F69" s="31"/>
      <c r="G69" s="31"/>
      <c r="H69" s="31"/>
      <c r="I69" s="31"/>
      <c r="J69" s="41"/>
      <c r="K69" s="41"/>
      <c r="L69" s="41"/>
      <c r="M69" s="41"/>
      <c r="N69" s="41"/>
      <c r="O69" s="150"/>
      <c r="P69" s="253"/>
      <c r="Q69" s="253"/>
      <c r="R69" s="253"/>
      <c r="S69" s="253"/>
      <c r="T69" s="253"/>
      <c r="U69" s="253"/>
      <c r="V69" s="253"/>
      <c r="W69" s="254"/>
    </row>
    <row r="70" spans="2:23" ht="18.5" thickBot="1">
      <c r="B70" s="86"/>
      <c r="C70" s="31" t="s">
        <v>151</v>
      </c>
      <c r="D70" s="31"/>
      <c r="E70" s="31"/>
      <c r="F70" s="31"/>
      <c r="G70" s="31"/>
      <c r="H70" s="31"/>
      <c r="I70" s="31"/>
      <c r="J70" s="31"/>
      <c r="O70" s="151"/>
      <c r="P70" s="255"/>
      <c r="Q70" s="255"/>
      <c r="R70" s="255"/>
      <c r="S70" s="255"/>
      <c r="T70" s="255"/>
      <c r="U70" s="255"/>
      <c r="V70" s="255"/>
      <c r="W70" s="256"/>
    </row>
    <row r="71" spans="2:23" ht="18.5" thickBot="1">
      <c r="B71" s="86"/>
      <c r="C71" s="31"/>
      <c r="D71" s="31"/>
      <c r="E71" s="31"/>
      <c r="F71" s="31"/>
      <c r="G71" s="31"/>
      <c r="H71" s="31"/>
      <c r="I71" s="31"/>
      <c r="J71" s="31"/>
      <c r="O71" s="29"/>
      <c r="P71" s="170"/>
      <c r="Q71" s="170"/>
      <c r="R71" s="170"/>
      <c r="S71" s="170"/>
      <c r="T71" s="170"/>
      <c r="U71" s="170"/>
      <c r="V71" s="170"/>
      <c r="W71" s="170"/>
    </row>
    <row r="72" spans="2:23">
      <c r="B72" s="86"/>
      <c r="C72" s="162" t="s">
        <v>147</v>
      </c>
      <c r="J72" s="12"/>
      <c r="O72" s="257" t="s">
        <v>139</v>
      </c>
      <c r="P72" s="259" t="s">
        <v>140</v>
      </c>
      <c r="Q72" s="259"/>
      <c r="R72" s="259"/>
      <c r="S72" s="259"/>
      <c r="T72" s="259"/>
      <c r="U72" s="259"/>
      <c r="V72" s="259"/>
      <c r="W72" s="260"/>
    </row>
    <row r="73" spans="2:23" ht="18.5" thickBot="1">
      <c r="B73" s="86"/>
      <c r="C73" s="162" t="s">
        <v>135</v>
      </c>
      <c r="J73" s="12"/>
      <c r="O73" s="258"/>
      <c r="P73" s="255"/>
      <c r="Q73" s="255"/>
      <c r="R73" s="255"/>
      <c r="S73" s="255"/>
      <c r="T73" s="255"/>
      <c r="U73" s="255"/>
      <c r="V73" s="255"/>
      <c r="W73" s="256"/>
    </row>
    <row r="74" spans="2:23">
      <c r="C74" s="12" t="s">
        <v>148</v>
      </c>
      <c r="J74" s="12"/>
    </row>
    <row r="75" spans="2:23">
      <c r="C75" s="12" t="s">
        <v>141</v>
      </c>
      <c r="J75" s="12"/>
    </row>
    <row r="76" spans="2:23">
      <c r="C76" s="12" t="s">
        <v>149</v>
      </c>
      <c r="J76" s="12"/>
    </row>
    <row r="77" spans="2:23">
      <c r="C77" s="162" t="s">
        <v>150</v>
      </c>
      <c r="J77" s="12"/>
    </row>
    <row r="78" spans="2:23">
      <c r="C78" s="12" t="s">
        <v>170</v>
      </c>
      <c r="J78" s="12"/>
    </row>
    <row r="79" spans="2:23">
      <c r="C79" s="162" t="s">
        <v>153</v>
      </c>
      <c r="J79" s="12"/>
    </row>
  </sheetData>
  <mergeCells count="54">
    <mergeCell ref="P62:W70"/>
    <mergeCell ref="O72:O73"/>
    <mergeCell ref="P72:W73"/>
    <mergeCell ref="P52:W53"/>
    <mergeCell ref="P54:W54"/>
    <mergeCell ref="P55:Q55"/>
    <mergeCell ref="P56:W59"/>
    <mergeCell ref="P61:W61"/>
    <mergeCell ref="S30:X30"/>
    <mergeCell ref="S37:W38"/>
    <mergeCell ref="X37:X38"/>
    <mergeCell ref="S41:X41"/>
    <mergeCell ref="S48:W49"/>
    <mergeCell ref="X48:X49"/>
    <mergeCell ref="S21:X21"/>
    <mergeCell ref="S26:W27"/>
    <mergeCell ref="X26:X27"/>
    <mergeCell ref="G12:G13"/>
    <mergeCell ref="R26:R27"/>
    <mergeCell ref="O12:O13"/>
    <mergeCell ref="Q26:Q27"/>
    <mergeCell ref="C12:C13"/>
    <mergeCell ref="F12:F13"/>
    <mergeCell ref="P37:P38"/>
    <mergeCell ref="B30:B31"/>
    <mergeCell ref="B26:B27"/>
    <mergeCell ref="D26:D27"/>
    <mergeCell ref="C16:D16"/>
    <mergeCell ref="C14:C15"/>
    <mergeCell ref="F14:F15"/>
    <mergeCell ref="G14:G15"/>
    <mergeCell ref="E26:E27"/>
    <mergeCell ref="P26:P27"/>
    <mergeCell ref="B21:B22"/>
    <mergeCell ref="O14:O15"/>
    <mergeCell ref="B3:R3"/>
    <mergeCell ref="C10:C11"/>
    <mergeCell ref="F10:F11"/>
    <mergeCell ref="G10:G11"/>
    <mergeCell ref="O10:O11"/>
    <mergeCell ref="Q5:R5"/>
    <mergeCell ref="A43:A45"/>
    <mergeCell ref="B37:B38"/>
    <mergeCell ref="D37:D38"/>
    <mergeCell ref="E37:E38"/>
    <mergeCell ref="R48:R49"/>
    <mergeCell ref="R37:R38"/>
    <mergeCell ref="B48:B49"/>
    <mergeCell ref="D48:D49"/>
    <mergeCell ref="E48:E49"/>
    <mergeCell ref="P48:P49"/>
    <mergeCell ref="Q48:Q49"/>
    <mergeCell ref="Q37:Q38"/>
    <mergeCell ref="B41:B42"/>
  </mergeCells>
  <phoneticPr fontId="4"/>
  <dataValidations count="3">
    <dataValidation type="list" allowBlank="1" showInputMessage="1" showErrorMessage="1" sqref="D23:D25 D32:D36 D43:D47" xr:uid="{9ECB73B8-53FE-42A9-9736-F7CB47E1653F}">
      <formula1>"公立,私立"</formula1>
    </dataValidation>
    <dataValidation type="list" allowBlank="1" showInputMessage="1" showErrorMessage="1" sqref="S23:W25 S32:W36 S43:W47" xr:uid="{CFB0990A-5CBD-4DC4-9ABE-A86E02BB0CC2}">
      <formula1>$AA$15:$AA$16</formula1>
    </dataValidation>
    <dataValidation type="list" allowBlank="1" showInputMessage="1" showErrorMessage="1" sqref="E24:E25 E32:E36 E43:E47" xr:uid="{16473D3A-F3D2-4AD1-98ED-95B1B1CBB9FF}">
      <formula1>"社会福祉法人,株式会社,一般社団法人,特定非営利活動法人,有限会社,合同会社"</formula1>
    </dataValidation>
  </dataValidations>
  <printOptions horizontalCentered="1"/>
  <pageMargins left="0.31496062992125984" right="0.31496062992125984" top="0.39370078740157483" bottom="0.39370078740157483" header="0.31496062992125984" footer="0"/>
  <pageSetup paperSize="8" scale="53" fitToHeight="0" orientation="landscape" r:id="rId1"/>
  <headerFooter>
    <oddFooter>&amp;P / &amp;N ページ</oddFooter>
  </headerFooter>
  <ignoredErrors>
    <ignoredError sqref="G27:H27 J27 L27 O27"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724B2-205D-4AF7-9038-2CB832ABCB2C}">
  <sheetPr>
    <tabColor rgb="FFFF0000"/>
    <pageSetUpPr fitToPage="1"/>
  </sheetPr>
  <dimension ref="A1:W57"/>
  <sheetViews>
    <sheetView showGridLines="0" view="pageBreakPreview" topLeftCell="A28" zoomScale="80" zoomScaleNormal="60" zoomScaleSheetLayoutView="80" workbookViewId="0">
      <selection activeCell="K10" sqref="K10"/>
    </sheetView>
  </sheetViews>
  <sheetFormatPr defaultColWidth="9" defaultRowHeight="13"/>
  <cols>
    <col min="1" max="1" width="4.83203125" style="12" customWidth="1"/>
    <col min="2" max="2" width="9" style="12" customWidth="1"/>
    <col min="3" max="4" width="10.58203125" style="12" customWidth="1"/>
    <col min="5" max="5" width="15" style="12" customWidth="1"/>
    <col min="6" max="17" width="15.58203125" style="12" customWidth="1"/>
    <col min="18" max="18" width="4.83203125" style="12" customWidth="1"/>
    <col min="19" max="16384" width="9" style="12"/>
  </cols>
  <sheetData>
    <row r="1" spans="1:23" ht="16.5">
      <c r="A1" s="11" t="s">
        <v>173</v>
      </c>
    </row>
    <row r="3" spans="1:23" ht="23.5" customHeight="1">
      <c r="B3" s="275" t="s">
        <v>188</v>
      </c>
      <c r="C3" s="275"/>
      <c r="D3" s="275"/>
      <c r="E3" s="275"/>
      <c r="F3" s="275"/>
      <c r="G3" s="275"/>
      <c r="H3" s="275"/>
      <c r="I3" s="275"/>
      <c r="J3" s="275"/>
      <c r="K3" s="275"/>
      <c r="L3" s="275"/>
      <c r="M3" s="275"/>
      <c r="N3" s="275"/>
      <c r="O3" s="275"/>
      <c r="P3" s="275"/>
      <c r="Q3" s="34"/>
    </row>
    <row r="4" spans="1:23" ht="17.25" customHeight="1" thickBot="1">
      <c r="B4" s="36"/>
      <c r="C4" s="37"/>
      <c r="D4" s="37"/>
      <c r="E4" s="37"/>
      <c r="F4" s="37"/>
    </row>
    <row r="5" spans="1:23" ht="40.5" customHeight="1" thickBot="1">
      <c r="B5" s="276"/>
      <c r="C5" s="276"/>
      <c r="D5" s="38"/>
      <c r="E5" s="39"/>
      <c r="F5" s="37"/>
      <c r="J5" s="36"/>
      <c r="N5" s="180" t="s">
        <v>165</v>
      </c>
      <c r="O5" s="277">
        <f>'子ども安全安心対策（総括）'!I2</f>
        <v>0</v>
      </c>
      <c r="P5" s="278"/>
      <c r="Q5" s="279"/>
    </row>
    <row r="6" spans="1:23" ht="10.5" customHeight="1">
      <c r="B6" s="38"/>
      <c r="C6" s="38"/>
      <c r="D6" s="38"/>
      <c r="E6" s="39"/>
      <c r="F6" s="37"/>
    </row>
    <row r="7" spans="1:23" ht="26.15" customHeight="1" thickBot="1">
      <c r="B7" s="13" t="s">
        <v>54</v>
      </c>
    </row>
    <row r="8" spans="1:23" ht="40.5" customHeight="1">
      <c r="B8" s="14" t="s">
        <v>52</v>
      </c>
      <c r="C8" s="14" t="s">
        <v>51</v>
      </c>
      <c r="D8" s="14" t="s">
        <v>171</v>
      </c>
      <c r="E8" s="15" t="s">
        <v>49</v>
      </c>
      <c r="F8" s="16" t="s">
        <v>167</v>
      </c>
      <c r="G8" s="14" t="s">
        <v>176</v>
      </c>
      <c r="H8" s="14" t="s">
        <v>48</v>
      </c>
      <c r="I8" s="14" t="s">
        <v>47</v>
      </c>
      <c r="J8" s="17" t="s">
        <v>27</v>
      </c>
      <c r="K8" s="17" t="s">
        <v>26</v>
      </c>
      <c r="L8" s="17" t="s">
        <v>67</v>
      </c>
      <c r="M8" s="68" t="s">
        <v>175</v>
      </c>
      <c r="N8" s="17" t="s">
        <v>25</v>
      </c>
      <c r="O8" s="17" t="s">
        <v>24</v>
      </c>
      <c r="P8" s="14" t="s">
        <v>46</v>
      </c>
      <c r="Q8" s="40" t="s">
        <v>185</v>
      </c>
      <c r="R8" s="18"/>
      <c r="S8" s="18"/>
      <c r="T8" s="18"/>
      <c r="U8" s="18"/>
      <c r="V8" s="18"/>
      <c r="W8" s="18"/>
    </row>
    <row r="9" spans="1:23" s="22" customFormat="1" ht="19.5" customHeight="1">
      <c r="B9" s="19"/>
      <c r="C9" s="19" t="s">
        <v>20</v>
      </c>
      <c r="D9" s="19" t="s">
        <v>45</v>
      </c>
      <c r="E9" s="20" t="s">
        <v>18</v>
      </c>
      <c r="F9" s="21" t="s">
        <v>17</v>
      </c>
      <c r="G9" s="20" t="s">
        <v>16</v>
      </c>
      <c r="H9" s="21" t="s">
        <v>15</v>
      </c>
      <c r="I9" s="20" t="s">
        <v>44</v>
      </c>
      <c r="J9" s="20" t="s">
        <v>13</v>
      </c>
      <c r="K9" s="21" t="s">
        <v>12</v>
      </c>
      <c r="L9" s="21" t="s">
        <v>11</v>
      </c>
      <c r="M9" s="21" t="s">
        <v>10</v>
      </c>
      <c r="N9" s="21" t="s">
        <v>9</v>
      </c>
      <c r="O9" s="20" t="s">
        <v>66</v>
      </c>
      <c r="P9" s="20" t="s">
        <v>7</v>
      </c>
      <c r="Q9" s="20" t="s">
        <v>65</v>
      </c>
    </row>
    <row r="10" spans="1:23" ht="32.25" customHeight="1">
      <c r="B10" s="2">
        <v>1</v>
      </c>
      <c r="C10" s="1"/>
      <c r="D10" s="1"/>
      <c r="E10" s="283"/>
      <c r="F10" s="23"/>
      <c r="G10" s="1"/>
      <c r="H10" s="1"/>
      <c r="I10" s="2">
        <f>G10-H10</f>
        <v>0</v>
      </c>
      <c r="J10" s="5"/>
      <c r="K10" s="3">
        <f>IF(I10&gt;J10,J10,I10)</f>
        <v>0</v>
      </c>
      <c r="L10" s="3">
        <f>K10*4/5</f>
        <v>0</v>
      </c>
      <c r="M10" s="1"/>
      <c r="N10" s="191">
        <f>IF(L10&gt;M10,M10,L10)</f>
        <v>0</v>
      </c>
      <c r="O10" s="182">
        <f>ROUNDDOWN(N10*3/4,-3)</f>
        <v>0</v>
      </c>
      <c r="P10" s="1"/>
      <c r="Q10" s="1"/>
    </row>
    <row r="11" spans="1:23" ht="32.25" customHeight="1">
      <c r="B11" s="2">
        <v>2</v>
      </c>
      <c r="C11" s="1"/>
      <c r="D11" s="1"/>
      <c r="E11" s="283"/>
      <c r="F11" s="23"/>
      <c r="G11" s="1"/>
      <c r="H11" s="1"/>
      <c r="I11" s="2">
        <f t="shared" ref="I11:I14" si="0">G11-H11</f>
        <v>0</v>
      </c>
      <c r="J11" s="5"/>
      <c r="K11" s="3">
        <f t="shared" ref="K11:K14" si="1">IF(I11&gt;J11,J11,I11)</f>
        <v>0</v>
      </c>
      <c r="L11" s="3">
        <f t="shared" ref="L11:L14" si="2">K11*4/5</f>
        <v>0</v>
      </c>
      <c r="M11" s="1"/>
      <c r="N11" s="191">
        <f t="shared" ref="N11:N14" si="3">IF(L11&gt;M11,M11,L11)</f>
        <v>0</v>
      </c>
      <c r="O11" s="182">
        <f t="shared" ref="O11:O14" si="4">ROUNDDOWN(N11*3/4,-3)</f>
        <v>0</v>
      </c>
      <c r="P11" s="1"/>
      <c r="Q11" s="1"/>
    </row>
    <row r="12" spans="1:23" ht="32.25" customHeight="1">
      <c r="B12" s="2">
        <v>3</v>
      </c>
      <c r="C12" s="1"/>
      <c r="D12" s="1"/>
      <c r="E12" s="283"/>
      <c r="F12" s="23"/>
      <c r="G12" s="1"/>
      <c r="H12" s="1"/>
      <c r="I12" s="2">
        <f t="shared" si="0"/>
        <v>0</v>
      </c>
      <c r="J12" s="5"/>
      <c r="K12" s="3">
        <f t="shared" si="1"/>
        <v>0</v>
      </c>
      <c r="L12" s="3">
        <f t="shared" si="2"/>
        <v>0</v>
      </c>
      <c r="M12" s="1"/>
      <c r="N12" s="191">
        <f t="shared" si="3"/>
        <v>0</v>
      </c>
      <c r="O12" s="182">
        <f t="shared" si="4"/>
        <v>0</v>
      </c>
      <c r="P12" s="1"/>
      <c r="Q12" s="1"/>
    </row>
    <row r="13" spans="1:23" ht="32.25" customHeight="1">
      <c r="B13" s="2">
        <v>4</v>
      </c>
      <c r="C13" s="1"/>
      <c r="D13" s="1"/>
      <c r="E13" s="283"/>
      <c r="F13" s="23"/>
      <c r="G13" s="1"/>
      <c r="H13" s="1"/>
      <c r="I13" s="2">
        <f t="shared" si="0"/>
        <v>0</v>
      </c>
      <c r="J13" s="5"/>
      <c r="K13" s="3">
        <f t="shared" si="1"/>
        <v>0</v>
      </c>
      <c r="L13" s="3">
        <f t="shared" si="2"/>
        <v>0</v>
      </c>
      <c r="M13" s="1"/>
      <c r="N13" s="191">
        <f t="shared" si="3"/>
        <v>0</v>
      </c>
      <c r="O13" s="182">
        <f t="shared" si="4"/>
        <v>0</v>
      </c>
      <c r="P13" s="1"/>
      <c r="Q13" s="1"/>
    </row>
    <row r="14" spans="1:23" ht="32.25" customHeight="1" thickBot="1">
      <c r="B14" s="2">
        <v>5</v>
      </c>
      <c r="C14" s="4"/>
      <c r="D14" s="1"/>
      <c r="E14" s="283"/>
      <c r="F14" s="24"/>
      <c r="G14" s="4"/>
      <c r="H14" s="4"/>
      <c r="I14" s="2">
        <f t="shared" si="0"/>
        <v>0</v>
      </c>
      <c r="J14" s="6"/>
      <c r="K14" s="3">
        <f t="shared" si="1"/>
        <v>0</v>
      </c>
      <c r="L14" s="3">
        <f t="shared" si="2"/>
        <v>0</v>
      </c>
      <c r="M14" s="4"/>
      <c r="N14" s="191">
        <f t="shared" si="3"/>
        <v>0</v>
      </c>
      <c r="O14" s="182">
        <f t="shared" si="4"/>
        <v>0</v>
      </c>
      <c r="P14" s="4"/>
      <c r="Q14" s="4"/>
    </row>
    <row r="15" spans="1:23" s="193" customFormat="1" ht="17.5" customHeight="1" thickTop="1">
      <c r="C15" s="25" t="s">
        <v>4</v>
      </c>
      <c r="D15" s="273"/>
      <c r="E15" s="269"/>
      <c r="F15" s="269"/>
      <c r="G15" s="192" t="s">
        <v>3</v>
      </c>
      <c r="H15" s="192" t="s">
        <v>3</v>
      </c>
      <c r="I15" s="192" t="s">
        <v>3</v>
      </c>
      <c r="J15" s="192" t="s">
        <v>3</v>
      </c>
      <c r="K15" s="192" t="s">
        <v>3</v>
      </c>
      <c r="L15" s="192" t="s">
        <v>3</v>
      </c>
      <c r="M15" s="192" t="s">
        <v>3</v>
      </c>
      <c r="N15" s="192" t="s">
        <v>3</v>
      </c>
      <c r="O15" s="192" t="s">
        <v>3</v>
      </c>
      <c r="P15" s="269"/>
      <c r="Q15" s="269"/>
    </row>
    <row r="16" spans="1:23" ht="32.25" customHeight="1">
      <c r="C16" s="26">
        <f>COUNTA(C10:C14)</f>
        <v>0</v>
      </c>
      <c r="D16" s="274"/>
      <c r="E16" s="270"/>
      <c r="F16" s="270"/>
      <c r="G16" s="7">
        <f t="shared" ref="G16:O16" si="5">SUM(G10:G14)</f>
        <v>0</v>
      </c>
      <c r="H16" s="7">
        <f t="shared" si="5"/>
        <v>0</v>
      </c>
      <c r="I16" s="7">
        <f t="shared" si="5"/>
        <v>0</v>
      </c>
      <c r="J16" s="7">
        <f t="shared" si="5"/>
        <v>0</v>
      </c>
      <c r="K16" s="7">
        <f t="shared" si="5"/>
        <v>0</v>
      </c>
      <c r="L16" s="7">
        <f t="shared" si="5"/>
        <v>0</v>
      </c>
      <c r="M16" s="7">
        <f t="shared" si="5"/>
        <v>0</v>
      </c>
      <c r="N16" s="183">
        <f t="shared" si="5"/>
        <v>0</v>
      </c>
      <c r="O16" s="183">
        <f t="shared" si="5"/>
        <v>0</v>
      </c>
      <c r="P16" s="270"/>
      <c r="Q16" s="270"/>
    </row>
    <row r="17" spans="3:16" ht="17.25" customHeight="1">
      <c r="C17" s="27" t="s">
        <v>182</v>
      </c>
      <c r="D17" s="27"/>
      <c r="E17" s="28"/>
      <c r="F17" s="28"/>
      <c r="G17" s="28"/>
      <c r="H17" s="29"/>
      <c r="I17" s="29"/>
      <c r="J17" s="29"/>
      <c r="K17" s="29"/>
      <c r="L17" s="29"/>
      <c r="M17" s="29"/>
      <c r="N17" s="29"/>
      <c r="O17" s="30"/>
      <c r="P17" s="30"/>
    </row>
    <row r="18" spans="3:16" ht="17.25" customHeight="1">
      <c r="C18" s="31" t="s">
        <v>43</v>
      </c>
      <c r="D18" s="31"/>
      <c r="E18" s="31"/>
      <c r="F18" s="31"/>
      <c r="G18" s="31"/>
      <c r="H18" s="31"/>
      <c r="I18" s="31"/>
      <c r="J18" s="31"/>
      <c r="K18" s="31"/>
      <c r="L18" s="31"/>
      <c r="M18" s="31"/>
      <c r="N18" s="31"/>
    </row>
    <row r="19" spans="3:16" ht="17.25" customHeight="1">
      <c r="C19" s="31" t="s">
        <v>68</v>
      </c>
      <c r="D19" s="31"/>
      <c r="E19" s="31"/>
      <c r="F19" s="31"/>
      <c r="G19" s="31"/>
      <c r="H19" s="31"/>
      <c r="I19" s="31"/>
      <c r="J19" s="31"/>
      <c r="K19" s="31"/>
      <c r="L19" s="31"/>
      <c r="M19" s="31"/>
      <c r="N19" s="31"/>
    </row>
    <row r="20" spans="3:16" ht="17.25" customHeight="1">
      <c r="C20" s="31" t="s">
        <v>100</v>
      </c>
      <c r="D20" s="31"/>
      <c r="E20" s="31"/>
      <c r="F20" s="31"/>
      <c r="G20" s="31"/>
      <c r="H20" s="31"/>
      <c r="I20" s="31"/>
      <c r="J20" s="31"/>
      <c r="K20" s="31"/>
      <c r="L20" s="31"/>
      <c r="M20" s="31"/>
      <c r="N20" s="31"/>
    </row>
    <row r="21" spans="3:16" ht="17.25" customHeight="1">
      <c r="C21" s="31" t="s">
        <v>101</v>
      </c>
      <c r="D21" s="31"/>
      <c r="E21" s="31"/>
      <c r="F21" s="31"/>
      <c r="G21" s="31"/>
      <c r="H21" s="31"/>
      <c r="I21" s="31"/>
      <c r="J21" s="31"/>
      <c r="K21" s="31"/>
      <c r="L21" s="31"/>
      <c r="M21" s="31"/>
      <c r="N21" s="31"/>
    </row>
    <row r="22" spans="3:16" ht="17.25" customHeight="1">
      <c r="C22" s="31" t="s">
        <v>102</v>
      </c>
      <c r="D22" s="31"/>
      <c r="E22" s="31"/>
      <c r="F22" s="31"/>
      <c r="G22" s="31"/>
      <c r="H22" s="31"/>
      <c r="I22" s="31"/>
      <c r="J22" s="31"/>
      <c r="K22" s="31"/>
      <c r="L22" s="31"/>
      <c r="M22" s="31"/>
      <c r="N22" s="31"/>
    </row>
    <row r="23" spans="3:16" ht="17.25" customHeight="1">
      <c r="C23" s="31" t="s">
        <v>103</v>
      </c>
      <c r="D23" s="31"/>
      <c r="E23" s="31"/>
      <c r="F23" s="31"/>
      <c r="G23" s="31"/>
      <c r="H23" s="31"/>
      <c r="I23" s="31"/>
      <c r="J23" s="31"/>
      <c r="K23" s="31"/>
      <c r="L23" s="31"/>
      <c r="M23" s="31"/>
      <c r="N23" s="31"/>
    </row>
    <row r="24" spans="3:16" ht="17.25" customHeight="1">
      <c r="C24" s="31" t="s">
        <v>155</v>
      </c>
      <c r="D24" s="31"/>
      <c r="E24" s="31"/>
      <c r="F24" s="31"/>
      <c r="G24" s="31"/>
      <c r="H24" s="31"/>
      <c r="I24" s="31"/>
      <c r="J24" s="31"/>
      <c r="K24" s="31"/>
      <c r="L24" s="31"/>
      <c r="M24" s="31"/>
      <c r="N24" s="31"/>
    </row>
    <row r="25" spans="3:16" ht="17.25" customHeight="1">
      <c r="C25" s="31" t="s">
        <v>64</v>
      </c>
      <c r="D25" s="31"/>
      <c r="E25" s="31"/>
      <c r="F25" s="31"/>
      <c r="G25" s="31"/>
      <c r="H25" s="31"/>
      <c r="I25" s="31"/>
      <c r="J25" s="31"/>
      <c r="K25" s="31"/>
      <c r="L25" s="31"/>
      <c r="M25" s="31"/>
      <c r="N25" s="31"/>
    </row>
    <row r="26" spans="3:16" ht="17.25" customHeight="1">
      <c r="C26" s="31" t="s">
        <v>63</v>
      </c>
      <c r="D26" s="31"/>
      <c r="E26" s="31"/>
      <c r="F26" s="31"/>
      <c r="G26" s="31"/>
      <c r="H26" s="31"/>
      <c r="I26" s="31"/>
      <c r="J26" s="31"/>
      <c r="K26" s="31"/>
      <c r="L26" s="31"/>
      <c r="M26" s="31"/>
      <c r="N26" s="31"/>
    </row>
    <row r="27" spans="3:16" ht="17.25" customHeight="1">
      <c r="C27" s="31" t="s">
        <v>110</v>
      </c>
      <c r="D27" s="31"/>
      <c r="E27" s="31"/>
      <c r="F27" s="31"/>
      <c r="G27" s="31"/>
      <c r="H27" s="31"/>
      <c r="I27" s="31"/>
      <c r="J27" s="31"/>
      <c r="K27" s="41" t="s">
        <v>0</v>
      </c>
      <c r="L27" s="31"/>
      <c r="M27" s="31"/>
      <c r="N27" s="31"/>
    </row>
    <row r="28" spans="3:16" ht="17.25" customHeight="1">
      <c r="C28" s="31" t="s">
        <v>107</v>
      </c>
      <c r="D28" s="31"/>
      <c r="E28" s="31"/>
      <c r="F28" s="31"/>
      <c r="G28" s="31"/>
      <c r="H28" s="31"/>
      <c r="I28" s="31"/>
      <c r="J28" s="31"/>
      <c r="K28" s="41" t="s">
        <v>0</v>
      </c>
      <c r="L28" s="31"/>
      <c r="M28" s="31"/>
      <c r="N28" s="31"/>
    </row>
    <row r="29" spans="3:16" ht="17.25" customHeight="1">
      <c r="C29" s="31" t="s">
        <v>108</v>
      </c>
      <c r="D29" s="31"/>
      <c r="E29" s="31"/>
      <c r="F29" s="31"/>
      <c r="G29" s="31"/>
      <c r="H29" s="31"/>
      <c r="I29" s="31"/>
      <c r="J29" s="31"/>
      <c r="K29" s="41" t="s">
        <v>0</v>
      </c>
      <c r="L29" s="31"/>
      <c r="M29" s="31"/>
      <c r="N29" s="31"/>
    </row>
    <row r="30" spans="3:16" ht="17.25" customHeight="1">
      <c r="C30" s="31" t="s">
        <v>109</v>
      </c>
      <c r="D30" s="31"/>
      <c r="E30" s="31"/>
      <c r="F30" s="31"/>
      <c r="G30" s="31"/>
      <c r="H30" s="31"/>
      <c r="I30" s="31"/>
      <c r="J30" s="31"/>
      <c r="K30" s="41" t="s">
        <v>111</v>
      </c>
      <c r="L30" s="31"/>
      <c r="M30" s="31"/>
      <c r="N30" s="31"/>
    </row>
    <row r="31" spans="3:16" ht="9.5" customHeight="1"/>
    <row r="32" spans="3:16" ht="9.5" customHeight="1">
      <c r="C32" s="32"/>
      <c r="D32" s="32"/>
    </row>
    <row r="33" spans="2:17" ht="9.5" customHeight="1">
      <c r="B33" s="271"/>
      <c r="C33" s="272"/>
      <c r="D33" s="272"/>
      <c r="E33" s="272"/>
      <c r="F33" s="272"/>
      <c r="G33" s="272"/>
      <c r="H33" s="272"/>
      <c r="I33" s="272"/>
      <c r="J33" s="272"/>
      <c r="K33" s="272"/>
      <c r="L33" s="272"/>
      <c r="M33" s="272"/>
      <c r="N33" s="272"/>
      <c r="O33" s="272"/>
      <c r="P33" s="272"/>
      <c r="Q33" s="272"/>
    </row>
    <row r="34" spans="2:17" ht="26.15" customHeight="1" thickBot="1">
      <c r="B34" s="13" t="s">
        <v>53</v>
      </c>
    </row>
    <row r="35" spans="2:17" ht="31.5" customHeight="1">
      <c r="B35" s="14" t="s">
        <v>52</v>
      </c>
      <c r="C35" s="14" t="s">
        <v>51</v>
      </c>
      <c r="D35" s="14" t="s">
        <v>50</v>
      </c>
      <c r="E35" s="15" t="s">
        <v>49</v>
      </c>
      <c r="F35" s="16" t="s">
        <v>167</v>
      </c>
      <c r="G35" s="14" t="s">
        <v>176</v>
      </c>
      <c r="H35" s="14" t="s">
        <v>48</v>
      </c>
      <c r="I35" s="14" t="s">
        <v>47</v>
      </c>
      <c r="J35" s="17" t="s">
        <v>27</v>
      </c>
      <c r="K35" s="17" t="s">
        <v>26</v>
      </c>
      <c r="L35" s="17" t="s">
        <v>67</v>
      </c>
      <c r="M35" s="68" t="s">
        <v>175</v>
      </c>
      <c r="N35" s="17" t="s">
        <v>25</v>
      </c>
      <c r="O35" s="17" t="s">
        <v>24</v>
      </c>
      <c r="P35" s="14" t="s">
        <v>46</v>
      </c>
      <c r="Q35" s="35" t="s">
        <v>186</v>
      </c>
    </row>
    <row r="36" spans="2:17" ht="19.5" customHeight="1">
      <c r="B36" s="19"/>
      <c r="C36" s="19" t="s">
        <v>20</v>
      </c>
      <c r="D36" s="19" t="s">
        <v>45</v>
      </c>
      <c r="E36" s="20" t="s">
        <v>18</v>
      </c>
      <c r="F36" s="21" t="s">
        <v>17</v>
      </c>
      <c r="G36" s="20" t="s">
        <v>16</v>
      </c>
      <c r="H36" s="21" t="s">
        <v>15</v>
      </c>
      <c r="I36" s="20" t="s">
        <v>44</v>
      </c>
      <c r="J36" s="20" t="s">
        <v>13</v>
      </c>
      <c r="K36" s="21" t="s">
        <v>12</v>
      </c>
      <c r="L36" s="21" t="s">
        <v>11</v>
      </c>
      <c r="M36" s="21" t="s">
        <v>10</v>
      </c>
      <c r="N36" s="21" t="s">
        <v>9</v>
      </c>
      <c r="O36" s="20" t="s">
        <v>66</v>
      </c>
      <c r="P36" s="20" t="s">
        <v>7</v>
      </c>
      <c r="Q36" s="20" t="s">
        <v>65</v>
      </c>
    </row>
    <row r="37" spans="2:17" ht="32.25" customHeight="1">
      <c r="B37" s="2">
        <v>1</v>
      </c>
      <c r="C37" s="1"/>
      <c r="D37" s="1"/>
      <c r="E37" s="283"/>
      <c r="F37" s="23"/>
      <c r="G37" s="1"/>
      <c r="H37" s="1"/>
      <c r="I37" s="2">
        <f>G37-H37</f>
        <v>0</v>
      </c>
      <c r="J37" s="5"/>
      <c r="K37" s="3">
        <f>IF(I37&gt;J37,J37,I37)</f>
        <v>0</v>
      </c>
      <c r="L37" s="3">
        <f>K37*4/5</f>
        <v>0</v>
      </c>
      <c r="M37" s="1"/>
      <c r="N37" s="182">
        <f>IF(L37&gt;M37,M37,L37)</f>
        <v>0</v>
      </c>
      <c r="O37" s="182">
        <f>ROUNDDOWN(N37*3/4,-3)</f>
        <v>0</v>
      </c>
      <c r="P37" s="1"/>
      <c r="Q37" s="1"/>
    </row>
    <row r="38" spans="2:17" ht="32.25" customHeight="1">
      <c r="B38" s="2">
        <v>2</v>
      </c>
      <c r="C38" s="1"/>
      <c r="D38" s="1"/>
      <c r="E38" s="283"/>
      <c r="F38" s="23"/>
      <c r="G38" s="1"/>
      <c r="H38" s="1"/>
      <c r="I38" s="2">
        <f t="shared" ref="I38:I41" si="6">G38-H38</f>
        <v>0</v>
      </c>
      <c r="J38" s="5"/>
      <c r="K38" s="3">
        <f t="shared" ref="K38:K41" si="7">IF(I38&gt;J38,J38,I38)</f>
        <v>0</v>
      </c>
      <c r="L38" s="3">
        <f t="shared" ref="L38:L41" si="8">K38*4/5</f>
        <v>0</v>
      </c>
      <c r="M38" s="1"/>
      <c r="N38" s="182">
        <f t="shared" ref="N38:N41" si="9">IF(L38&gt;M38,M38,L38)</f>
        <v>0</v>
      </c>
      <c r="O38" s="182">
        <f t="shared" ref="O38:O41" si="10">ROUNDDOWN(N38*3/4,-3)</f>
        <v>0</v>
      </c>
      <c r="P38" s="1"/>
      <c r="Q38" s="1"/>
    </row>
    <row r="39" spans="2:17" ht="32.25" customHeight="1">
      <c r="B39" s="2">
        <v>3</v>
      </c>
      <c r="C39" s="1"/>
      <c r="D39" s="1"/>
      <c r="E39" s="283"/>
      <c r="F39" s="23"/>
      <c r="G39" s="1"/>
      <c r="H39" s="1"/>
      <c r="I39" s="2">
        <f t="shared" si="6"/>
        <v>0</v>
      </c>
      <c r="J39" s="5"/>
      <c r="K39" s="3">
        <f t="shared" si="7"/>
        <v>0</v>
      </c>
      <c r="L39" s="3">
        <f t="shared" si="8"/>
        <v>0</v>
      </c>
      <c r="M39" s="1"/>
      <c r="N39" s="182">
        <f t="shared" si="9"/>
        <v>0</v>
      </c>
      <c r="O39" s="182">
        <f t="shared" si="10"/>
        <v>0</v>
      </c>
      <c r="P39" s="1"/>
      <c r="Q39" s="1"/>
    </row>
    <row r="40" spans="2:17" ht="32.25" customHeight="1">
      <c r="B40" s="2">
        <v>4</v>
      </c>
      <c r="C40" s="1"/>
      <c r="D40" s="1"/>
      <c r="E40" s="283"/>
      <c r="F40" s="23"/>
      <c r="G40" s="1"/>
      <c r="H40" s="1"/>
      <c r="I40" s="2">
        <f t="shared" si="6"/>
        <v>0</v>
      </c>
      <c r="J40" s="5"/>
      <c r="K40" s="3">
        <f t="shared" si="7"/>
        <v>0</v>
      </c>
      <c r="L40" s="3">
        <f t="shared" si="8"/>
        <v>0</v>
      </c>
      <c r="M40" s="1"/>
      <c r="N40" s="182">
        <f t="shared" si="9"/>
        <v>0</v>
      </c>
      <c r="O40" s="182">
        <f t="shared" si="10"/>
        <v>0</v>
      </c>
      <c r="P40" s="1"/>
      <c r="Q40" s="1"/>
    </row>
    <row r="41" spans="2:17" ht="32.25" customHeight="1" thickBot="1">
      <c r="B41" s="2">
        <v>5</v>
      </c>
      <c r="C41" s="4"/>
      <c r="D41" s="1"/>
      <c r="E41" s="283"/>
      <c r="F41" s="24"/>
      <c r="G41" s="4"/>
      <c r="H41" s="4"/>
      <c r="I41" s="2">
        <f t="shared" si="6"/>
        <v>0</v>
      </c>
      <c r="J41" s="6"/>
      <c r="K41" s="3">
        <f t="shared" si="7"/>
        <v>0</v>
      </c>
      <c r="L41" s="3">
        <f t="shared" si="8"/>
        <v>0</v>
      </c>
      <c r="M41" s="4"/>
      <c r="N41" s="182">
        <f t="shared" si="9"/>
        <v>0</v>
      </c>
      <c r="O41" s="182">
        <f t="shared" si="10"/>
        <v>0</v>
      </c>
      <c r="P41" s="4"/>
      <c r="Q41" s="4"/>
    </row>
    <row r="42" spans="2:17" s="193" customFormat="1" ht="17" customHeight="1" thickTop="1">
      <c r="C42" s="25" t="s">
        <v>4</v>
      </c>
      <c r="D42" s="273"/>
      <c r="E42" s="269"/>
      <c r="F42" s="269"/>
      <c r="G42" s="192" t="s">
        <v>3</v>
      </c>
      <c r="H42" s="192" t="s">
        <v>3</v>
      </c>
      <c r="I42" s="192" t="s">
        <v>3</v>
      </c>
      <c r="J42" s="192" t="s">
        <v>3</v>
      </c>
      <c r="K42" s="192" t="s">
        <v>3</v>
      </c>
      <c r="L42" s="192" t="s">
        <v>3</v>
      </c>
      <c r="M42" s="192" t="s">
        <v>3</v>
      </c>
      <c r="N42" s="192" t="s">
        <v>3</v>
      </c>
      <c r="O42" s="192" t="s">
        <v>3</v>
      </c>
      <c r="P42" s="269"/>
      <c r="Q42" s="269"/>
    </row>
    <row r="43" spans="2:17" ht="32.25" customHeight="1">
      <c r="C43" s="26">
        <f>COUNTA(C37:C41)</f>
        <v>0</v>
      </c>
      <c r="D43" s="274"/>
      <c r="E43" s="270"/>
      <c r="F43" s="270"/>
      <c r="G43" s="7">
        <f t="shared" ref="G43:O43" si="11">SUM(G37:G41)</f>
        <v>0</v>
      </c>
      <c r="H43" s="7">
        <f t="shared" si="11"/>
        <v>0</v>
      </c>
      <c r="I43" s="7">
        <f t="shared" si="11"/>
        <v>0</v>
      </c>
      <c r="J43" s="7">
        <f t="shared" si="11"/>
        <v>0</v>
      </c>
      <c r="K43" s="7">
        <f t="shared" si="11"/>
        <v>0</v>
      </c>
      <c r="L43" s="7">
        <f t="shared" si="11"/>
        <v>0</v>
      </c>
      <c r="M43" s="7">
        <f t="shared" si="11"/>
        <v>0</v>
      </c>
      <c r="N43" s="183">
        <f t="shared" si="11"/>
        <v>0</v>
      </c>
      <c r="O43" s="183">
        <f t="shared" si="11"/>
        <v>0</v>
      </c>
      <c r="P43" s="270"/>
      <c r="Q43" s="270"/>
    </row>
    <row r="44" spans="2:17" ht="32.25" customHeight="1">
      <c r="C44" s="27" t="s">
        <v>182</v>
      </c>
      <c r="D44" s="27"/>
      <c r="E44" s="28"/>
      <c r="F44" s="28"/>
      <c r="G44" s="28"/>
      <c r="H44" s="29"/>
      <c r="I44" s="29"/>
      <c r="J44" s="29"/>
      <c r="K44" s="29"/>
      <c r="L44" s="29"/>
      <c r="M44" s="29"/>
      <c r="N44" s="29"/>
      <c r="O44" s="30"/>
      <c r="P44" s="30"/>
    </row>
    <row r="45" spans="2:17" ht="17.25" customHeight="1">
      <c r="C45" s="31" t="s">
        <v>43</v>
      </c>
      <c r="D45" s="31"/>
      <c r="E45" s="31"/>
      <c r="F45" s="31"/>
      <c r="G45" s="31"/>
      <c r="H45" s="31"/>
      <c r="I45" s="31"/>
      <c r="J45" s="31"/>
      <c r="K45" s="31"/>
      <c r="L45" s="31"/>
      <c r="M45" s="31"/>
      <c r="N45" s="31"/>
    </row>
    <row r="46" spans="2:17" ht="17.25" customHeight="1">
      <c r="C46" s="31" t="s">
        <v>68</v>
      </c>
      <c r="D46" s="31"/>
      <c r="E46" s="31"/>
      <c r="F46" s="31"/>
      <c r="G46" s="31"/>
      <c r="H46" s="31"/>
      <c r="I46" s="31"/>
      <c r="J46" s="31"/>
      <c r="K46" s="31"/>
      <c r="L46" s="31"/>
      <c r="M46" s="31"/>
      <c r="N46" s="31"/>
    </row>
    <row r="47" spans="2:17" ht="17.25" customHeight="1">
      <c r="C47" s="31" t="s">
        <v>100</v>
      </c>
      <c r="D47" s="31"/>
      <c r="E47" s="31"/>
      <c r="F47" s="31"/>
      <c r="G47" s="31"/>
      <c r="H47" s="31"/>
      <c r="I47" s="31"/>
      <c r="J47" s="31"/>
      <c r="K47" s="31"/>
      <c r="L47" s="31"/>
      <c r="M47" s="31"/>
      <c r="N47" s="31"/>
    </row>
    <row r="48" spans="2:17" ht="17.25" customHeight="1">
      <c r="C48" s="31" t="s">
        <v>101</v>
      </c>
      <c r="D48" s="31"/>
      <c r="E48" s="31"/>
      <c r="F48" s="31"/>
      <c r="G48" s="31"/>
      <c r="H48" s="31"/>
      <c r="I48" s="31"/>
      <c r="J48" s="31"/>
      <c r="K48" s="31"/>
      <c r="L48" s="31"/>
      <c r="M48" s="31"/>
      <c r="N48" s="31"/>
    </row>
    <row r="49" spans="3:14" ht="17.25" customHeight="1">
      <c r="C49" s="31" t="s">
        <v>102</v>
      </c>
      <c r="D49" s="31"/>
      <c r="E49" s="31"/>
      <c r="F49" s="31"/>
      <c r="G49" s="31"/>
      <c r="H49" s="31"/>
      <c r="I49" s="31"/>
      <c r="J49" s="31"/>
      <c r="K49" s="31"/>
      <c r="L49" s="31"/>
      <c r="M49" s="31"/>
      <c r="N49" s="31"/>
    </row>
    <row r="50" spans="3:14" ht="17.25" customHeight="1">
      <c r="C50" s="31" t="s">
        <v>103</v>
      </c>
      <c r="D50" s="31"/>
      <c r="E50" s="31"/>
      <c r="F50" s="31"/>
      <c r="G50" s="31"/>
      <c r="H50" s="31"/>
      <c r="I50" s="31"/>
      <c r="J50" s="31"/>
      <c r="K50" s="31"/>
      <c r="L50" s="31"/>
      <c r="M50" s="31"/>
      <c r="N50" s="31"/>
    </row>
    <row r="51" spans="3:14" ht="17.25" customHeight="1">
      <c r="C51" s="31" t="s">
        <v>155</v>
      </c>
      <c r="D51" s="31"/>
      <c r="E51" s="31"/>
      <c r="F51" s="31"/>
      <c r="G51" s="31"/>
      <c r="H51" s="31"/>
      <c r="I51" s="31"/>
      <c r="J51" s="31"/>
      <c r="K51" s="31"/>
      <c r="L51" s="31"/>
      <c r="M51" s="31"/>
      <c r="N51" s="31"/>
    </row>
    <row r="52" spans="3:14" ht="17.25" customHeight="1">
      <c r="C52" s="31" t="s">
        <v>64</v>
      </c>
      <c r="D52" s="31"/>
      <c r="E52" s="31"/>
      <c r="F52" s="31"/>
      <c r="G52" s="31"/>
      <c r="H52" s="31"/>
      <c r="I52" s="31"/>
      <c r="J52" s="31"/>
      <c r="K52" s="31"/>
      <c r="L52" s="31"/>
      <c r="M52" s="31"/>
      <c r="N52" s="31"/>
    </row>
    <row r="53" spans="3:14" ht="17.25" customHeight="1">
      <c r="C53" s="31" t="s">
        <v>63</v>
      </c>
      <c r="D53" s="31"/>
      <c r="E53" s="31"/>
      <c r="F53" s="31"/>
      <c r="G53" s="31"/>
      <c r="H53" s="31"/>
      <c r="I53" s="31"/>
      <c r="J53" s="31"/>
      <c r="K53" s="31"/>
      <c r="L53" s="31"/>
      <c r="M53" s="31"/>
      <c r="N53" s="31"/>
    </row>
    <row r="54" spans="3:14" ht="17.25" customHeight="1">
      <c r="C54" s="31" t="s">
        <v>110</v>
      </c>
      <c r="D54" s="31"/>
      <c r="E54" s="31"/>
      <c r="F54" s="31"/>
      <c r="G54" s="31"/>
      <c r="H54" s="31"/>
      <c r="I54" s="31"/>
      <c r="J54" s="31"/>
      <c r="K54" s="41" t="s">
        <v>0</v>
      </c>
      <c r="L54" s="31"/>
      <c r="M54" s="31"/>
      <c r="N54" s="31"/>
    </row>
    <row r="55" spans="3:14" ht="17.25" customHeight="1">
      <c r="C55" s="31" t="s">
        <v>107</v>
      </c>
      <c r="D55" s="31"/>
      <c r="E55" s="31"/>
      <c r="F55" s="31"/>
      <c r="G55" s="31"/>
      <c r="H55" s="31"/>
      <c r="I55" s="31"/>
      <c r="J55" s="31"/>
      <c r="K55" s="41" t="s">
        <v>0</v>
      </c>
      <c r="L55" s="31"/>
      <c r="M55" s="31"/>
      <c r="N55" s="31"/>
    </row>
    <row r="56" spans="3:14" ht="17.25" customHeight="1">
      <c r="C56" s="31" t="s">
        <v>108</v>
      </c>
      <c r="D56" s="31"/>
      <c r="E56" s="31"/>
      <c r="F56" s="31"/>
      <c r="G56" s="31"/>
      <c r="H56" s="31"/>
      <c r="I56" s="31"/>
      <c r="J56" s="31"/>
      <c r="K56" s="41" t="s">
        <v>0</v>
      </c>
      <c r="L56" s="31"/>
      <c r="M56" s="31"/>
      <c r="N56" s="31"/>
    </row>
    <row r="57" spans="3:14" ht="17.25" customHeight="1">
      <c r="C57" s="31" t="s">
        <v>109</v>
      </c>
      <c r="D57" s="31"/>
      <c r="E57" s="31"/>
      <c r="F57" s="31"/>
      <c r="G57" s="31"/>
      <c r="H57" s="31"/>
      <c r="I57" s="31"/>
      <c r="J57" s="31"/>
      <c r="K57" s="41" t="s">
        <v>111</v>
      </c>
      <c r="L57" s="31"/>
      <c r="M57" s="31"/>
      <c r="N57" s="31"/>
    </row>
  </sheetData>
  <mergeCells count="14">
    <mergeCell ref="B3:P3"/>
    <mergeCell ref="B5:C5"/>
    <mergeCell ref="E15:E16"/>
    <mergeCell ref="F15:F16"/>
    <mergeCell ref="P15:P16"/>
    <mergeCell ref="D15:D16"/>
    <mergeCell ref="O5:Q5"/>
    <mergeCell ref="Q15:Q16"/>
    <mergeCell ref="Q42:Q43"/>
    <mergeCell ref="B33:Q33"/>
    <mergeCell ref="E42:E43"/>
    <mergeCell ref="F42:F43"/>
    <mergeCell ref="P42:P43"/>
    <mergeCell ref="D42:D43"/>
  </mergeCells>
  <phoneticPr fontId="4"/>
  <dataValidations count="4">
    <dataValidation type="list" allowBlank="1" showInputMessage="1" showErrorMessage="1" sqref="E58:E65" xr:uid="{8E499E6E-3FFE-46A4-8C33-B4889A1A7BF3}">
      <formula1>"国立,公立,私立"</formula1>
    </dataValidation>
    <dataValidation type="list" allowBlank="1" showInputMessage="1" showErrorMessage="1" sqref="C37:C41 C10:C14" xr:uid="{70B8D975-537E-4AB9-9D69-FFC1F4DC8687}">
      <formula1>"公立,私立"</formula1>
    </dataValidation>
    <dataValidation type="list" allowBlank="1" showInputMessage="1" showErrorMessage="1" sqref="D37:D41 D10:D14" xr:uid="{FD947B9E-A722-4886-A60F-B90A12AE719A}">
      <formula1>"児童発達支援センター,児童発達支援事業所"</formula1>
    </dataValidation>
    <dataValidation type="list" allowBlank="1" showInputMessage="1" showErrorMessage="1" sqref="E10:E14 E37:E41" xr:uid="{34076A3D-B95E-4C16-B00B-0A4FF0DF833D}">
      <formula1>"社会福祉法人,株式会社,一般社団法人,特定非営活動法人,有限会社,合同会社"</formula1>
    </dataValidation>
  </dataValidations>
  <printOptions horizontalCentered="1"/>
  <pageMargins left="0.31496062992125984" right="0.31496062992125984" top="0.35433070866141736" bottom="0.35433070866141736" header="0.31496062992125984" footer="0.31496062992125984"/>
  <pageSetup paperSize="8"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0" ma:contentTypeDescription="新しいドキュメントを作成します。" ma:contentTypeScope="" ma:versionID="ccb52baf3037078955bec6eb91b39883">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7285526d47736452ee107978e425dbcc"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24C6BD-E9E9-4BA6-AE71-820FA06C558F}">
  <ds:schemaRefs>
    <ds:schemaRef ds:uri="http://schemas.microsoft.com/sharepoint/v3/contenttype/forms"/>
  </ds:schemaRefs>
</ds:datastoreItem>
</file>

<file path=customXml/itemProps2.xml><?xml version="1.0" encoding="utf-8"?>
<ds:datastoreItem xmlns:ds="http://schemas.openxmlformats.org/officeDocument/2006/customXml" ds:itemID="{6539497A-6D32-4C45-B285-9A2C18300565}">
  <ds:schemaRefs>
    <ds:schemaRef ds:uri="http://schemas.microsoft.com/office/2006/documentManagement/types"/>
    <ds:schemaRef ds:uri="http://purl.org/dc/elements/1.1/"/>
    <ds:schemaRef ds:uri="http://schemas.openxmlformats.org/package/2006/metadata/core-properties"/>
    <ds:schemaRef ds:uri="f2cb15c1-d730-4d29-811f-db69e03125d7"/>
    <ds:schemaRef ds:uri="http://purl.org/dc/terms/"/>
    <ds:schemaRef ds:uri="http://schemas.microsoft.com/office/infopath/2007/PartnerControls"/>
    <ds:schemaRef ds:uri="7f1e29f5-1aa2-4ed7-a4c5-0f459278da9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077DF59-CDE8-46E0-95D6-82925DC84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子ども安全安心対策（総括）</vt:lpstr>
      <vt:lpstr>計画書Ⅰ</vt:lpstr>
      <vt:lpstr>計画書Ⅱ</vt:lpstr>
      <vt:lpstr>計画書Ⅰ!Print_Area</vt:lpstr>
      <vt:lpstr>計画書Ⅱ!Print_Area</vt:lpstr>
      <vt:lpstr>'子ども安全安心対策（総括）'!Print_Area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涼大(iida-shouta.jx8)</dc:creator>
  <cp:lastModifiedBy>石川　智子</cp:lastModifiedBy>
  <cp:lastPrinted>2023-11-09T02:58:47Z</cp:lastPrinted>
  <dcterms:created xsi:type="dcterms:W3CDTF">2015-06-05T18:19:34Z</dcterms:created>
  <dcterms:modified xsi:type="dcterms:W3CDTF">2023-11-13T01:08:21Z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